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c333e-my.sharepoint.com/personal/user02_lc333e_onmicrosoft_com/Documents/★サバンナ集計/2026-2027_鈴木光CAB/"/>
    </mc:Choice>
  </mc:AlternateContent>
  <xr:revisionPtr revIDLastSave="1219" documentId="8_{F82E289C-2921-4592-A483-051659949BC9}" xr6:coauthVersionLast="47" xr6:coauthVersionMax="47" xr10:uidLastSave="{E9A3305C-4F60-4449-B991-DD18F9ABF8E3}"/>
  <bookViews>
    <workbookView xWindow="-98" yWindow="-98" windowWidth="38596" windowHeight="15675" activeTab="2" xr2:uid="{BD215439-FD7D-41C4-B44A-2291CAF759BC}"/>
  </bookViews>
  <sheets>
    <sheet name="2026.7" sheetId="2" r:id="rId1"/>
    <sheet name="2026.8" sheetId="3" r:id="rId2"/>
    <sheet name="2026.9" sheetId="4" r:id="rId3"/>
    <sheet name="2026.10" sheetId="7" r:id="rId4"/>
    <sheet name="2026.11" sheetId="8" r:id="rId5"/>
    <sheet name="2026.12" sheetId="9" r:id="rId6"/>
    <sheet name="2027.1" sheetId="10" r:id="rId7"/>
    <sheet name="2027.2" sheetId="11" r:id="rId8"/>
    <sheet name="2027.3" sheetId="13" r:id="rId9"/>
    <sheet name="2027.4" sheetId="14" r:id="rId10"/>
    <sheet name="2027.5" sheetId="15" r:id="rId11"/>
    <sheet name="2027.6" sheetId="16" r:id="rId12"/>
  </sheets>
  <definedNames>
    <definedName name="_xlnm.Print_Area" localSheetId="7">'2027.2'!$A$1:$BA$89</definedName>
    <definedName name="_xlnm.Print_Titles" localSheetId="3">'2026.10'!$2:$5</definedName>
    <definedName name="_xlnm.Print_Titles" localSheetId="4">'2026.11'!$2:$5</definedName>
    <definedName name="_xlnm.Print_Titles" localSheetId="5">'2026.12'!$2:$5</definedName>
    <definedName name="_xlnm.Print_Titles" localSheetId="0">'2026.7'!$2:$5</definedName>
    <definedName name="_xlnm.Print_Titles" localSheetId="1">'2026.8'!$2:$5</definedName>
    <definedName name="_xlnm.Print_Titles" localSheetId="2">'2026.9'!$2:$5</definedName>
    <definedName name="_xlnm.Print_Titles" localSheetId="6">'2027.1'!$2:$5</definedName>
    <definedName name="_xlnm.Print_Titles" localSheetId="7">'2027.2'!$2:$5</definedName>
    <definedName name="_xlnm.Print_Titles" localSheetId="8">'2027.3'!$2:$5</definedName>
    <definedName name="_xlnm.Print_Titles" localSheetId="9">'2027.4'!$2:$5</definedName>
    <definedName name="_xlnm.Print_Titles" localSheetId="10">'2027.5'!$2:$5</definedName>
    <definedName name="_xlnm.Print_Titles" localSheetId="11">'2027.6'!$2:$5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44" i="3" l="1"/>
  <c r="AN38" i="3"/>
  <c r="AJ38" i="3"/>
  <c r="N88" i="2"/>
  <c r="Q89" i="7"/>
  <c r="Q89" i="8"/>
  <c r="Q89" i="9"/>
  <c r="Q89" i="10"/>
  <c r="Q89" i="11"/>
  <c r="Q89" i="13"/>
  <c r="Q89" i="14"/>
  <c r="Q89" i="15"/>
  <c r="Q89" i="16"/>
  <c r="Q88" i="4"/>
  <c r="Q88" i="7"/>
  <c r="Q88" i="8"/>
  <c r="Q88" i="9"/>
  <c r="Q88" i="10"/>
  <c r="Q88" i="11"/>
  <c r="Q88" i="13"/>
  <c r="Q88" i="14"/>
  <c r="Q88" i="15"/>
  <c r="Q88" i="16"/>
  <c r="Q88" i="3"/>
  <c r="Q70" i="4"/>
  <c r="Q70" i="7"/>
  <c r="Q70" i="8"/>
  <c r="Q70" i="9"/>
  <c r="Q70" i="10"/>
  <c r="Q70" i="11"/>
  <c r="Q70" i="13"/>
  <c r="Q70" i="14"/>
  <c r="Q70" i="15"/>
  <c r="Q70" i="16"/>
  <c r="Q70" i="3"/>
  <c r="Q52" i="4"/>
  <c r="Q52" i="7"/>
  <c r="Q52" i="8"/>
  <c r="Q52" i="9"/>
  <c r="Q52" i="10"/>
  <c r="Q52" i="11"/>
  <c r="Q52" i="13"/>
  <c r="Q52" i="14"/>
  <c r="Q52" i="15"/>
  <c r="Q52" i="16"/>
  <c r="Q52" i="3"/>
  <c r="Q35" i="4"/>
  <c r="Q35" i="7"/>
  <c r="Q35" i="8"/>
  <c r="Q35" i="9"/>
  <c r="Q35" i="10"/>
  <c r="Q35" i="11"/>
  <c r="Q35" i="13"/>
  <c r="Q35" i="14"/>
  <c r="Q35" i="15"/>
  <c r="Q35" i="16"/>
  <c r="Q35" i="3"/>
  <c r="Q21" i="4"/>
  <c r="Q21" i="7"/>
  <c r="Q21" i="8"/>
  <c r="Q21" i="9"/>
  <c r="Q21" i="10"/>
  <c r="Q21" i="11"/>
  <c r="Q21" i="13"/>
  <c r="Q21" i="14"/>
  <c r="Q21" i="15"/>
  <c r="Q21" i="16"/>
  <c r="Q21" i="3"/>
  <c r="Q88" i="2"/>
  <c r="Q70" i="2"/>
  <c r="Q52" i="2"/>
  <c r="Q35" i="2"/>
  <c r="Q89" i="2"/>
  <c r="Q21" i="2"/>
  <c r="AF38" i="2"/>
  <c r="AH38" i="2"/>
  <c r="AF39" i="2"/>
  <c r="AH39" i="2"/>
  <c r="AO39" i="3"/>
  <c r="AH38" i="16"/>
  <c r="AJ38" i="16"/>
  <c r="AH39" i="16"/>
  <c r="AJ39" i="16"/>
  <c r="AH38" i="15"/>
  <c r="AJ38" i="15"/>
  <c r="AH39" i="15"/>
  <c r="AJ39" i="15"/>
  <c r="AH38" i="14"/>
  <c r="AJ38" i="14"/>
  <c r="AH39" i="14"/>
  <c r="AJ39" i="14"/>
  <c r="AH38" i="13"/>
  <c r="AJ38" i="13"/>
  <c r="AH39" i="13"/>
  <c r="AJ39" i="13"/>
  <c r="AH38" i="11"/>
  <c r="AJ38" i="11"/>
  <c r="AH39" i="11"/>
  <c r="AJ39" i="11"/>
  <c r="AH38" i="10"/>
  <c r="AJ38" i="10"/>
  <c r="AH39" i="10"/>
  <c r="AJ39" i="10"/>
  <c r="AH38" i="9"/>
  <c r="AJ38" i="9"/>
  <c r="AH39" i="9"/>
  <c r="AJ39" i="9"/>
  <c r="AH38" i="8"/>
  <c r="AJ38" i="8"/>
  <c r="AH39" i="8"/>
  <c r="AJ39" i="8"/>
  <c r="AH38" i="7"/>
  <c r="AJ38" i="7"/>
  <c r="AH39" i="7"/>
  <c r="AJ39" i="7"/>
  <c r="AH38" i="4"/>
  <c r="AJ38" i="4"/>
  <c r="AH39" i="4"/>
  <c r="AJ39" i="4"/>
  <c r="AO39" i="4" s="1"/>
  <c r="AO39" i="7" s="1"/>
  <c r="AO39" i="8" s="1"/>
  <c r="AO39" i="9" s="1"/>
  <c r="AO39" i="10" s="1"/>
  <c r="AO39" i="11" s="1"/>
  <c r="AO39" i="13" s="1"/>
  <c r="AO39" i="14" s="1"/>
  <c r="AO39" i="15" s="1"/>
  <c r="AO39" i="16" s="1"/>
  <c r="AD38" i="3"/>
  <c r="AD38" i="4"/>
  <c r="AD38" i="7"/>
  <c r="AD38" i="8"/>
  <c r="AD38" i="9"/>
  <c r="AD38" i="10"/>
  <c r="AD38" i="11"/>
  <c r="AD38" i="13"/>
  <c r="AD38" i="14"/>
  <c r="AD38" i="15"/>
  <c r="AD38" i="16"/>
  <c r="AE38" i="3"/>
  <c r="AE38" i="4"/>
  <c r="AE38" i="7" s="1"/>
  <c r="AE38" i="8" s="1"/>
  <c r="AE38" i="9" s="1"/>
  <c r="AE38" i="10" s="1"/>
  <c r="AE38" i="11" s="1"/>
  <c r="AE38" i="13" s="1"/>
  <c r="AE38" i="14" s="1"/>
  <c r="AE38" i="15" s="1"/>
  <c r="AE38" i="16" s="1"/>
  <c r="AH38" i="3"/>
  <c r="AK38" i="3"/>
  <c r="AK38" i="4"/>
  <c r="AK38" i="7" s="1"/>
  <c r="AL38" i="3"/>
  <c r="AL38" i="4"/>
  <c r="AL38" i="7" s="1"/>
  <c r="AN38" i="4"/>
  <c r="AN38" i="7" s="1"/>
  <c r="AR38" i="3"/>
  <c r="AR38" i="4"/>
  <c r="AR38" i="7"/>
  <c r="AR38" i="8"/>
  <c r="AR38" i="9"/>
  <c r="AR38" i="10"/>
  <c r="AR38" i="11"/>
  <c r="AR38" i="13"/>
  <c r="AR38" i="14"/>
  <c r="AR38" i="15"/>
  <c r="AR38" i="16"/>
  <c r="AS38" i="3"/>
  <c r="AS38" i="4"/>
  <c r="AS38" i="7"/>
  <c r="AS38" i="8"/>
  <c r="AS38" i="9"/>
  <c r="AS38" i="10"/>
  <c r="AS38" i="11"/>
  <c r="AS38" i="13"/>
  <c r="AS38" i="14"/>
  <c r="AS38" i="15"/>
  <c r="AS38" i="16"/>
  <c r="AX38" i="3"/>
  <c r="AX38" i="4"/>
  <c r="AX38" i="7"/>
  <c r="AX38" i="8"/>
  <c r="AX38" i="9"/>
  <c r="AX38" i="10"/>
  <c r="AX38" i="11"/>
  <c r="AX38" i="13"/>
  <c r="AX38" i="14"/>
  <c r="AX38" i="15"/>
  <c r="AX38" i="16"/>
  <c r="AY38" i="3"/>
  <c r="AY38" i="4"/>
  <c r="AY38" i="7"/>
  <c r="AY38" i="8"/>
  <c r="AY38" i="9"/>
  <c r="AY38" i="10"/>
  <c r="AY38" i="11"/>
  <c r="AY38" i="13"/>
  <c r="AY38" i="14"/>
  <c r="AY38" i="15"/>
  <c r="AY38" i="16"/>
  <c r="AZ38" i="3"/>
  <c r="AZ38" i="4"/>
  <c r="AZ38" i="7"/>
  <c r="AZ38" i="8"/>
  <c r="AZ38" i="9"/>
  <c r="AZ38" i="10"/>
  <c r="AZ38" i="11"/>
  <c r="AZ38" i="13"/>
  <c r="AZ38" i="14"/>
  <c r="AZ38" i="15"/>
  <c r="AZ38" i="16"/>
  <c r="BA38" i="3"/>
  <c r="BA38" i="4"/>
  <c r="BA38" i="7"/>
  <c r="BA38" i="8"/>
  <c r="BA38" i="9"/>
  <c r="BA38" i="10"/>
  <c r="BA38" i="11"/>
  <c r="BA38" i="13"/>
  <c r="BA38" i="14"/>
  <c r="BA38" i="15"/>
  <c r="BA38" i="16"/>
  <c r="AD39" i="3"/>
  <c r="AD39" i="4"/>
  <c r="AD39" i="7"/>
  <c r="AD39" i="8"/>
  <c r="AD39" i="9"/>
  <c r="AD39" i="10"/>
  <c r="AD39" i="11"/>
  <c r="AD39" i="13"/>
  <c r="AD39" i="14"/>
  <c r="AD39" i="15"/>
  <c r="AD39" i="16"/>
  <c r="AE39" i="3"/>
  <c r="AE39" i="4"/>
  <c r="AE39" i="7"/>
  <c r="AE39" i="8"/>
  <c r="AE39" i="9" s="1"/>
  <c r="AE39" i="10" s="1"/>
  <c r="AE39" i="11" s="1"/>
  <c r="AE39" i="13" s="1"/>
  <c r="AE39" i="14" s="1"/>
  <c r="AE39" i="15" s="1"/>
  <c r="AE39" i="16" s="1"/>
  <c r="AH39" i="3"/>
  <c r="AJ39" i="3"/>
  <c r="AK39" i="3"/>
  <c r="AK39" i="4"/>
  <c r="AK39" i="7" s="1"/>
  <c r="AK39" i="8" s="1"/>
  <c r="AK39" i="9" s="1"/>
  <c r="AK39" i="10" s="1"/>
  <c r="AK39" i="11" s="1"/>
  <c r="AK39" i="13" s="1"/>
  <c r="AK39" i="14" s="1"/>
  <c r="AK39" i="15" s="1"/>
  <c r="AK39" i="16" s="1"/>
  <c r="AL39" i="3"/>
  <c r="AL39" i="4"/>
  <c r="AL39" i="7" s="1"/>
  <c r="AL39" i="8" s="1"/>
  <c r="AL39" i="9" s="1"/>
  <c r="AL39" i="10" s="1"/>
  <c r="AL39" i="11" s="1"/>
  <c r="AL39" i="13" s="1"/>
  <c r="AL39" i="14" s="1"/>
  <c r="AL39" i="15" s="1"/>
  <c r="AL39" i="16" s="1"/>
  <c r="AN39" i="3"/>
  <c r="AN39" i="4"/>
  <c r="AN39" i="7" s="1"/>
  <c r="AN39" i="8" s="1"/>
  <c r="AN39" i="9" s="1"/>
  <c r="AN39" i="10" s="1"/>
  <c r="AN39" i="11" s="1"/>
  <c r="AN39" i="13" s="1"/>
  <c r="AN39" i="14" s="1"/>
  <c r="AN39" i="15" s="1"/>
  <c r="AN39" i="16" s="1"/>
  <c r="AR39" i="3"/>
  <c r="AR39" i="4"/>
  <c r="AR39" i="7"/>
  <c r="AR39" i="8"/>
  <c r="AR39" i="9"/>
  <c r="AR39" i="10"/>
  <c r="AR39" i="11"/>
  <c r="AR39" i="13"/>
  <c r="AR39" i="14"/>
  <c r="AR39" i="15"/>
  <c r="AR39" i="16"/>
  <c r="AS39" i="3"/>
  <c r="AS39" i="4"/>
  <c r="AS39" i="7"/>
  <c r="AS39" i="8"/>
  <c r="AS39" i="9"/>
  <c r="AS39" i="10"/>
  <c r="AS39" i="11"/>
  <c r="AS39" i="13"/>
  <c r="AS39" i="14"/>
  <c r="AS39" i="15"/>
  <c r="AS39" i="16"/>
  <c r="AX39" i="3"/>
  <c r="AX39" i="4"/>
  <c r="AX39" i="7"/>
  <c r="AX39" i="8"/>
  <c r="AX39" i="9"/>
  <c r="AX39" i="10"/>
  <c r="AX39" i="11"/>
  <c r="AX39" i="13"/>
  <c r="AX39" i="14"/>
  <c r="AX39" i="15"/>
  <c r="AX39" i="16"/>
  <c r="AY39" i="3"/>
  <c r="AY39" i="4"/>
  <c r="AY39" i="7"/>
  <c r="AY39" i="8"/>
  <c r="AY39" i="9"/>
  <c r="AY39" i="10"/>
  <c r="AY39" i="11"/>
  <c r="AY39" i="13"/>
  <c r="AY39" i="14"/>
  <c r="AY39" i="15"/>
  <c r="AY39" i="16"/>
  <c r="AZ39" i="3"/>
  <c r="AZ39" i="4"/>
  <c r="AZ39" i="7"/>
  <c r="AZ39" i="8"/>
  <c r="AZ39" i="9"/>
  <c r="AZ39" i="10"/>
  <c r="AZ39" i="11"/>
  <c r="AZ39" i="13"/>
  <c r="AZ39" i="14"/>
  <c r="AZ39" i="15"/>
  <c r="AZ39" i="16"/>
  <c r="BA39" i="3"/>
  <c r="BA39" i="4"/>
  <c r="BA39" i="7"/>
  <c r="BA39" i="8"/>
  <c r="BA39" i="9"/>
  <c r="BA39" i="10"/>
  <c r="BA39" i="11"/>
  <c r="BA39" i="13"/>
  <c r="BA39" i="14"/>
  <c r="BA39" i="15"/>
  <c r="BA39" i="16"/>
  <c r="E88" i="3"/>
  <c r="F88" i="3"/>
  <c r="G88" i="3"/>
  <c r="H88" i="3"/>
  <c r="I88" i="3"/>
  <c r="J88" i="3"/>
  <c r="K88" i="3"/>
  <c r="L88" i="3"/>
  <c r="M88" i="3"/>
  <c r="N88" i="3"/>
  <c r="O88" i="3"/>
  <c r="P88" i="3"/>
  <c r="R88" i="3"/>
  <c r="S88" i="3"/>
  <c r="T88" i="3"/>
  <c r="U88" i="3"/>
  <c r="V88" i="3"/>
  <c r="W88" i="3"/>
  <c r="X88" i="3"/>
  <c r="Y88" i="3"/>
  <c r="Z88" i="3"/>
  <c r="AA88" i="3"/>
  <c r="AB88" i="3"/>
  <c r="AC88" i="3"/>
  <c r="AF88" i="3"/>
  <c r="AG88" i="3"/>
  <c r="AI88" i="3"/>
  <c r="AP88" i="3"/>
  <c r="AQ88" i="3"/>
  <c r="AT88" i="3"/>
  <c r="AU88" i="3"/>
  <c r="AV88" i="3"/>
  <c r="AW88" i="3"/>
  <c r="E88" i="4"/>
  <c r="F88" i="4"/>
  <c r="G88" i="4"/>
  <c r="G89" i="4" s="1"/>
  <c r="H88" i="4"/>
  <c r="H89" i="4" s="1"/>
  <c r="I88" i="4"/>
  <c r="J88" i="4"/>
  <c r="K88" i="4"/>
  <c r="L88" i="4"/>
  <c r="L89" i="4" s="1"/>
  <c r="M88" i="4"/>
  <c r="N88" i="4"/>
  <c r="O88" i="4"/>
  <c r="P88" i="4"/>
  <c r="R88" i="4"/>
  <c r="S88" i="4"/>
  <c r="T88" i="4"/>
  <c r="U88" i="4"/>
  <c r="V88" i="4"/>
  <c r="W88" i="4"/>
  <c r="X88" i="4"/>
  <c r="Y88" i="4"/>
  <c r="Z88" i="4"/>
  <c r="AA88" i="4"/>
  <c r="AB88" i="4"/>
  <c r="AC88" i="4"/>
  <c r="AF88" i="4"/>
  <c r="AG88" i="4"/>
  <c r="AI88" i="4"/>
  <c r="AP88" i="4"/>
  <c r="AQ88" i="4"/>
  <c r="AT88" i="4"/>
  <c r="AU88" i="4"/>
  <c r="AV88" i="4"/>
  <c r="AW88" i="4"/>
  <c r="E88" i="7"/>
  <c r="F88" i="7"/>
  <c r="G88" i="7"/>
  <c r="H88" i="7"/>
  <c r="I88" i="7"/>
  <c r="J88" i="7"/>
  <c r="K88" i="7"/>
  <c r="L88" i="7"/>
  <c r="M88" i="7"/>
  <c r="N88" i="7"/>
  <c r="O88" i="7"/>
  <c r="P88" i="7"/>
  <c r="R88" i="7"/>
  <c r="S88" i="7"/>
  <c r="T88" i="7"/>
  <c r="U88" i="7"/>
  <c r="V88" i="7"/>
  <c r="W88" i="7"/>
  <c r="X88" i="7"/>
  <c r="Y88" i="7"/>
  <c r="Z88" i="7"/>
  <c r="AA88" i="7"/>
  <c r="AB88" i="7"/>
  <c r="AC88" i="7"/>
  <c r="AF88" i="7"/>
  <c r="AG88" i="7"/>
  <c r="AI88" i="7"/>
  <c r="AP88" i="7"/>
  <c r="AQ88" i="7"/>
  <c r="AT88" i="7"/>
  <c r="AU88" i="7"/>
  <c r="AV88" i="7"/>
  <c r="AW88" i="7"/>
  <c r="E88" i="8"/>
  <c r="F88" i="8"/>
  <c r="G88" i="8"/>
  <c r="H88" i="8"/>
  <c r="I88" i="8"/>
  <c r="J88" i="8"/>
  <c r="K88" i="8"/>
  <c r="L88" i="8"/>
  <c r="M88" i="8"/>
  <c r="N88" i="8"/>
  <c r="O88" i="8"/>
  <c r="P88" i="8"/>
  <c r="R88" i="8"/>
  <c r="S88" i="8"/>
  <c r="T88" i="8"/>
  <c r="U88" i="8"/>
  <c r="V88" i="8"/>
  <c r="W88" i="8"/>
  <c r="X88" i="8"/>
  <c r="Y88" i="8"/>
  <c r="Z88" i="8"/>
  <c r="AA88" i="8"/>
  <c r="AB88" i="8"/>
  <c r="AC88" i="8"/>
  <c r="AF88" i="8"/>
  <c r="AG88" i="8"/>
  <c r="AI88" i="8"/>
  <c r="AP88" i="8"/>
  <c r="AQ88" i="8"/>
  <c r="AT88" i="8"/>
  <c r="AU88" i="8"/>
  <c r="AV88" i="8"/>
  <c r="AW88" i="8"/>
  <c r="E88" i="9"/>
  <c r="F88" i="9"/>
  <c r="G88" i="9"/>
  <c r="H88" i="9"/>
  <c r="I88" i="9"/>
  <c r="J88" i="9"/>
  <c r="K88" i="9"/>
  <c r="L88" i="9"/>
  <c r="M88" i="9"/>
  <c r="N88" i="9"/>
  <c r="O88" i="9"/>
  <c r="P88" i="9"/>
  <c r="R88" i="9"/>
  <c r="S88" i="9"/>
  <c r="T88" i="9"/>
  <c r="U88" i="9"/>
  <c r="V88" i="9"/>
  <c r="W88" i="9"/>
  <c r="X88" i="9"/>
  <c r="Y88" i="9"/>
  <c r="Z88" i="9"/>
  <c r="AA88" i="9"/>
  <c r="AB88" i="9"/>
  <c r="AC88" i="9"/>
  <c r="AF88" i="9"/>
  <c r="AG88" i="9"/>
  <c r="AI88" i="9"/>
  <c r="AP88" i="9"/>
  <c r="AQ88" i="9"/>
  <c r="AT88" i="9"/>
  <c r="AU88" i="9"/>
  <c r="AV88" i="9"/>
  <c r="AW88" i="9"/>
  <c r="E88" i="10"/>
  <c r="F88" i="10"/>
  <c r="G88" i="10"/>
  <c r="H88" i="10"/>
  <c r="I88" i="10"/>
  <c r="J88" i="10"/>
  <c r="K88" i="10"/>
  <c r="L88" i="10"/>
  <c r="M88" i="10"/>
  <c r="N88" i="10"/>
  <c r="O88" i="10"/>
  <c r="P88" i="10"/>
  <c r="R88" i="10"/>
  <c r="S88" i="10"/>
  <c r="T88" i="10"/>
  <c r="U88" i="10"/>
  <c r="V88" i="10"/>
  <c r="W88" i="10"/>
  <c r="X88" i="10"/>
  <c r="Y88" i="10"/>
  <c r="Z88" i="10"/>
  <c r="AA88" i="10"/>
  <c r="AB88" i="10"/>
  <c r="AC88" i="10"/>
  <c r="AF88" i="10"/>
  <c r="AG88" i="10"/>
  <c r="AI88" i="10"/>
  <c r="AP88" i="10"/>
  <c r="AQ88" i="10"/>
  <c r="AT88" i="10"/>
  <c r="AU88" i="10"/>
  <c r="AV88" i="10"/>
  <c r="AW88" i="10"/>
  <c r="E88" i="11"/>
  <c r="F88" i="11"/>
  <c r="G88" i="11"/>
  <c r="H88" i="11"/>
  <c r="I88" i="11"/>
  <c r="J88" i="11"/>
  <c r="K88" i="11"/>
  <c r="L88" i="11"/>
  <c r="M88" i="11"/>
  <c r="N88" i="11"/>
  <c r="O88" i="11"/>
  <c r="P88" i="11"/>
  <c r="R88" i="11"/>
  <c r="S88" i="11"/>
  <c r="T88" i="11"/>
  <c r="U88" i="11"/>
  <c r="V88" i="11"/>
  <c r="W88" i="11"/>
  <c r="X88" i="11"/>
  <c r="Y88" i="11"/>
  <c r="Z88" i="11"/>
  <c r="AA88" i="11"/>
  <c r="AB88" i="11"/>
  <c r="AC88" i="11"/>
  <c r="AF88" i="11"/>
  <c r="AG88" i="11"/>
  <c r="AI88" i="11"/>
  <c r="AP88" i="11"/>
  <c r="AQ88" i="11"/>
  <c r="AT88" i="11"/>
  <c r="AU88" i="11"/>
  <c r="AV88" i="11"/>
  <c r="AW88" i="11"/>
  <c r="E88" i="13"/>
  <c r="F88" i="13"/>
  <c r="G88" i="13"/>
  <c r="H88" i="13"/>
  <c r="I88" i="13"/>
  <c r="J88" i="13"/>
  <c r="K88" i="13"/>
  <c r="L88" i="13"/>
  <c r="M88" i="13"/>
  <c r="N88" i="13"/>
  <c r="O88" i="13"/>
  <c r="P88" i="13"/>
  <c r="R88" i="13"/>
  <c r="S88" i="13"/>
  <c r="T88" i="13"/>
  <c r="U88" i="13"/>
  <c r="V88" i="13"/>
  <c r="W88" i="13"/>
  <c r="X88" i="13"/>
  <c r="Y88" i="13"/>
  <c r="Z88" i="13"/>
  <c r="AA88" i="13"/>
  <c r="AB88" i="13"/>
  <c r="AC88" i="13"/>
  <c r="AF88" i="13"/>
  <c r="AG88" i="13"/>
  <c r="AI88" i="13"/>
  <c r="AP88" i="13"/>
  <c r="AQ88" i="13"/>
  <c r="AT88" i="13"/>
  <c r="AU88" i="13"/>
  <c r="AV88" i="13"/>
  <c r="AW88" i="13"/>
  <c r="E88" i="14"/>
  <c r="F88" i="14"/>
  <c r="G88" i="14"/>
  <c r="H88" i="14"/>
  <c r="I88" i="14"/>
  <c r="J88" i="14"/>
  <c r="K88" i="14"/>
  <c r="L88" i="14"/>
  <c r="M88" i="14"/>
  <c r="N88" i="14"/>
  <c r="O88" i="14"/>
  <c r="P88" i="14"/>
  <c r="R88" i="14"/>
  <c r="S88" i="14"/>
  <c r="T88" i="14"/>
  <c r="U88" i="14"/>
  <c r="V88" i="14"/>
  <c r="W88" i="14"/>
  <c r="X88" i="14"/>
  <c r="Y88" i="14"/>
  <c r="Z88" i="14"/>
  <c r="AA88" i="14"/>
  <c r="AB88" i="14"/>
  <c r="AC88" i="14"/>
  <c r="AF88" i="14"/>
  <c r="AG88" i="14"/>
  <c r="AI88" i="14"/>
  <c r="AP88" i="14"/>
  <c r="AQ88" i="14"/>
  <c r="AT88" i="14"/>
  <c r="AU88" i="14"/>
  <c r="AV88" i="14"/>
  <c r="AW88" i="14"/>
  <c r="E88" i="15"/>
  <c r="F88" i="15"/>
  <c r="G88" i="15"/>
  <c r="H88" i="15"/>
  <c r="I88" i="15"/>
  <c r="J88" i="15"/>
  <c r="K88" i="15"/>
  <c r="L88" i="15"/>
  <c r="M88" i="15"/>
  <c r="N88" i="15"/>
  <c r="O88" i="15"/>
  <c r="P88" i="15"/>
  <c r="R88" i="15"/>
  <c r="S88" i="15"/>
  <c r="T88" i="15"/>
  <c r="U88" i="15"/>
  <c r="V88" i="15"/>
  <c r="W88" i="15"/>
  <c r="X88" i="15"/>
  <c r="Y88" i="15"/>
  <c r="Z88" i="15"/>
  <c r="AA88" i="15"/>
  <c r="AB88" i="15"/>
  <c r="AC88" i="15"/>
  <c r="AF88" i="15"/>
  <c r="AG88" i="15"/>
  <c r="AI88" i="15"/>
  <c r="AP88" i="15"/>
  <c r="AQ88" i="15"/>
  <c r="AT88" i="15"/>
  <c r="AU88" i="15"/>
  <c r="AV88" i="15"/>
  <c r="AW88" i="15"/>
  <c r="E88" i="16"/>
  <c r="F88" i="16"/>
  <c r="G88" i="16"/>
  <c r="H88" i="16"/>
  <c r="I88" i="16"/>
  <c r="J88" i="16"/>
  <c r="K88" i="16"/>
  <c r="L88" i="16"/>
  <c r="M88" i="16"/>
  <c r="N88" i="16"/>
  <c r="O88" i="16"/>
  <c r="P88" i="16"/>
  <c r="R88" i="16"/>
  <c r="S88" i="16"/>
  <c r="T88" i="16"/>
  <c r="U88" i="16"/>
  <c r="V88" i="16"/>
  <c r="W88" i="16"/>
  <c r="X88" i="16"/>
  <c r="Y88" i="16"/>
  <c r="Z88" i="16"/>
  <c r="AA88" i="16"/>
  <c r="AB88" i="16"/>
  <c r="AC88" i="16"/>
  <c r="AF88" i="16"/>
  <c r="AG88" i="16"/>
  <c r="AI88" i="16"/>
  <c r="AP88" i="16"/>
  <c r="AQ88" i="16"/>
  <c r="AT88" i="16"/>
  <c r="AU88" i="16"/>
  <c r="AV88" i="16"/>
  <c r="AW88" i="16"/>
  <c r="E88" i="2"/>
  <c r="F88" i="2"/>
  <c r="G88" i="2"/>
  <c r="H88" i="2"/>
  <c r="I88" i="2"/>
  <c r="J88" i="2"/>
  <c r="K88" i="2"/>
  <c r="L88" i="2"/>
  <c r="M88" i="2"/>
  <c r="O88" i="2"/>
  <c r="P88" i="2"/>
  <c r="R88" i="2"/>
  <c r="S88" i="2"/>
  <c r="T88" i="2"/>
  <c r="U88" i="2"/>
  <c r="V88" i="2"/>
  <c r="W88" i="2"/>
  <c r="X88" i="2"/>
  <c r="Y88" i="2"/>
  <c r="Z88" i="2"/>
  <c r="AA88" i="2"/>
  <c r="AB88" i="2"/>
  <c r="AC88" i="2"/>
  <c r="AD88" i="2"/>
  <c r="AE88" i="2"/>
  <c r="AG88" i="2"/>
  <c r="AI88" i="2"/>
  <c r="AJ88" i="2"/>
  <c r="AK88" i="2"/>
  <c r="AL88" i="2"/>
  <c r="AM88" i="2"/>
  <c r="AN88" i="2"/>
  <c r="AO88" i="2"/>
  <c r="AP88" i="2"/>
  <c r="AQ88" i="2"/>
  <c r="AR88" i="2"/>
  <c r="AS88" i="2"/>
  <c r="AT88" i="2"/>
  <c r="AU88" i="2"/>
  <c r="AV88" i="2"/>
  <c r="AW88" i="2"/>
  <c r="AX88" i="2"/>
  <c r="D88" i="3"/>
  <c r="D88" i="4"/>
  <c r="D88" i="7"/>
  <c r="D88" i="8"/>
  <c r="D88" i="9"/>
  <c r="D88" i="10"/>
  <c r="D88" i="11"/>
  <c r="D88" i="13"/>
  <c r="D88" i="14"/>
  <c r="D88" i="15"/>
  <c r="D88" i="16"/>
  <c r="D88" i="2"/>
  <c r="G52" i="3"/>
  <c r="H52" i="3"/>
  <c r="I52" i="3"/>
  <c r="J52" i="3"/>
  <c r="K52" i="3"/>
  <c r="L52" i="3"/>
  <c r="M52" i="3"/>
  <c r="N52" i="3"/>
  <c r="O52" i="3"/>
  <c r="P52" i="3"/>
  <c r="R52" i="3"/>
  <c r="S52" i="3"/>
  <c r="T52" i="3"/>
  <c r="U52" i="3"/>
  <c r="V52" i="3"/>
  <c r="W52" i="3"/>
  <c r="X52" i="3"/>
  <c r="Y52" i="3"/>
  <c r="Z52" i="3"/>
  <c r="AA52" i="3"/>
  <c r="AB52" i="3"/>
  <c r="AC52" i="3"/>
  <c r="AF52" i="3"/>
  <c r="AG52" i="3"/>
  <c r="AI52" i="3"/>
  <c r="AP52" i="3"/>
  <c r="AQ52" i="3"/>
  <c r="AT52" i="3"/>
  <c r="AU52" i="3"/>
  <c r="AV52" i="3"/>
  <c r="AW52" i="3"/>
  <c r="G52" i="4"/>
  <c r="H52" i="4"/>
  <c r="I52" i="4"/>
  <c r="J52" i="4"/>
  <c r="K52" i="4"/>
  <c r="L52" i="4"/>
  <c r="M52" i="4"/>
  <c r="N52" i="4"/>
  <c r="O52" i="4"/>
  <c r="P52" i="4"/>
  <c r="R52" i="4"/>
  <c r="S52" i="4"/>
  <c r="T52" i="4"/>
  <c r="U52" i="4"/>
  <c r="V52" i="4"/>
  <c r="W52" i="4"/>
  <c r="X52" i="4"/>
  <c r="Y52" i="4"/>
  <c r="Z52" i="4"/>
  <c r="AA52" i="4"/>
  <c r="AB52" i="4"/>
  <c r="AC52" i="4"/>
  <c r="AF52" i="4"/>
  <c r="AG52" i="4"/>
  <c r="AI52" i="4"/>
  <c r="AP52" i="4"/>
  <c r="AQ52" i="4"/>
  <c r="AT52" i="4"/>
  <c r="AU52" i="4"/>
  <c r="AV52" i="4"/>
  <c r="AW52" i="4"/>
  <c r="G52" i="7"/>
  <c r="H52" i="7"/>
  <c r="I52" i="7"/>
  <c r="J52" i="7"/>
  <c r="K52" i="7"/>
  <c r="L52" i="7"/>
  <c r="M52" i="7"/>
  <c r="N52" i="7"/>
  <c r="O52" i="7"/>
  <c r="P52" i="7"/>
  <c r="R52" i="7"/>
  <c r="S52" i="7"/>
  <c r="T52" i="7"/>
  <c r="U52" i="7"/>
  <c r="V52" i="7"/>
  <c r="W52" i="7"/>
  <c r="X52" i="7"/>
  <c r="Y52" i="7"/>
  <c r="Z52" i="7"/>
  <c r="AA52" i="7"/>
  <c r="AB52" i="7"/>
  <c r="AC52" i="7"/>
  <c r="AF52" i="7"/>
  <c r="AG52" i="7"/>
  <c r="AI52" i="7"/>
  <c r="AP52" i="7"/>
  <c r="AQ52" i="7"/>
  <c r="AT52" i="7"/>
  <c r="AU52" i="7"/>
  <c r="AV52" i="7"/>
  <c r="AW52" i="7"/>
  <c r="G52" i="8"/>
  <c r="H52" i="8"/>
  <c r="I52" i="8"/>
  <c r="J52" i="8"/>
  <c r="K52" i="8"/>
  <c r="L52" i="8"/>
  <c r="M52" i="8"/>
  <c r="N52" i="8"/>
  <c r="O52" i="8"/>
  <c r="P52" i="8"/>
  <c r="R52" i="8"/>
  <c r="S52" i="8"/>
  <c r="T52" i="8"/>
  <c r="U52" i="8"/>
  <c r="V52" i="8"/>
  <c r="W52" i="8"/>
  <c r="X52" i="8"/>
  <c r="Y52" i="8"/>
  <c r="Z52" i="8"/>
  <c r="AA52" i="8"/>
  <c r="AB52" i="8"/>
  <c r="AC52" i="8"/>
  <c r="AF52" i="8"/>
  <c r="AG52" i="8"/>
  <c r="AI52" i="8"/>
  <c r="AP52" i="8"/>
  <c r="AQ52" i="8"/>
  <c r="AT52" i="8"/>
  <c r="AU52" i="8"/>
  <c r="AV52" i="8"/>
  <c r="AW52" i="8"/>
  <c r="G52" i="9"/>
  <c r="H52" i="9"/>
  <c r="I52" i="9"/>
  <c r="J52" i="9"/>
  <c r="K52" i="9"/>
  <c r="L52" i="9"/>
  <c r="M52" i="9"/>
  <c r="N52" i="9"/>
  <c r="O52" i="9"/>
  <c r="P52" i="9"/>
  <c r="R52" i="9"/>
  <c r="S52" i="9"/>
  <c r="T52" i="9"/>
  <c r="U52" i="9"/>
  <c r="V52" i="9"/>
  <c r="W52" i="9"/>
  <c r="X52" i="9"/>
  <c r="Y52" i="9"/>
  <c r="Z52" i="9"/>
  <c r="AA52" i="9"/>
  <c r="AB52" i="9"/>
  <c r="AC52" i="9"/>
  <c r="AF52" i="9"/>
  <c r="AG52" i="9"/>
  <c r="AI52" i="9"/>
  <c r="AP52" i="9"/>
  <c r="AQ52" i="9"/>
  <c r="AT52" i="9"/>
  <c r="AU52" i="9"/>
  <c r="AV52" i="9"/>
  <c r="AW52" i="9"/>
  <c r="G52" i="10"/>
  <c r="H52" i="10"/>
  <c r="I52" i="10"/>
  <c r="J52" i="10"/>
  <c r="K52" i="10"/>
  <c r="L52" i="10"/>
  <c r="M52" i="10"/>
  <c r="N52" i="10"/>
  <c r="O52" i="10"/>
  <c r="P52" i="10"/>
  <c r="R52" i="10"/>
  <c r="S52" i="10"/>
  <c r="T52" i="10"/>
  <c r="U52" i="10"/>
  <c r="V52" i="10"/>
  <c r="W52" i="10"/>
  <c r="X52" i="10"/>
  <c r="Y52" i="10"/>
  <c r="Z52" i="10"/>
  <c r="AA52" i="10"/>
  <c r="AB52" i="10"/>
  <c r="AC52" i="10"/>
  <c r="AF52" i="10"/>
  <c r="AG52" i="10"/>
  <c r="AI52" i="10"/>
  <c r="AP52" i="10"/>
  <c r="AQ52" i="10"/>
  <c r="AT52" i="10"/>
  <c r="AU52" i="10"/>
  <c r="AV52" i="10"/>
  <c r="AW52" i="10"/>
  <c r="G52" i="11"/>
  <c r="H52" i="11"/>
  <c r="I52" i="11"/>
  <c r="J52" i="11"/>
  <c r="K52" i="11"/>
  <c r="L52" i="11"/>
  <c r="M52" i="11"/>
  <c r="N52" i="11"/>
  <c r="O52" i="11"/>
  <c r="P52" i="11"/>
  <c r="R52" i="11"/>
  <c r="S52" i="11"/>
  <c r="T52" i="11"/>
  <c r="U52" i="11"/>
  <c r="V52" i="11"/>
  <c r="W52" i="11"/>
  <c r="X52" i="11"/>
  <c r="Y52" i="11"/>
  <c r="Z52" i="11"/>
  <c r="AA52" i="11"/>
  <c r="AB52" i="11"/>
  <c r="AC52" i="11"/>
  <c r="AF52" i="11"/>
  <c r="AG52" i="11"/>
  <c r="AI52" i="11"/>
  <c r="AP52" i="11"/>
  <c r="AQ52" i="11"/>
  <c r="AT52" i="11"/>
  <c r="AU52" i="11"/>
  <c r="AV52" i="11"/>
  <c r="AW52" i="11"/>
  <c r="G52" i="13"/>
  <c r="H52" i="13"/>
  <c r="I52" i="13"/>
  <c r="J52" i="13"/>
  <c r="K52" i="13"/>
  <c r="L52" i="13"/>
  <c r="M52" i="13"/>
  <c r="N52" i="13"/>
  <c r="O52" i="13"/>
  <c r="P52" i="13"/>
  <c r="R52" i="13"/>
  <c r="S52" i="13"/>
  <c r="T52" i="13"/>
  <c r="U52" i="13"/>
  <c r="V52" i="13"/>
  <c r="W52" i="13"/>
  <c r="X52" i="13"/>
  <c r="Y52" i="13"/>
  <c r="Z52" i="13"/>
  <c r="AA52" i="13"/>
  <c r="AB52" i="13"/>
  <c r="AC52" i="13"/>
  <c r="AF52" i="13"/>
  <c r="AG52" i="13"/>
  <c r="AI52" i="13"/>
  <c r="AP52" i="13"/>
  <c r="AQ52" i="13"/>
  <c r="AT52" i="13"/>
  <c r="AU52" i="13"/>
  <c r="AV52" i="13"/>
  <c r="AW52" i="13"/>
  <c r="G52" i="14"/>
  <c r="H52" i="14"/>
  <c r="I52" i="14"/>
  <c r="J52" i="14"/>
  <c r="K52" i="14"/>
  <c r="L52" i="14"/>
  <c r="M52" i="14"/>
  <c r="N52" i="14"/>
  <c r="O52" i="14"/>
  <c r="P52" i="14"/>
  <c r="R52" i="14"/>
  <c r="S52" i="14"/>
  <c r="T52" i="14"/>
  <c r="U52" i="14"/>
  <c r="V52" i="14"/>
  <c r="W52" i="14"/>
  <c r="X52" i="14"/>
  <c r="Y52" i="14"/>
  <c r="Z52" i="14"/>
  <c r="AA52" i="14"/>
  <c r="AB52" i="14"/>
  <c r="AC52" i="14"/>
  <c r="AF52" i="14"/>
  <c r="AG52" i="14"/>
  <c r="AI52" i="14"/>
  <c r="AP52" i="14"/>
  <c r="AQ52" i="14"/>
  <c r="AT52" i="14"/>
  <c r="AU52" i="14"/>
  <c r="AV52" i="14"/>
  <c r="AW52" i="14"/>
  <c r="G52" i="15"/>
  <c r="H52" i="15"/>
  <c r="I52" i="15"/>
  <c r="J52" i="15"/>
  <c r="K52" i="15"/>
  <c r="L52" i="15"/>
  <c r="M52" i="15"/>
  <c r="N52" i="15"/>
  <c r="O52" i="15"/>
  <c r="P52" i="15"/>
  <c r="R52" i="15"/>
  <c r="S52" i="15"/>
  <c r="T52" i="15"/>
  <c r="U52" i="15"/>
  <c r="V52" i="15"/>
  <c r="W52" i="15"/>
  <c r="X52" i="15"/>
  <c r="Y52" i="15"/>
  <c r="Z52" i="15"/>
  <c r="AA52" i="15"/>
  <c r="AB52" i="15"/>
  <c r="AC52" i="15"/>
  <c r="AF52" i="15"/>
  <c r="AG52" i="15"/>
  <c r="AI52" i="15"/>
  <c r="AP52" i="15"/>
  <c r="AQ52" i="15"/>
  <c r="AT52" i="15"/>
  <c r="AU52" i="15"/>
  <c r="AV52" i="15"/>
  <c r="AW52" i="15"/>
  <c r="G52" i="16"/>
  <c r="H52" i="16"/>
  <c r="I52" i="16"/>
  <c r="J52" i="16"/>
  <c r="K52" i="16"/>
  <c r="L52" i="16"/>
  <c r="M52" i="16"/>
  <c r="N52" i="16"/>
  <c r="O52" i="16"/>
  <c r="P52" i="16"/>
  <c r="R52" i="16"/>
  <c r="S52" i="16"/>
  <c r="T52" i="16"/>
  <c r="U52" i="16"/>
  <c r="V52" i="16"/>
  <c r="W52" i="16"/>
  <c r="X52" i="16"/>
  <c r="Y52" i="16"/>
  <c r="Z52" i="16"/>
  <c r="AA52" i="16"/>
  <c r="AB52" i="16"/>
  <c r="AC52" i="16"/>
  <c r="AF52" i="16"/>
  <c r="AG52" i="16"/>
  <c r="AI52" i="16"/>
  <c r="AP52" i="16"/>
  <c r="AQ52" i="16"/>
  <c r="AT52" i="16"/>
  <c r="AU52" i="16"/>
  <c r="AV52" i="16"/>
  <c r="AW52" i="16"/>
  <c r="G52" i="2"/>
  <c r="H52" i="2"/>
  <c r="I52" i="2"/>
  <c r="J52" i="2"/>
  <c r="K52" i="2"/>
  <c r="L52" i="2"/>
  <c r="M52" i="2"/>
  <c r="N52" i="2"/>
  <c r="O52" i="2"/>
  <c r="P52" i="2"/>
  <c r="R52" i="2"/>
  <c r="S52" i="2"/>
  <c r="T52" i="2"/>
  <c r="U52" i="2"/>
  <c r="V52" i="2"/>
  <c r="W52" i="2"/>
  <c r="X52" i="2"/>
  <c r="Y52" i="2"/>
  <c r="Z52" i="2"/>
  <c r="AA52" i="2"/>
  <c r="AB52" i="2"/>
  <c r="AC52" i="2"/>
  <c r="AD52" i="2"/>
  <c r="AE52" i="2"/>
  <c r="AG52" i="2"/>
  <c r="AI52" i="2"/>
  <c r="AJ52" i="2"/>
  <c r="AK52" i="2"/>
  <c r="AL52" i="2"/>
  <c r="AM52" i="2"/>
  <c r="AN52" i="2"/>
  <c r="AO52" i="2"/>
  <c r="AP52" i="2"/>
  <c r="AQ52" i="2"/>
  <c r="AR52" i="2"/>
  <c r="AS52" i="2"/>
  <c r="AT52" i="2"/>
  <c r="AU52" i="2"/>
  <c r="AV52" i="2"/>
  <c r="AW52" i="2"/>
  <c r="AX52" i="2"/>
  <c r="F52" i="3"/>
  <c r="F52" i="4"/>
  <c r="F52" i="7"/>
  <c r="F52" i="8"/>
  <c r="F52" i="9"/>
  <c r="F52" i="10"/>
  <c r="F52" i="11"/>
  <c r="F52" i="13"/>
  <c r="F52" i="14"/>
  <c r="F52" i="15"/>
  <c r="F52" i="16"/>
  <c r="F52" i="2"/>
  <c r="E52" i="3"/>
  <c r="E52" i="4"/>
  <c r="E52" i="7"/>
  <c r="E52" i="8"/>
  <c r="E52" i="9"/>
  <c r="E52" i="10"/>
  <c r="E52" i="11"/>
  <c r="E52" i="13"/>
  <c r="E52" i="14"/>
  <c r="E52" i="15"/>
  <c r="E52" i="16"/>
  <c r="E52" i="2"/>
  <c r="D52" i="3"/>
  <c r="D52" i="4"/>
  <c r="D89" i="4" s="1"/>
  <c r="D52" i="7"/>
  <c r="D52" i="8"/>
  <c r="D52" i="9"/>
  <c r="D52" i="10"/>
  <c r="D52" i="11"/>
  <c r="D52" i="13"/>
  <c r="D52" i="14"/>
  <c r="D52" i="15"/>
  <c r="D52" i="16"/>
  <c r="D52" i="2"/>
  <c r="BA69" i="3"/>
  <c r="AZ69" i="3"/>
  <c r="AY69" i="3"/>
  <c r="AY69" i="4"/>
  <c r="AY69" i="7"/>
  <c r="AY69" i="8"/>
  <c r="AY69" i="9"/>
  <c r="AY69" i="10"/>
  <c r="AY69" i="11"/>
  <c r="AY69" i="13"/>
  <c r="AY69" i="14"/>
  <c r="AY69" i="15"/>
  <c r="AY69" i="16"/>
  <c r="AX69" i="3"/>
  <c r="AX69" i="4"/>
  <c r="AX69" i="7"/>
  <c r="AX69" i="8"/>
  <c r="AX69" i="9"/>
  <c r="AX69" i="10"/>
  <c r="AX69" i="11"/>
  <c r="AX69" i="13"/>
  <c r="AX69" i="14"/>
  <c r="AX69" i="15"/>
  <c r="AX69" i="16"/>
  <c r="AS69" i="3"/>
  <c r="AS69" i="4"/>
  <c r="AS69" i="7"/>
  <c r="AS69" i="8"/>
  <c r="AS69" i="9"/>
  <c r="AS69" i="10"/>
  <c r="AS69" i="11"/>
  <c r="AS69" i="13"/>
  <c r="AS69" i="14"/>
  <c r="AS69" i="15"/>
  <c r="AS69" i="16"/>
  <c r="AR69" i="3"/>
  <c r="AR69" i="4"/>
  <c r="AR69" i="7"/>
  <c r="AR69" i="8"/>
  <c r="AR69" i="9"/>
  <c r="AR69" i="10"/>
  <c r="AR69" i="11"/>
  <c r="AR69" i="13"/>
  <c r="AR69" i="14"/>
  <c r="AR69" i="15"/>
  <c r="AR69" i="16"/>
  <c r="AN69" i="3"/>
  <c r="AN69" i="4"/>
  <c r="AN69" i="7" s="1"/>
  <c r="AN69" i="8" s="1"/>
  <c r="AN69" i="9" s="1"/>
  <c r="AN69" i="10" s="1"/>
  <c r="AN69" i="11" s="1"/>
  <c r="AN69" i="13" s="1"/>
  <c r="AN69" i="14" s="1"/>
  <c r="AN69" i="15" s="1"/>
  <c r="AN69" i="16" s="1"/>
  <c r="AL69" i="3"/>
  <c r="AL69" i="4"/>
  <c r="AL69" i="7"/>
  <c r="AL69" i="8" s="1"/>
  <c r="AL69" i="9" s="1"/>
  <c r="AL69" i="10" s="1"/>
  <c r="AL69" i="11" s="1"/>
  <c r="AL69" i="13" s="1"/>
  <c r="AL69" i="14" s="1"/>
  <c r="AL69" i="15" s="1"/>
  <c r="AL69" i="16" s="1"/>
  <c r="AK69" i="3"/>
  <c r="AK69" i="4"/>
  <c r="AK69" i="7" s="1"/>
  <c r="AK69" i="8" s="1"/>
  <c r="AK69" i="9" s="1"/>
  <c r="AK69" i="10" s="1"/>
  <c r="AK69" i="11" s="1"/>
  <c r="AK69" i="13" s="1"/>
  <c r="AK69" i="14" s="1"/>
  <c r="AK69" i="15" s="1"/>
  <c r="AK69" i="16" s="1"/>
  <c r="AJ69" i="3"/>
  <c r="AH69" i="3"/>
  <c r="AD69" i="3"/>
  <c r="AD69" i="4"/>
  <c r="AD69" i="7"/>
  <c r="AD69" i="8"/>
  <c r="AD69" i="9" s="1"/>
  <c r="AD69" i="10" s="1"/>
  <c r="AD69" i="11" s="1"/>
  <c r="AD69" i="13" s="1"/>
  <c r="AD69" i="14" s="1"/>
  <c r="AD69" i="15" s="1"/>
  <c r="AD69" i="16" s="1"/>
  <c r="AE69" i="3"/>
  <c r="AE69" i="4"/>
  <c r="AE69" i="7"/>
  <c r="AE69" i="8"/>
  <c r="AE69" i="9"/>
  <c r="AE69" i="10"/>
  <c r="AE69" i="11"/>
  <c r="AE69" i="13"/>
  <c r="AE69" i="14"/>
  <c r="AE69" i="15"/>
  <c r="AE69" i="16"/>
  <c r="AC70" i="3"/>
  <c r="AG70" i="7"/>
  <c r="AI70" i="7"/>
  <c r="AP70" i="7"/>
  <c r="AQ70" i="7"/>
  <c r="AT70" i="7"/>
  <c r="AU70" i="7"/>
  <c r="AV70" i="7"/>
  <c r="AW70" i="7"/>
  <c r="AG70" i="8"/>
  <c r="AI70" i="8"/>
  <c r="AP70" i="8"/>
  <c r="AQ70" i="8"/>
  <c r="AT70" i="8"/>
  <c r="AU70" i="8"/>
  <c r="AV70" i="8"/>
  <c r="AW70" i="8"/>
  <c r="AG70" i="9"/>
  <c r="AI70" i="9"/>
  <c r="AP70" i="9"/>
  <c r="AQ70" i="9"/>
  <c r="AT70" i="9"/>
  <c r="AU70" i="9"/>
  <c r="AV70" i="9"/>
  <c r="AW70" i="9"/>
  <c r="AG70" i="10"/>
  <c r="AI70" i="10"/>
  <c r="AP70" i="10"/>
  <c r="AQ70" i="10"/>
  <c r="AT70" i="10"/>
  <c r="AU70" i="10"/>
  <c r="AV70" i="10"/>
  <c r="AW70" i="10"/>
  <c r="AG70" i="11"/>
  <c r="AI70" i="11"/>
  <c r="AP70" i="11"/>
  <c r="AQ70" i="11"/>
  <c r="AT70" i="11"/>
  <c r="AU70" i="11"/>
  <c r="AV70" i="11"/>
  <c r="AW70" i="11"/>
  <c r="AG70" i="13"/>
  <c r="AI70" i="13"/>
  <c r="AP70" i="13"/>
  <c r="AQ70" i="13"/>
  <c r="AT70" i="13"/>
  <c r="AU70" i="13"/>
  <c r="AV70" i="13"/>
  <c r="AW70" i="13"/>
  <c r="AG70" i="14"/>
  <c r="AI70" i="14"/>
  <c r="AP70" i="14"/>
  <c r="AQ70" i="14"/>
  <c r="AT70" i="14"/>
  <c r="AU70" i="14"/>
  <c r="AV70" i="14"/>
  <c r="AW70" i="14"/>
  <c r="AG70" i="15"/>
  <c r="AI70" i="15"/>
  <c r="AP70" i="15"/>
  <c r="AQ70" i="15"/>
  <c r="AT70" i="15"/>
  <c r="AU70" i="15"/>
  <c r="AV70" i="15"/>
  <c r="AW70" i="15"/>
  <c r="AG70" i="16"/>
  <c r="AI70" i="16"/>
  <c r="AP70" i="16"/>
  <c r="AQ70" i="16"/>
  <c r="AT70" i="16"/>
  <c r="AU70" i="16"/>
  <c r="AV70" i="16"/>
  <c r="AW70" i="16"/>
  <c r="AG70" i="4"/>
  <c r="AI70" i="4"/>
  <c r="AP70" i="4"/>
  <c r="AQ70" i="4"/>
  <c r="AT70" i="4"/>
  <c r="AU70" i="4"/>
  <c r="AV70" i="4"/>
  <c r="AV89" i="4" s="1"/>
  <c r="AW70" i="4"/>
  <c r="AW89" i="4" s="1"/>
  <c r="AG35" i="7"/>
  <c r="AI35" i="7"/>
  <c r="AP35" i="7"/>
  <c r="AQ35" i="7"/>
  <c r="AT35" i="7"/>
  <c r="AU35" i="7"/>
  <c r="AV35" i="7"/>
  <c r="AW35" i="7"/>
  <c r="AG35" i="8"/>
  <c r="AI35" i="8"/>
  <c r="AP35" i="8"/>
  <c r="AQ35" i="8"/>
  <c r="AT35" i="8"/>
  <c r="AU35" i="8"/>
  <c r="AV35" i="8"/>
  <c r="AW35" i="8"/>
  <c r="AG35" i="9"/>
  <c r="AI35" i="9"/>
  <c r="AP35" i="9"/>
  <c r="AQ35" i="9"/>
  <c r="AT35" i="9"/>
  <c r="AU35" i="9"/>
  <c r="AV35" i="9"/>
  <c r="AW35" i="9"/>
  <c r="AG35" i="10"/>
  <c r="AI35" i="10"/>
  <c r="AP35" i="10"/>
  <c r="AQ35" i="10"/>
  <c r="AT35" i="10"/>
  <c r="AU35" i="10"/>
  <c r="AV35" i="10"/>
  <c r="AW35" i="10"/>
  <c r="AG35" i="11"/>
  <c r="AI35" i="11"/>
  <c r="AP35" i="11"/>
  <c r="AQ35" i="11"/>
  <c r="AT35" i="11"/>
  <c r="AU35" i="11"/>
  <c r="AV35" i="11"/>
  <c r="AW35" i="11"/>
  <c r="AG35" i="13"/>
  <c r="AI35" i="13"/>
  <c r="AP35" i="13"/>
  <c r="AQ35" i="13"/>
  <c r="AT35" i="13"/>
  <c r="AU35" i="13"/>
  <c r="AV35" i="13"/>
  <c r="AW35" i="13"/>
  <c r="AG35" i="14"/>
  <c r="AI35" i="14"/>
  <c r="AP35" i="14"/>
  <c r="AQ35" i="14"/>
  <c r="AT35" i="14"/>
  <c r="AU35" i="14"/>
  <c r="AV35" i="14"/>
  <c r="AW35" i="14"/>
  <c r="AG35" i="15"/>
  <c r="AI35" i="15"/>
  <c r="AP35" i="15"/>
  <c r="AQ35" i="15"/>
  <c r="AT35" i="15"/>
  <c r="AU35" i="15"/>
  <c r="AV35" i="15"/>
  <c r="AW35" i="15"/>
  <c r="AG35" i="16"/>
  <c r="AI35" i="16"/>
  <c r="AP35" i="16"/>
  <c r="AQ35" i="16"/>
  <c r="AT35" i="16"/>
  <c r="AU35" i="16"/>
  <c r="AV35" i="16"/>
  <c r="AW35" i="16"/>
  <c r="AG35" i="4"/>
  <c r="AI35" i="4"/>
  <c r="AP35" i="4"/>
  <c r="AQ35" i="4"/>
  <c r="AT35" i="4"/>
  <c r="AU35" i="4"/>
  <c r="AV35" i="4"/>
  <c r="AW35" i="4"/>
  <c r="AC70" i="9"/>
  <c r="AC70" i="10"/>
  <c r="AC70" i="11"/>
  <c r="AC70" i="13"/>
  <c r="AC70" i="14"/>
  <c r="AC70" i="15"/>
  <c r="AC70" i="16"/>
  <c r="AC70" i="8"/>
  <c r="AC70" i="7"/>
  <c r="AC70" i="4"/>
  <c r="AG21" i="7"/>
  <c r="AI21" i="7"/>
  <c r="AP21" i="7"/>
  <c r="AQ21" i="7"/>
  <c r="AT21" i="7"/>
  <c r="AU21" i="7"/>
  <c r="AV21" i="7"/>
  <c r="AW21" i="7"/>
  <c r="AG21" i="8"/>
  <c r="AI21" i="8"/>
  <c r="AP21" i="8"/>
  <c r="AQ21" i="8"/>
  <c r="AT21" i="8"/>
  <c r="AU21" i="8"/>
  <c r="AV21" i="8"/>
  <c r="AW21" i="8"/>
  <c r="AG21" i="9"/>
  <c r="AI21" i="9"/>
  <c r="AP21" i="9"/>
  <c r="AQ21" i="9"/>
  <c r="AT21" i="9"/>
  <c r="AU21" i="9"/>
  <c r="AV21" i="9"/>
  <c r="AW21" i="9"/>
  <c r="AG21" i="10"/>
  <c r="AI21" i="10"/>
  <c r="AP21" i="10"/>
  <c r="AQ21" i="10"/>
  <c r="AT21" i="10"/>
  <c r="AU21" i="10"/>
  <c r="AV21" i="10"/>
  <c r="AW21" i="10"/>
  <c r="AG21" i="11"/>
  <c r="AI21" i="11"/>
  <c r="AP21" i="11"/>
  <c r="AQ21" i="11"/>
  <c r="AT21" i="11"/>
  <c r="AU21" i="11"/>
  <c r="AV21" i="11"/>
  <c r="AW21" i="11"/>
  <c r="AG21" i="13"/>
  <c r="AI21" i="13"/>
  <c r="AP21" i="13"/>
  <c r="AQ21" i="13"/>
  <c r="AT21" i="13"/>
  <c r="AU21" i="13"/>
  <c r="AV21" i="13"/>
  <c r="AW21" i="13"/>
  <c r="AG21" i="14"/>
  <c r="AI21" i="14"/>
  <c r="AP21" i="14"/>
  <c r="AQ21" i="14"/>
  <c r="AT21" i="14"/>
  <c r="AU21" i="14"/>
  <c r="AV21" i="14"/>
  <c r="AW21" i="14"/>
  <c r="AG21" i="15"/>
  <c r="AI21" i="15"/>
  <c r="AP21" i="15"/>
  <c r="AQ21" i="15"/>
  <c r="AT21" i="15"/>
  <c r="AU21" i="15"/>
  <c r="AV21" i="15"/>
  <c r="AW21" i="15"/>
  <c r="AG21" i="16"/>
  <c r="AI21" i="16"/>
  <c r="AP21" i="16"/>
  <c r="AQ21" i="16"/>
  <c r="AT21" i="16"/>
  <c r="AU21" i="16"/>
  <c r="AV21" i="16"/>
  <c r="AW21" i="16"/>
  <c r="AG21" i="4"/>
  <c r="AI21" i="4"/>
  <c r="AP21" i="4"/>
  <c r="AQ21" i="4"/>
  <c r="AT21" i="4"/>
  <c r="AU21" i="4"/>
  <c r="AV21" i="4"/>
  <c r="AW21" i="4"/>
  <c r="AI70" i="3"/>
  <c r="AG35" i="3"/>
  <c r="AI35" i="3"/>
  <c r="AI21" i="3"/>
  <c r="AH69" i="2"/>
  <c r="AF69" i="2"/>
  <c r="Z70" i="2"/>
  <c r="AA70" i="2"/>
  <c r="E70" i="8"/>
  <c r="F70" i="8"/>
  <c r="G70" i="8"/>
  <c r="H70" i="8"/>
  <c r="I70" i="8"/>
  <c r="J70" i="8"/>
  <c r="K70" i="8"/>
  <c r="L70" i="8"/>
  <c r="M70" i="8"/>
  <c r="N70" i="8"/>
  <c r="O70" i="8"/>
  <c r="P70" i="8"/>
  <c r="R70" i="8"/>
  <c r="S70" i="8"/>
  <c r="T70" i="8"/>
  <c r="U70" i="8"/>
  <c r="V70" i="8"/>
  <c r="W70" i="8"/>
  <c r="X70" i="8"/>
  <c r="Y70" i="8"/>
  <c r="Z70" i="8"/>
  <c r="AA70" i="8"/>
  <c r="AB70" i="8"/>
  <c r="AF70" i="8"/>
  <c r="E70" i="9"/>
  <c r="F70" i="9"/>
  <c r="G70" i="9"/>
  <c r="H70" i="9"/>
  <c r="I70" i="9"/>
  <c r="J70" i="9"/>
  <c r="K70" i="9"/>
  <c r="L70" i="9"/>
  <c r="M70" i="9"/>
  <c r="N70" i="9"/>
  <c r="O70" i="9"/>
  <c r="P70" i="9"/>
  <c r="R70" i="9"/>
  <c r="S70" i="9"/>
  <c r="T70" i="9"/>
  <c r="U70" i="9"/>
  <c r="V70" i="9"/>
  <c r="W70" i="9"/>
  <c r="X70" i="9"/>
  <c r="Y70" i="9"/>
  <c r="Z70" i="9"/>
  <c r="AA70" i="9"/>
  <c r="AB70" i="9"/>
  <c r="AF70" i="9"/>
  <c r="E70" i="10"/>
  <c r="F70" i="10"/>
  <c r="G70" i="10"/>
  <c r="H70" i="10"/>
  <c r="I70" i="10"/>
  <c r="J70" i="10"/>
  <c r="K70" i="10"/>
  <c r="L70" i="10"/>
  <c r="M70" i="10"/>
  <c r="N70" i="10"/>
  <c r="O70" i="10"/>
  <c r="P70" i="10"/>
  <c r="R70" i="10"/>
  <c r="S70" i="10"/>
  <c r="T70" i="10"/>
  <c r="U70" i="10"/>
  <c r="V70" i="10"/>
  <c r="W70" i="10"/>
  <c r="X70" i="10"/>
  <c r="Y70" i="10"/>
  <c r="Z70" i="10"/>
  <c r="AA70" i="10"/>
  <c r="AB70" i="10"/>
  <c r="AF70" i="10"/>
  <c r="E70" i="11"/>
  <c r="F70" i="11"/>
  <c r="G70" i="11"/>
  <c r="H70" i="11"/>
  <c r="I70" i="11"/>
  <c r="J70" i="11"/>
  <c r="K70" i="11"/>
  <c r="L70" i="11"/>
  <c r="M70" i="11"/>
  <c r="N70" i="11"/>
  <c r="O70" i="11"/>
  <c r="P70" i="11"/>
  <c r="R70" i="11"/>
  <c r="S70" i="11"/>
  <c r="T70" i="11"/>
  <c r="U70" i="11"/>
  <c r="V70" i="11"/>
  <c r="W70" i="11"/>
  <c r="X70" i="11"/>
  <c r="Y70" i="11"/>
  <c r="Z70" i="11"/>
  <c r="AA70" i="11"/>
  <c r="AB70" i="11"/>
  <c r="AF70" i="11"/>
  <c r="E70" i="13"/>
  <c r="F70" i="13"/>
  <c r="G70" i="13"/>
  <c r="H70" i="13"/>
  <c r="I70" i="13"/>
  <c r="J70" i="13"/>
  <c r="K70" i="13"/>
  <c r="L70" i="13"/>
  <c r="M70" i="13"/>
  <c r="N70" i="13"/>
  <c r="O70" i="13"/>
  <c r="P70" i="13"/>
  <c r="R70" i="13"/>
  <c r="S70" i="13"/>
  <c r="T70" i="13"/>
  <c r="U70" i="13"/>
  <c r="V70" i="13"/>
  <c r="W70" i="13"/>
  <c r="X70" i="13"/>
  <c r="Y70" i="13"/>
  <c r="Z70" i="13"/>
  <c r="AA70" i="13"/>
  <c r="AB70" i="13"/>
  <c r="AF70" i="13"/>
  <c r="E70" i="14"/>
  <c r="F70" i="14"/>
  <c r="G70" i="14"/>
  <c r="H70" i="14"/>
  <c r="I70" i="14"/>
  <c r="J70" i="14"/>
  <c r="K70" i="14"/>
  <c r="L70" i="14"/>
  <c r="M70" i="14"/>
  <c r="N70" i="14"/>
  <c r="O70" i="14"/>
  <c r="P70" i="14"/>
  <c r="R70" i="14"/>
  <c r="S70" i="14"/>
  <c r="T70" i="14"/>
  <c r="U70" i="14"/>
  <c r="V70" i="14"/>
  <c r="W70" i="14"/>
  <c r="X70" i="14"/>
  <c r="Y70" i="14"/>
  <c r="Z70" i="14"/>
  <c r="AA70" i="14"/>
  <c r="AB70" i="14"/>
  <c r="AF70" i="14"/>
  <c r="E70" i="15"/>
  <c r="F70" i="15"/>
  <c r="G70" i="15"/>
  <c r="H70" i="15"/>
  <c r="I70" i="15"/>
  <c r="J70" i="15"/>
  <c r="K70" i="15"/>
  <c r="L70" i="15"/>
  <c r="M70" i="15"/>
  <c r="N70" i="15"/>
  <c r="O70" i="15"/>
  <c r="P70" i="15"/>
  <c r="R70" i="15"/>
  <c r="S70" i="15"/>
  <c r="T70" i="15"/>
  <c r="U70" i="15"/>
  <c r="V70" i="15"/>
  <c r="W70" i="15"/>
  <c r="X70" i="15"/>
  <c r="Y70" i="15"/>
  <c r="Z70" i="15"/>
  <c r="AA70" i="15"/>
  <c r="AB70" i="15"/>
  <c r="AF70" i="15"/>
  <c r="E70" i="16"/>
  <c r="F70" i="16"/>
  <c r="G70" i="16"/>
  <c r="H70" i="16"/>
  <c r="I70" i="16"/>
  <c r="J70" i="16"/>
  <c r="K70" i="16"/>
  <c r="L70" i="16"/>
  <c r="M70" i="16"/>
  <c r="N70" i="16"/>
  <c r="O70" i="16"/>
  <c r="P70" i="16"/>
  <c r="R70" i="16"/>
  <c r="S70" i="16"/>
  <c r="T70" i="16"/>
  <c r="U70" i="16"/>
  <c r="V70" i="16"/>
  <c r="W70" i="16"/>
  <c r="X70" i="16"/>
  <c r="Y70" i="16"/>
  <c r="Z70" i="16"/>
  <c r="AA70" i="16"/>
  <c r="AB70" i="16"/>
  <c r="AF70" i="16"/>
  <c r="E70" i="7"/>
  <c r="F70" i="7"/>
  <c r="G70" i="7"/>
  <c r="H70" i="7"/>
  <c r="I70" i="7"/>
  <c r="J70" i="7"/>
  <c r="K70" i="7"/>
  <c r="L70" i="7"/>
  <c r="M70" i="7"/>
  <c r="N70" i="7"/>
  <c r="O70" i="7"/>
  <c r="P70" i="7"/>
  <c r="R70" i="7"/>
  <c r="S70" i="7"/>
  <c r="T70" i="7"/>
  <c r="U70" i="7"/>
  <c r="V70" i="7"/>
  <c r="W70" i="7"/>
  <c r="X70" i="7"/>
  <c r="Y70" i="7"/>
  <c r="Z70" i="7"/>
  <c r="AA70" i="7"/>
  <c r="AB70" i="7"/>
  <c r="AF70" i="7"/>
  <c r="E70" i="4"/>
  <c r="F70" i="4"/>
  <c r="G70" i="4"/>
  <c r="H70" i="4"/>
  <c r="I70" i="4"/>
  <c r="J70" i="4"/>
  <c r="K70" i="4"/>
  <c r="L70" i="4"/>
  <c r="M70" i="4"/>
  <c r="N70" i="4"/>
  <c r="O70" i="4"/>
  <c r="P70" i="4"/>
  <c r="R70" i="4"/>
  <c r="S70" i="4"/>
  <c r="T70" i="4"/>
  <c r="U70" i="4"/>
  <c r="V70" i="4"/>
  <c r="W70" i="4"/>
  <c r="X70" i="4"/>
  <c r="Y70" i="4"/>
  <c r="Z70" i="4"/>
  <c r="AA70" i="4"/>
  <c r="AB70" i="4"/>
  <c r="AF70" i="4"/>
  <c r="D70" i="7"/>
  <c r="D70" i="8"/>
  <c r="D70" i="9"/>
  <c r="D70" i="10"/>
  <c r="D70" i="11"/>
  <c r="D70" i="13"/>
  <c r="D70" i="14"/>
  <c r="D70" i="15"/>
  <c r="D70" i="16"/>
  <c r="D70" i="4"/>
  <c r="E70" i="3"/>
  <c r="F70" i="3"/>
  <c r="G70" i="3"/>
  <c r="H70" i="3"/>
  <c r="I70" i="3"/>
  <c r="J70" i="3"/>
  <c r="K70" i="3"/>
  <c r="L70" i="3"/>
  <c r="M70" i="3"/>
  <c r="N70" i="3"/>
  <c r="O70" i="3"/>
  <c r="P70" i="3"/>
  <c r="R70" i="3"/>
  <c r="S70" i="3"/>
  <c r="T70" i="3"/>
  <c r="U70" i="3"/>
  <c r="V70" i="3"/>
  <c r="W70" i="3"/>
  <c r="X70" i="3"/>
  <c r="Y70" i="3"/>
  <c r="Z70" i="3"/>
  <c r="AA70" i="3"/>
  <c r="AB70" i="3"/>
  <c r="AF70" i="3"/>
  <c r="AF89" i="3" s="1"/>
  <c r="AG70" i="3"/>
  <c r="AP70" i="3"/>
  <c r="AQ70" i="3"/>
  <c r="AT70" i="3"/>
  <c r="AU70" i="3"/>
  <c r="AV70" i="3"/>
  <c r="AW70" i="3"/>
  <c r="D70" i="3"/>
  <c r="AE70" i="2"/>
  <c r="AG70" i="2"/>
  <c r="AI70" i="2"/>
  <c r="AJ70" i="2"/>
  <c r="AK70" i="2"/>
  <c r="AL70" i="2"/>
  <c r="AM70" i="2"/>
  <c r="AN70" i="2"/>
  <c r="AO70" i="2"/>
  <c r="AP70" i="2"/>
  <c r="AQ70" i="2"/>
  <c r="AR70" i="2"/>
  <c r="AS70" i="2"/>
  <c r="AT70" i="2"/>
  <c r="AU70" i="2"/>
  <c r="AV70" i="2"/>
  <c r="AW70" i="2"/>
  <c r="AD70" i="2"/>
  <c r="AX70" i="2"/>
  <c r="U70" i="2"/>
  <c r="V70" i="2"/>
  <c r="W70" i="2"/>
  <c r="X70" i="2"/>
  <c r="Y70" i="2"/>
  <c r="T70" i="2"/>
  <c r="S70" i="2"/>
  <c r="R70" i="2"/>
  <c r="P70" i="2"/>
  <c r="O70" i="2"/>
  <c r="G70" i="2"/>
  <c r="H70" i="2"/>
  <c r="I70" i="2"/>
  <c r="J70" i="2"/>
  <c r="K70" i="2"/>
  <c r="L70" i="2"/>
  <c r="M70" i="2"/>
  <c r="N70" i="2"/>
  <c r="F70" i="2"/>
  <c r="E70" i="2"/>
  <c r="D70" i="2"/>
  <c r="BA69" i="4"/>
  <c r="BA69" i="7"/>
  <c r="BA69" i="8"/>
  <c r="BA69" i="9"/>
  <c r="BA69" i="10"/>
  <c r="BA69" i="11"/>
  <c r="BA69" i="13"/>
  <c r="BA69" i="14"/>
  <c r="BA69" i="15"/>
  <c r="BA69" i="16"/>
  <c r="AZ69" i="4"/>
  <c r="AZ69" i="7"/>
  <c r="AZ69" i="8"/>
  <c r="AZ69" i="9"/>
  <c r="AZ69" i="10"/>
  <c r="AZ69" i="11"/>
  <c r="AZ69" i="13"/>
  <c r="AZ69" i="14"/>
  <c r="AZ69" i="15"/>
  <c r="AZ69" i="16"/>
  <c r="AJ69" i="7"/>
  <c r="AJ69" i="8"/>
  <c r="AJ69" i="9"/>
  <c r="AJ69" i="10"/>
  <c r="AJ69" i="11"/>
  <c r="AJ69" i="13"/>
  <c r="AJ69" i="14"/>
  <c r="AJ69" i="15"/>
  <c r="AJ69" i="16"/>
  <c r="AJ69" i="4"/>
  <c r="AH69" i="7"/>
  <c r="AH69" i="8"/>
  <c r="AH69" i="9"/>
  <c r="AH69" i="10"/>
  <c r="AH69" i="11"/>
  <c r="AH69" i="13"/>
  <c r="AH69" i="14"/>
  <c r="AH69" i="15"/>
  <c r="AH69" i="16"/>
  <c r="AH69" i="4"/>
  <c r="AM69" i="4" s="1"/>
  <c r="AM69" i="7" s="1"/>
  <c r="AM69" i="8" s="1"/>
  <c r="AM69" i="9" s="1"/>
  <c r="AM69" i="10" s="1"/>
  <c r="AM69" i="11" s="1"/>
  <c r="AM69" i="13" s="1"/>
  <c r="AM69" i="14" s="1"/>
  <c r="AM69" i="15" s="1"/>
  <c r="AM69" i="16" s="1"/>
  <c r="R35" i="4"/>
  <c r="P35" i="4"/>
  <c r="R21" i="4"/>
  <c r="P21" i="4"/>
  <c r="P89" i="4" s="1"/>
  <c r="R35" i="7"/>
  <c r="P35" i="7"/>
  <c r="R21" i="7"/>
  <c r="P21" i="7"/>
  <c r="R35" i="8"/>
  <c r="P35" i="8"/>
  <c r="R21" i="8"/>
  <c r="P21" i="8"/>
  <c r="R35" i="9"/>
  <c r="P35" i="9"/>
  <c r="R21" i="9"/>
  <c r="P21" i="9"/>
  <c r="R35" i="10"/>
  <c r="P35" i="10"/>
  <c r="R21" i="10"/>
  <c r="P21" i="10"/>
  <c r="R35" i="11"/>
  <c r="P35" i="11"/>
  <c r="R21" i="11"/>
  <c r="P21" i="11"/>
  <c r="R35" i="13"/>
  <c r="P35" i="13"/>
  <c r="R21" i="13"/>
  <c r="P21" i="13"/>
  <c r="R35" i="14"/>
  <c r="P35" i="14"/>
  <c r="R21" i="14"/>
  <c r="P21" i="14"/>
  <c r="R35" i="15"/>
  <c r="P35" i="15"/>
  <c r="R21" i="15"/>
  <c r="P21" i="15"/>
  <c r="R35" i="16"/>
  <c r="P35" i="16"/>
  <c r="R21" i="16"/>
  <c r="P21" i="16"/>
  <c r="R35" i="3"/>
  <c r="P35" i="3"/>
  <c r="R21" i="3"/>
  <c r="P21" i="3"/>
  <c r="R35" i="2"/>
  <c r="P35" i="2"/>
  <c r="R21" i="2"/>
  <c r="P21" i="2"/>
  <c r="N35" i="3"/>
  <c r="N35" i="4"/>
  <c r="N35" i="7"/>
  <c r="N35" i="8"/>
  <c r="N35" i="9"/>
  <c r="N35" i="10"/>
  <c r="N35" i="11"/>
  <c r="N35" i="13"/>
  <c r="N35" i="14"/>
  <c r="N35" i="15"/>
  <c r="N35" i="16"/>
  <c r="N35" i="2"/>
  <c r="N21" i="3"/>
  <c r="N21" i="4"/>
  <c r="N21" i="7"/>
  <c r="N21" i="8"/>
  <c r="N21" i="9"/>
  <c r="N21" i="10"/>
  <c r="N21" i="11"/>
  <c r="N21" i="13"/>
  <c r="N21" i="14"/>
  <c r="N21" i="15"/>
  <c r="N21" i="16"/>
  <c r="N21" i="2"/>
  <c r="H35" i="3"/>
  <c r="I35" i="3"/>
  <c r="J35" i="3"/>
  <c r="K35" i="3"/>
  <c r="L35" i="3"/>
  <c r="M35" i="3"/>
  <c r="H35" i="4"/>
  <c r="I35" i="4"/>
  <c r="J35" i="4"/>
  <c r="K35" i="4"/>
  <c r="L35" i="4"/>
  <c r="M35" i="4"/>
  <c r="H35" i="7"/>
  <c r="I35" i="7"/>
  <c r="J35" i="7"/>
  <c r="K35" i="7"/>
  <c r="L35" i="7"/>
  <c r="M35" i="7"/>
  <c r="H35" i="8"/>
  <c r="I35" i="8"/>
  <c r="J35" i="8"/>
  <c r="K35" i="8"/>
  <c r="L35" i="8"/>
  <c r="M35" i="8"/>
  <c r="H35" i="9"/>
  <c r="I35" i="9"/>
  <c r="J35" i="9"/>
  <c r="K35" i="9"/>
  <c r="L35" i="9"/>
  <c r="M35" i="9"/>
  <c r="H35" i="10"/>
  <c r="I35" i="10"/>
  <c r="J35" i="10"/>
  <c r="K35" i="10"/>
  <c r="L35" i="10"/>
  <c r="M35" i="10"/>
  <c r="H35" i="11"/>
  <c r="I35" i="11"/>
  <c r="J35" i="11"/>
  <c r="K35" i="11"/>
  <c r="L35" i="11"/>
  <c r="M35" i="11"/>
  <c r="H35" i="13"/>
  <c r="I35" i="13"/>
  <c r="J35" i="13"/>
  <c r="K35" i="13"/>
  <c r="L35" i="13"/>
  <c r="M35" i="13"/>
  <c r="H35" i="14"/>
  <c r="I35" i="14"/>
  <c r="J35" i="14"/>
  <c r="K35" i="14"/>
  <c r="L35" i="14"/>
  <c r="M35" i="14"/>
  <c r="H35" i="15"/>
  <c r="I35" i="15"/>
  <c r="J35" i="15"/>
  <c r="K35" i="15"/>
  <c r="L35" i="15"/>
  <c r="M35" i="15"/>
  <c r="H35" i="16"/>
  <c r="I35" i="16"/>
  <c r="J35" i="16"/>
  <c r="K35" i="16"/>
  <c r="L35" i="16"/>
  <c r="M35" i="16"/>
  <c r="H35" i="2"/>
  <c r="I35" i="2"/>
  <c r="J35" i="2"/>
  <c r="K35" i="2"/>
  <c r="L35" i="2"/>
  <c r="M35" i="2"/>
  <c r="K21" i="3"/>
  <c r="K21" i="4"/>
  <c r="K21" i="7"/>
  <c r="K21" i="8"/>
  <c r="K21" i="9"/>
  <c r="K21" i="10"/>
  <c r="K21" i="11"/>
  <c r="K21" i="13"/>
  <c r="K21" i="14"/>
  <c r="K21" i="15"/>
  <c r="K21" i="16"/>
  <c r="K21" i="2"/>
  <c r="H21" i="3"/>
  <c r="I21" i="3"/>
  <c r="J21" i="3"/>
  <c r="L21" i="3"/>
  <c r="M21" i="3"/>
  <c r="H21" i="4"/>
  <c r="I21" i="4"/>
  <c r="J21" i="4"/>
  <c r="L21" i="4"/>
  <c r="M21" i="4"/>
  <c r="H21" i="7"/>
  <c r="I21" i="7"/>
  <c r="J21" i="7"/>
  <c r="L21" i="7"/>
  <c r="M21" i="7"/>
  <c r="H21" i="8"/>
  <c r="I21" i="8"/>
  <c r="J21" i="8"/>
  <c r="L21" i="8"/>
  <c r="M21" i="8"/>
  <c r="H21" i="9"/>
  <c r="I21" i="9"/>
  <c r="J21" i="9"/>
  <c r="L21" i="9"/>
  <c r="M21" i="9"/>
  <c r="H21" i="10"/>
  <c r="I21" i="10"/>
  <c r="J21" i="10"/>
  <c r="L21" i="10"/>
  <c r="M21" i="10"/>
  <c r="H21" i="11"/>
  <c r="I21" i="11"/>
  <c r="J21" i="11"/>
  <c r="L21" i="11"/>
  <c r="M21" i="11"/>
  <c r="H21" i="13"/>
  <c r="I21" i="13"/>
  <c r="J21" i="13"/>
  <c r="L21" i="13"/>
  <c r="M21" i="13"/>
  <c r="H21" i="14"/>
  <c r="I21" i="14"/>
  <c r="J21" i="14"/>
  <c r="L21" i="14"/>
  <c r="M21" i="14"/>
  <c r="H21" i="15"/>
  <c r="I21" i="15"/>
  <c r="J21" i="15"/>
  <c r="L21" i="15"/>
  <c r="M21" i="15"/>
  <c r="H21" i="16"/>
  <c r="I21" i="16"/>
  <c r="J21" i="16"/>
  <c r="L21" i="16"/>
  <c r="M21" i="16"/>
  <c r="H21" i="2"/>
  <c r="I21" i="2"/>
  <c r="J21" i="2"/>
  <c r="L21" i="2"/>
  <c r="M21" i="2"/>
  <c r="Q89" i="3"/>
  <c r="AM39" i="3"/>
  <c r="AM39" i="4"/>
  <c r="AM39" i="7" s="1"/>
  <c r="AM39" i="8" s="1"/>
  <c r="AM39" i="9" s="1"/>
  <c r="AM39" i="10" s="1"/>
  <c r="AM39" i="11" s="1"/>
  <c r="AM39" i="13" s="1"/>
  <c r="AM39" i="14" s="1"/>
  <c r="AM39" i="15" s="1"/>
  <c r="AM39" i="16" s="1"/>
  <c r="AO38" i="3"/>
  <c r="AM38" i="3"/>
  <c r="H89" i="13"/>
  <c r="P89" i="2"/>
  <c r="R89" i="15"/>
  <c r="L89" i="11"/>
  <c r="N89" i="10"/>
  <c r="AP89" i="14"/>
  <c r="AI89" i="14"/>
  <c r="AO38" i="4"/>
  <c r="AO38" i="7" s="1"/>
  <c r="AM38" i="4"/>
  <c r="AM38" i="7" s="1"/>
  <c r="R89" i="16"/>
  <c r="N89" i="9"/>
  <c r="K89" i="10"/>
  <c r="AV89" i="14"/>
  <c r="AP89" i="8"/>
  <c r="K89" i="7"/>
  <c r="AW89" i="16"/>
  <c r="AV89" i="16"/>
  <c r="M89" i="15"/>
  <c r="J89" i="10"/>
  <c r="K89" i="13"/>
  <c r="M89" i="8"/>
  <c r="N89" i="8"/>
  <c r="P89" i="7"/>
  <c r="AI89" i="16"/>
  <c r="AQ89" i="13"/>
  <c r="AU89" i="9"/>
  <c r="AQ89" i="16"/>
  <c r="AW89" i="9"/>
  <c r="AQ89" i="15"/>
  <c r="K89" i="9"/>
  <c r="AP89" i="4"/>
  <c r="AP89" i="7"/>
  <c r="AQ89" i="14"/>
  <c r="H89" i="16"/>
  <c r="L89" i="15"/>
  <c r="H89" i="3"/>
  <c r="J89" i="2"/>
  <c r="I89" i="11"/>
  <c r="P89" i="15"/>
  <c r="P89" i="8"/>
  <c r="AU89" i="7"/>
  <c r="K89" i="14"/>
  <c r="P89" i="3"/>
  <c r="AV89" i="7"/>
  <c r="M89" i="10"/>
  <c r="N89" i="3"/>
  <c r="I89" i="10"/>
  <c r="M89" i="3"/>
  <c r="L89" i="8"/>
  <c r="N89" i="7"/>
  <c r="R89" i="14"/>
  <c r="R89" i="7"/>
  <c r="R89" i="3"/>
  <c r="AG89" i="16"/>
  <c r="AP89" i="13"/>
  <c r="AT89" i="9"/>
  <c r="AP89" i="16"/>
  <c r="L89" i="10"/>
  <c r="J89" i="15"/>
  <c r="H89" i="10"/>
  <c r="L89" i="3"/>
  <c r="M89" i="16"/>
  <c r="K89" i="8"/>
  <c r="N89" i="2"/>
  <c r="H89" i="7"/>
  <c r="N89" i="14"/>
  <c r="AW89" i="15"/>
  <c r="AI89" i="13"/>
  <c r="AQ89" i="9"/>
  <c r="AU89" i="8"/>
  <c r="AW89" i="13"/>
  <c r="I89" i="15"/>
  <c r="M89" i="9"/>
  <c r="J89" i="3"/>
  <c r="N89" i="16"/>
  <c r="R89" i="11"/>
  <c r="AG89" i="13"/>
  <c r="AP89" i="9"/>
  <c r="AP89" i="11"/>
  <c r="AV89" i="13"/>
  <c r="AP89" i="10"/>
  <c r="AW89" i="7"/>
  <c r="L89" i="14"/>
  <c r="K89" i="2"/>
  <c r="K89" i="11"/>
  <c r="M89" i="7"/>
  <c r="P89" i="11"/>
  <c r="L89" i="13"/>
  <c r="AW89" i="11"/>
  <c r="AI89" i="9"/>
  <c r="P89" i="9"/>
  <c r="J89" i="11"/>
  <c r="R89" i="2"/>
  <c r="M89" i="11"/>
  <c r="AI89" i="3"/>
  <c r="AT89" i="15"/>
  <c r="AU89" i="15"/>
  <c r="M89" i="2"/>
  <c r="P89" i="16"/>
  <c r="H89" i="11"/>
  <c r="L89" i="9"/>
  <c r="AQ89" i="4"/>
  <c r="AU89" i="14"/>
  <c r="AW89" i="10"/>
  <c r="AU89" i="4"/>
  <c r="AW89" i="14"/>
  <c r="AI89" i="11"/>
  <c r="AQ89" i="8"/>
  <c r="AI89" i="10"/>
  <c r="AI89" i="15"/>
  <c r="AV89" i="11"/>
  <c r="R89" i="13"/>
  <c r="AV89" i="15"/>
  <c r="I89" i="3"/>
  <c r="AU89" i="11"/>
  <c r="L89" i="7"/>
  <c r="N89" i="11"/>
  <c r="J89" i="13"/>
  <c r="AI89" i="8"/>
  <c r="P89" i="13"/>
  <c r="H89" i="8"/>
  <c r="H89" i="15"/>
  <c r="L89" i="16"/>
  <c r="AU89" i="16"/>
  <c r="AQ89" i="7"/>
  <c r="I89" i="9"/>
  <c r="N89" i="13"/>
  <c r="AW89" i="8"/>
  <c r="J89" i="14"/>
  <c r="H89" i="9"/>
  <c r="K89" i="16"/>
  <c r="AP89" i="15"/>
  <c r="AT89" i="11"/>
  <c r="AV89" i="8"/>
  <c r="AG89" i="9"/>
  <c r="K89" i="15"/>
  <c r="AQ89" i="11"/>
  <c r="M89" i="13"/>
  <c r="P89" i="10"/>
  <c r="J89" i="16"/>
  <c r="H89" i="14"/>
  <c r="J89" i="9"/>
  <c r="R89" i="8"/>
  <c r="AT89" i="16"/>
  <c r="AG89" i="10"/>
  <c r="P89" i="14"/>
  <c r="L89" i="2"/>
  <c r="I89" i="13"/>
  <c r="R89" i="10"/>
  <c r="AT89" i="14"/>
  <c r="AV89" i="10"/>
  <c r="AG89" i="8"/>
  <c r="M89" i="14"/>
  <c r="AU89" i="10"/>
  <c r="I89" i="2"/>
  <c r="J89" i="7"/>
  <c r="R89" i="9"/>
  <c r="AT89" i="10"/>
  <c r="H89" i="2"/>
  <c r="I89" i="7"/>
  <c r="N89" i="15"/>
  <c r="AQ89" i="10"/>
  <c r="AG89" i="14"/>
  <c r="AT89" i="7"/>
  <c r="I89" i="16"/>
  <c r="K89" i="3"/>
  <c r="AU89" i="13"/>
  <c r="AI89" i="7"/>
  <c r="AV89" i="9"/>
  <c r="I89" i="14"/>
  <c r="AG89" i="15"/>
  <c r="AT89" i="8"/>
  <c r="J89" i="8"/>
  <c r="I89" i="8"/>
  <c r="AT89" i="4"/>
  <c r="AG89" i="11"/>
  <c r="AT89" i="13"/>
  <c r="AG89" i="7"/>
  <c r="AM69" i="3"/>
  <c r="AO69" i="3"/>
  <c r="AO69" i="4"/>
  <c r="AO69" i="7"/>
  <c r="AO69" i="8" s="1"/>
  <c r="AO69" i="9" s="1"/>
  <c r="AO69" i="10" s="1"/>
  <c r="AO69" i="11" s="1"/>
  <c r="AO69" i="13" s="1"/>
  <c r="AO69" i="14" s="1"/>
  <c r="AO69" i="15" s="1"/>
  <c r="AO69" i="16" s="1"/>
  <c r="BA67" i="3"/>
  <c r="BA67" i="4"/>
  <c r="BA67" i="7"/>
  <c r="BA67" i="8"/>
  <c r="BA67" i="9"/>
  <c r="BA67" i="10"/>
  <c r="BA67" i="11"/>
  <c r="BA67" i="13"/>
  <c r="BA67" i="14"/>
  <c r="BA67" i="15"/>
  <c r="BA67" i="16"/>
  <c r="AZ67" i="3"/>
  <c r="AZ67" i="4"/>
  <c r="AZ67" i="7"/>
  <c r="AZ67" i="8"/>
  <c r="AZ67" i="9"/>
  <c r="AZ67" i="10"/>
  <c r="AZ67" i="11"/>
  <c r="AZ67" i="13"/>
  <c r="AZ67" i="14"/>
  <c r="AZ67" i="15"/>
  <c r="AZ67" i="16"/>
  <c r="AY67" i="3"/>
  <c r="AY67" i="4"/>
  <c r="AY67" i="7"/>
  <c r="AY67" i="8"/>
  <c r="AY67" i="9"/>
  <c r="AY67" i="10"/>
  <c r="AY67" i="11"/>
  <c r="AY67" i="13"/>
  <c r="AY67" i="14"/>
  <c r="AY67" i="15"/>
  <c r="AY67" i="16"/>
  <c r="AX67" i="3"/>
  <c r="AX67" i="4"/>
  <c r="AX67" i="7"/>
  <c r="AX67" i="8"/>
  <c r="AX67" i="9"/>
  <c r="AX67" i="10"/>
  <c r="AX67" i="11"/>
  <c r="AX67" i="13"/>
  <c r="AX67" i="14"/>
  <c r="AX67" i="15"/>
  <c r="AX67" i="16"/>
  <c r="AS67" i="3"/>
  <c r="AS67" i="4"/>
  <c r="AS67" i="7"/>
  <c r="AS67" i="8"/>
  <c r="AS67" i="9"/>
  <c r="AS67" i="10"/>
  <c r="AS67" i="11"/>
  <c r="AS67" i="13"/>
  <c r="AS67" i="14"/>
  <c r="AS67" i="15"/>
  <c r="AS67" i="16"/>
  <c r="AR67" i="3"/>
  <c r="AR67" i="4"/>
  <c r="AR67" i="7"/>
  <c r="AR67" i="8"/>
  <c r="AR67" i="9"/>
  <c r="AR67" i="10"/>
  <c r="AR67" i="11"/>
  <c r="AR67" i="13"/>
  <c r="AR67" i="14"/>
  <c r="AR67" i="15"/>
  <c r="AR67" i="16"/>
  <c r="AN67" i="3"/>
  <c r="AN67" i="4"/>
  <c r="AN67" i="7" s="1"/>
  <c r="AN67" i="8" s="1"/>
  <c r="AN67" i="9" s="1"/>
  <c r="AN67" i="10" s="1"/>
  <c r="AN67" i="11" s="1"/>
  <c r="AN67" i="13" s="1"/>
  <c r="AN67" i="14" s="1"/>
  <c r="AN67" i="15" s="1"/>
  <c r="AN67" i="16" s="1"/>
  <c r="AL67" i="3"/>
  <c r="AL67" i="4"/>
  <c r="AL67" i="7"/>
  <c r="AL67" i="8" s="1"/>
  <c r="AL67" i="9" s="1"/>
  <c r="AL67" i="10" s="1"/>
  <c r="AL67" i="11" s="1"/>
  <c r="AL67" i="13" s="1"/>
  <c r="AL67" i="14" s="1"/>
  <c r="AL67" i="15" s="1"/>
  <c r="AL67" i="16" s="1"/>
  <c r="AK67" i="3"/>
  <c r="AK67" i="4"/>
  <c r="AK67" i="7" s="1"/>
  <c r="AK67" i="8" s="1"/>
  <c r="AK67" i="9" s="1"/>
  <c r="AK67" i="10" s="1"/>
  <c r="AK67" i="11" s="1"/>
  <c r="AK67" i="13" s="1"/>
  <c r="AK67" i="14" s="1"/>
  <c r="AK67" i="15" s="1"/>
  <c r="AK67" i="16" s="1"/>
  <c r="AJ67" i="3"/>
  <c r="AH67" i="3"/>
  <c r="AE67" i="3"/>
  <c r="AD67" i="3"/>
  <c r="AD67" i="4"/>
  <c r="AD67" i="7"/>
  <c r="AD67" i="8"/>
  <c r="AD67" i="9" s="1"/>
  <c r="AD67" i="10" s="1"/>
  <c r="AD67" i="11" s="1"/>
  <c r="AD67" i="13" s="1"/>
  <c r="AD67" i="14" s="1"/>
  <c r="AD67" i="15" s="1"/>
  <c r="AD67" i="16" s="1"/>
  <c r="AJ67" i="4"/>
  <c r="AH67" i="4"/>
  <c r="AJ67" i="7"/>
  <c r="AH67" i="7"/>
  <c r="AJ67" i="8"/>
  <c r="AH67" i="8"/>
  <c r="AJ67" i="9"/>
  <c r="AH67" i="9"/>
  <c r="AJ67" i="10"/>
  <c r="AH67" i="10"/>
  <c r="AJ67" i="11"/>
  <c r="AH67" i="11"/>
  <c r="AJ67" i="13"/>
  <c r="AH67" i="13"/>
  <c r="AJ67" i="14"/>
  <c r="AH67" i="14"/>
  <c r="AJ67" i="15"/>
  <c r="AH67" i="15"/>
  <c r="AJ67" i="16"/>
  <c r="AH67" i="16"/>
  <c r="AH67" i="2"/>
  <c r="AF67" i="2"/>
  <c r="AX85" i="3"/>
  <c r="AX85" i="4"/>
  <c r="AX85" i="7"/>
  <c r="AX85" i="8"/>
  <c r="AX85" i="9"/>
  <c r="AX85" i="10"/>
  <c r="AX85" i="11"/>
  <c r="AX85" i="13"/>
  <c r="AX85" i="14"/>
  <c r="AX85" i="15"/>
  <c r="AX85" i="16"/>
  <c r="AY85" i="3"/>
  <c r="AY85" i="4"/>
  <c r="AY85" i="7"/>
  <c r="AY85" i="8"/>
  <c r="AY85" i="9"/>
  <c r="AY85" i="10"/>
  <c r="AY85" i="11"/>
  <c r="AY85" i="13"/>
  <c r="AY85" i="14"/>
  <c r="AY85" i="15"/>
  <c r="AY85" i="16"/>
  <c r="AZ85" i="3"/>
  <c r="AZ85" i="4"/>
  <c r="AZ85" i="7"/>
  <c r="AZ85" i="8"/>
  <c r="AZ85" i="9"/>
  <c r="AZ85" i="10"/>
  <c r="AZ85" i="11"/>
  <c r="AZ85" i="13"/>
  <c r="AZ85" i="14"/>
  <c r="AZ85" i="15"/>
  <c r="AZ85" i="16"/>
  <c r="BA85" i="3"/>
  <c r="BA85" i="4"/>
  <c r="BA85" i="7"/>
  <c r="BA85" i="8"/>
  <c r="BA85" i="9"/>
  <c r="BA85" i="10"/>
  <c r="BA85" i="11"/>
  <c r="BA85" i="13"/>
  <c r="BA85" i="14"/>
  <c r="BA85" i="15"/>
  <c r="BA85" i="16"/>
  <c r="AX86" i="3"/>
  <c r="AX86" i="4"/>
  <c r="AX86" i="7"/>
  <c r="AX86" i="8"/>
  <c r="AX86" i="9"/>
  <c r="AX86" i="10"/>
  <c r="AX86" i="11"/>
  <c r="AX86" i="13"/>
  <c r="AX86" i="14"/>
  <c r="AX86" i="15"/>
  <c r="AX86" i="16"/>
  <c r="AY86" i="3"/>
  <c r="AY86" i="4"/>
  <c r="AY86" i="7"/>
  <c r="AY86" i="8"/>
  <c r="AY86" i="9"/>
  <c r="AY86" i="10"/>
  <c r="AY86" i="11"/>
  <c r="AY86" i="13"/>
  <c r="AY86" i="14"/>
  <c r="AY86" i="15"/>
  <c r="AY86" i="16"/>
  <c r="AZ86" i="3"/>
  <c r="AZ86" i="4"/>
  <c r="AZ86" i="7"/>
  <c r="AZ86" i="8"/>
  <c r="AZ86" i="9"/>
  <c r="AZ86" i="10"/>
  <c r="AZ86" i="11"/>
  <c r="AZ86" i="13"/>
  <c r="AZ86" i="14"/>
  <c r="AZ86" i="15"/>
  <c r="AZ86" i="16"/>
  <c r="BA86" i="3"/>
  <c r="BA86" i="4"/>
  <c r="BA86" i="7"/>
  <c r="BA86" i="8"/>
  <c r="BA86" i="9"/>
  <c r="BA86" i="10"/>
  <c r="BA86" i="11"/>
  <c r="BA86" i="13"/>
  <c r="BA86" i="14"/>
  <c r="BA86" i="15"/>
  <c r="BA86" i="16"/>
  <c r="AX87" i="3"/>
  <c r="AX87" i="4"/>
  <c r="AX87" i="7"/>
  <c r="AX87" i="8"/>
  <c r="AX87" i="9"/>
  <c r="AX87" i="10"/>
  <c r="AX87" i="11"/>
  <c r="AX87" i="13"/>
  <c r="AX87" i="14"/>
  <c r="AX87" i="15"/>
  <c r="AX87" i="16"/>
  <c r="AY87" i="3"/>
  <c r="AY87" i="4"/>
  <c r="AY87" i="7"/>
  <c r="AY87" i="8"/>
  <c r="AY87" i="9"/>
  <c r="AY87" i="10"/>
  <c r="AY87" i="11"/>
  <c r="AY87" i="13"/>
  <c r="AY87" i="14"/>
  <c r="AY87" i="15"/>
  <c r="AY87" i="16"/>
  <c r="AZ87" i="3"/>
  <c r="AZ87" i="4"/>
  <c r="AZ87" i="7"/>
  <c r="AZ87" i="8"/>
  <c r="AZ87" i="9"/>
  <c r="AZ87" i="10"/>
  <c r="AZ87" i="11"/>
  <c r="AZ87" i="13"/>
  <c r="AZ87" i="14"/>
  <c r="AZ87" i="15"/>
  <c r="AZ87" i="16"/>
  <c r="BA87" i="3"/>
  <c r="BA87" i="4"/>
  <c r="BA87" i="7"/>
  <c r="BA87" i="8"/>
  <c r="BA87" i="9"/>
  <c r="BA87" i="10"/>
  <c r="BA87" i="11"/>
  <c r="BA87" i="13"/>
  <c r="BA87" i="14"/>
  <c r="BA87" i="15"/>
  <c r="BA87" i="16"/>
  <c r="AR85" i="3"/>
  <c r="AR85" i="4"/>
  <c r="AR85" i="7"/>
  <c r="AR85" i="8"/>
  <c r="AR85" i="9"/>
  <c r="AR85" i="10"/>
  <c r="AR85" i="11"/>
  <c r="AR85" i="13"/>
  <c r="AR85" i="14"/>
  <c r="AR85" i="15"/>
  <c r="AR85" i="16"/>
  <c r="AS85" i="3"/>
  <c r="AS85" i="4"/>
  <c r="AS85" i="7"/>
  <c r="AS85" i="8"/>
  <c r="AS85" i="9"/>
  <c r="AS85" i="10"/>
  <c r="AS85" i="11"/>
  <c r="AS85" i="13"/>
  <c r="AS85" i="14"/>
  <c r="AS85" i="15"/>
  <c r="AS85" i="16"/>
  <c r="AR86" i="3"/>
  <c r="AR86" i="4"/>
  <c r="AR86" i="7"/>
  <c r="AR86" i="8"/>
  <c r="AR86" i="9"/>
  <c r="AR86" i="10"/>
  <c r="AR86" i="11"/>
  <c r="AR86" i="13"/>
  <c r="AR86" i="14"/>
  <c r="AR86" i="15"/>
  <c r="AR86" i="16"/>
  <c r="AS86" i="3"/>
  <c r="AS86" i="4"/>
  <c r="AS86" i="7"/>
  <c r="AS86" i="8"/>
  <c r="AS86" i="9"/>
  <c r="AS86" i="10"/>
  <c r="AS86" i="11"/>
  <c r="AS86" i="13"/>
  <c r="AS86" i="14"/>
  <c r="AS86" i="15"/>
  <c r="AS86" i="16"/>
  <c r="AR87" i="3"/>
  <c r="AR87" i="4"/>
  <c r="AR87" i="7"/>
  <c r="AR87" i="8"/>
  <c r="AR87" i="9"/>
  <c r="AR87" i="10"/>
  <c r="AR87" i="11"/>
  <c r="AR87" i="13"/>
  <c r="AR87" i="14"/>
  <c r="AR87" i="15"/>
  <c r="AR87" i="16"/>
  <c r="AS87" i="3"/>
  <c r="AS87" i="4"/>
  <c r="AS87" i="7"/>
  <c r="AS87" i="8"/>
  <c r="AS87" i="9"/>
  <c r="AS87" i="10"/>
  <c r="AS87" i="11"/>
  <c r="AS87" i="13"/>
  <c r="AS87" i="14"/>
  <c r="AS87" i="15"/>
  <c r="AS87" i="16"/>
  <c r="AK85" i="3"/>
  <c r="AK85" i="4"/>
  <c r="AK85" i="7" s="1"/>
  <c r="AK85" i="8" s="1"/>
  <c r="AK85" i="9" s="1"/>
  <c r="AK85" i="10" s="1"/>
  <c r="AK85" i="11" s="1"/>
  <c r="AK85" i="13" s="1"/>
  <c r="AK85" i="14" s="1"/>
  <c r="AK85" i="15" s="1"/>
  <c r="AK85" i="16" s="1"/>
  <c r="AL85" i="3"/>
  <c r="AL85" i="4"/>
  <c r="AL85" i="7" s="1"/>
  <c r="AL85" i="8" s="1"/>
  <c r="AL85" i="9" s="1"/>
  <c r="AL85" i="10" s="1"/>
  <c r="AL85" i="11" s="1"/>
  <c r="AL85" i="13" s="1"/>
  <c r="AL85" i="14" s="1"/>
  <c r="AL85" i="15" s="1"/>
  <c r="AL85" i="16" s="1"/>
  <c r="AN85" i="3"/>
  <c r="AN85" i="4"/>
  <c r="AN85" i="7" s="1"/>
  <c r="AK86" i="3"/>
  <c r="AK86" i="4"/>
  <c r="AK86" i="7" s="1"/>
  <c r="AK86" i="8" s="1"/>
  <c r="AK86" i="9" s="1"/>
  <c r="AK86" i="10" s="1"/>
  <c r="AK86" i="11" s="1"/>
  <c r="AK86" i="13" s="1"/>
  <c r="AK86" i="14" s="1"/>
  <c r="AK86" i="15" s="1"/>
  <c r="AK86" i="16" s="1"/>
  <c r="AL86" i="3"/>
  <c r="AL86" i="4"/>
  <c r="AL86" i="7" s="1"/>
  <c r="AL86" i="8" s="1"/>
  <c r="AL86" i="9" s="1"/>
  <c r="AL86" i="10" s="1"/>
  <c r="AL86" i="11" s="1"/>
  <c r="AL86" i="13" s="1"/>
  <c r="AL86" i="14" s="1"/>
  <c r="AL86" i="15" s="1"/>
  <c r="AL86" i="16" s="1"/>
  <c r="AN86" i="3"/>
  <c r="AN86" i="4"/>
  <c r="AN86" i="7" s="1"/>
  <c r="AN86" i="8" s="1"/>
  <c r="AN86" i="9" s="1"/>
  <c r="AN86" i="10" s="1"/>
  <c r="AN86" i="11" s="1"/>
  <c r="AN86" i="13" s="1"/>
  <c r="AN86" i="14" s="1"/>
  <c r="AN86" i="15" s="1"/>
  <c r="AN86" i="16" s="1"/>
  <c r="AK87" i="3"/>
  <c r="AK87" i="4"/>
  <c r="AK87" i="7"/>
  <c r="AK87" i="8" s="1"/>
  <c r="AK87" i="9" s="1"/>
  <c r="AK87" i="10" s="1"/>
  <c r="AK87" i="11" s="1"/>
  <c r="AK87" i="13" s="1"/>
  <c r="AK87" i="14" s="1"/>
  <c r="AK87" i="15" s="1"/>
  <c r="AK87" i="16" s="1"/>
  <c r="AL87" i="3"/>
  <c r="AL87" i="4"/>
  <c r="AL87" i="7" s="1"/>
  <c r="AL87" i="8" s="1"/>
  <c r="AL87" i="9" s="1"/>
  <c r="AL87" i="10" s="1"/>
  <c r="AL87" i="11" s="1"/>
  <c r="AL87" i="13" s="1"/>
  <c r="AL87" i="14" s="1"/>
  <c r="AL87" i="15" s="1"/>
  <c r="AL87" i="16" s="1"/>
  <c r="AN87" i="3"/>
  <c r="AN87" i="4"/>
  <c r="AN87" i="7"/>
  <c r="AN87" i="8" s="1"/>
  <c r="AN87" i="9" s="1"/>
  <c r="AN87" i="10" s="1"/>
  <c r="AN87" i="11" s="1"/>
  <c r="AN87" i="13" s="1"/>
  <c r="AN87" i="14" s="1"/>
  <c r="AN87" i="15" s="1"/>
  <c r="AN87" i="16" s="1"/>
  <c r="AF86" i="2"/>
  <c r="AF84" i="2"/>
  <c r="AF83" i="2"/>
  <c r="AF82" i="2"/>
  <c r="AF81" i="2"/>
  <c r="AF80" i="2"/>
  <c r="AF79" i="2"/>
  <c r="AF51" i="2"/>
  <c r="AF50" i="2"/>
  <c r="AF49" i="2"/>
  <c r="AF48" i="2"/>
  <c r="AF47" i="2"/>
  <c r="AF46" i="2"/>
  <c r="AF44" i="2"/>
  <c r="AF78" i="2"/>
  <c r="AF77" i="2"/>
  <c r="AF75" i="2"/>
  <c r="AF74" i="2"/>
  <c r="AF73" i="2"/>
  <c r="AF68" i="2"/>
  <c r="AF66" i="2"/>
  <c r="AF65" i="2"/>
  <c r="AF64" i="2"/>
  <c r="AF63" i="2"/>
  <c r="AF62" i="2"/>
  <c r="AF60" i="2"/>
  <c r="AF59" i="2"/>
  <c r="AF55" i="2"/>
  <c r="AF43" i="2"/>
  <c r="AF42" i="2"/>
  <c r="AF41" i="2"/>
  <c r="AF40" i="2"/>
  <c r="AF37" i="2"/>
  <c r="AF33" i="2"/>
  <c r="AF29" i="2"/>
  <c r="AF28" i="2"/>
  <c r="AF25" i="2"/>
  <c r="AF24" i="2"/>
  <c r="AF23" i="2"/>
  <c r="AF20" i="2"/>
  <c r="AF19" i="2"/>
  <c r="AF18" i="2"/>
  <c r="AF17" i="2"/>
  <c r="AF16" i="2"/>
  <c r="AF15" i="2"/>
  <c r="AF14" i="2"/>
  <c r="AF12" i="2"/>
  <c r="Z35" i="4"/>
  <c r="Z21" i="4"/>
  <c r="Z35" i="7"/>
  <c r="Z21" i="7"/>
  <c r="Z89" i="7"/>
  <c r="Z35" i="8"/>
  <c r="Z21" i="8"/>
  <c r="Z35" i="9"/>
  <c r="Z21" i="9"/>
  <c r="Z89" i="9"/>
  <c r="Z35" i="10"/>
  <c r="Z21" i="10"/>
  <c r="Z89" i="10"/>
  <c r="Z35" i="11"/>
  <c r="Z21" i="11"/>
  <c r="Z89" i="11"/>
  <c r="Z35" i="13"/>
  <c r="Z21" i="13"/>
  <c r="Z89" i="13"/>
  <c r="Z35" i="14"/>
  <c r="Z21" i="14"/>
  <c r="Z89" i="14"/>
  <c r="Z35" i="15"/>
  <c r="Z21" i="15"/>
  <c r="Z89" i="15"/>
  <c r="Z35" i="16"/>
  <c r="Z21" i="16"/>
  <c r="Z89" i="16"/>
  <c r="Z35" i="3"/>
  <c r="Z21" i="3"/>
  <c r="Z35" i="2"/>
  <c r="Z21" i="2"/>
  <c r="O35" i="2"/>
  <c r="G35" i="2"/>
  <c r="F35" i="2"/>
  <c r="O21" i="2"/>
  <c r="G21" i="2"/>
  <c r="F21" i="2"/>
  <c r="O35" i="4"/>
  <c r="O21" i="4"/>
  <c r="O35" i="7"/>
  <c r="O21" i="7"/>
  <c r="O89" i="7"/>
  <c r="O35" i="8"/>
  <c r="O21" i="8"/>
  <c r="O89" i="8"/>
  <c r="O35" i="9"/>
  <c r="O21" i="9"/>
  <c r="O89" i="9"/>
  <c r="O35" i="10"/>
  <c r="O21" i="10"/>
  <c r="O89" i="10"/>
  <c r="O35" i="11"/>
  <c r="O21" i="11"/>
  <c r="O89" i="11"/>
  <c r="O35" i="13"/>
  <c r="O21" i="13"/>
  <c r="O35" i="14"/>
  <c r="O21" i="14"/>
  <c r="O35" i="15"/>
  <c r="O21" i="15"/>
  <c r="O89" i="15"/>
  <c r="O35" i="16"/>
  <c r="O21" i="16"/>
  <c r="O35" i="3"/>
  <c r="O21" i="3"/>
  <c r="O89" i="3"/>
  <c r="G35" i="4"/>
  <c r="G21" i="4"/>
  <c r="G35" i="7"/>
  <c r="G21" i="7"/>
  <c r="G89" i="7"/>
  <c r="G35" i="8"/>
  <c r="G21" i="8"/>
  <c r="G89" i="8"/>
  <c r="G35" i="9"/>
  <c r="G21" i="9"/>
  <c r="G89" i="9"/>
  <c r="G35" i="10"/>
  <c r="G21" i="10"/>
  <c r="G89" i="10"/>
  <c r="G35" i="11"/>
  <c r="G21" i="11"/>
  <c r="G89" i="11"/>
  <c r="G35" i="13"/>
  <c r="G21" i="13"/>
  <c r="G35" i="14"/>
  <c r="G21" i="14"/>
  <c r="G35" i="15"/>
  <c r="G21" i="15"/>
  <c r="G89" i="15"/>
  <c r="G35" i="16"/>
  <c r="G21" i="16"/>
  <c r="G35" i="3"/>
  <c r="G21" i="3"/>
  <c r="G89" i="3"/>
  <c r="F35" i="4"/>
  <c r="F21" i="4"/>
  <c r="F89" i="4"/>
  <c r="F35" i="7"/>
  <c r="F21" i="7"/>
  <c r="F89" i="7"/>
  <c r="F35" i="8"/>
  <c r="F21" i="8"/>
  <c r="F89" i="8"/>
  <c r="F35" i="9"/>
  <c r="F21" i="9"/>
  <c r="F89" i="9"/>
  <c r="F35" i="10"/>
  <c r="F21" i="10"/>
  <c r="F89" i="10"/>
  <c r="F35" i="11"/>
  <c r="F21" i="11"/>
  <c r="F89" i="11"/>
  <c r="F35" i="13"/>
  <c r="F21" i="13"/>
  <c r="F35" i="14"/>
  <c r="F21" i="14"/>
  <c r="F35" i="15"/>
  <c r="F21" i="15"/>
  <c r="F89" i="15"/>
  <c r="F35" i="16"/>
  <c r="F21" i="16"/>
  <c r="F35" i="3"/>
  <c r="F21" i="3"/>
  <c r="F89" i="3"/>
  <c r="AA35" i="3"/>
  <c r="AA21" i="3"/>
  <c r="AA89" i="3"/>
  <c r="AA35" i="4"/>
  <c r="AA21" i="4"/>
  <c r="AA89" i="4" s="1"/>
  <c r="AA35" i="7"/>
  <c r="AA21" i="7"/>
  <c r="AA89" i="7"/>
  <c r="AA35" i="8"/>
  <c r="AA21" i="8"/>
  <c r="AA89" i="8"/>
  <c r="AA35" i="9"/>
  <c r="AA21" i="9"/>
  <c r="AA89" i="9"/>
  <c r="AA35" i="10"/>
  <c r="AA21" i="10"/>
  <c r="AA89" i="10"/>
  <c r="AA35" i="11"/>
  <c r="AA21" i="11"/>
  <c r="AA35" i="13"/>
  <c r="AA21" i="13"/>
  <c r="AA35" i="14"/>
  <c r="AA21" i="14"/>
  <c r="AA89" i="14"/>
  <c r="AA35" i="15"/>
  <c r="AA21" i="15"/>
  <c r="AA35" i="16"/>
  <c r="AA21" i="16"/>
  <c r="AA89" i="16"/>
  <c r="AA35" i="2"/>
  <c r="AA21" i="2"/>
  <c r="AA89" i="2"/>
  <c r="AE53" i="13"/>
  <c r="AE53" i="14"/>
  <c r="AD53" i="13"/>
  <c r="AD53" i="14"/>
  <c r="AD53" i="15"/>
  <c r="AD53" i="16"/>
  <c r="AD80" i="3"/>
  <c r="AD80" i="4"/>
  <c r="AD80" i="7" s="1"/>
  <c r="AD80" i="8" s="1"/>
  <c r="AD80" i="9" s="1"/>
  <c r="AD80" i="10" s="1"/>
  <c r="AD80" i="11" s="1"/>
  <c r="AD80" i="13" s="1"/>
  <c r="AD80" i="14" s="1"/>
  <c r="AD80" i="15" s="1"/>
  <c r="AD80" i="16" s="1"/>
  <c r="AE80" i="3"/>
  <c r="AE80" i="4"/>
  <c r="AE80" i="7" s="1"/>
  <c r="AE80" i="8" s="1"/>
  <c r="AE80" i="9" s="1"/>
  <c r="AE80" i="10" s="1"/>
  <c r="AE80" i="11" s="1"/>
  <c r="AE80" i="13" s="1"/>
  <c r="AE80" i="14" s="1"/>
  <c r="AE80" i="15" s="1"/>
  <c r="AE80" i="16" s="1"/>
  <c r="AD81" i="3"/>
  <c r="AD81" i="4"/>
  <c r="AD81" i="7"/>
  <c r="AD81" i="8"/>
  <c r="AD81" i="9"/>
  <c r="AD81" i="10"/>
  <c r="AD81" i="11"/>
  <c r="AD81" i="13"/>
  <c r="AD81" i="14" s="1"/>
  <c r="AD81" i="15" s="1"/>
  <c r="AD81" i="16" s="1"/>
  <c r="AE81" i="3"/>
  <c r="AE81" i="4"/>
  <c r="AE81" i="7" s="1"/>
  <c r="AE81" i="8" s="1"/>
  <c r="AE81" i="9" s="1"/>
  <c r="AE81" i="10" s="1"/>
  <c r="AE81" i="11" s="1"/>
  <c r="AE81" i="13" s="1"/>
  <c r="AE81" i="14" s="1"/>
  <c r="AE81" i="15" s="1"/>
  <c r="AE81" i="16" s="1"/>
  <c r="AD82" i="3"/>
  <c r="AD82" i="4"/>
  <c r="AD82" i="7"/>
  <c r="AD82" i="8"/>
  <c r="AD82" i="9"/>
  <c r="AD82" i="10"/>
  <c r="AD82" i="11"/>
  <c r="AD82" i="13"/>
  <c r="AD82" i="14"/>
  <c r="AD82" i="15"/>
  <c r="AD82" i="16"/>
  <c r="AE82" i="3"/>
  <c r="AE82" i="4"/>
  <c r="AD83" i="3"/>
  <c r="AD83" i="4"/>
  <c r="AE83" i="3"/>
  <c r="AD84" i="3"/>
  <c r="AD84" i="4"/>
  <c r="AD84" i="7"/>
  <c r="AD84" i="8"/>
  <c r="AD84" i="9"/>
  <c r="AD84" i="10"/>
  <c r="AD84" i="11"/>
  <c r="AD84" i="13"/>
  <c r="AD84" i="14"/>
  <c r="AD84" i="15"/>
  <c r="AD84" i="16" s="1"/>
  <c r="AE84" i="3"/>
  <c r="AE84" i="4"/>
  <c r="AE84" i="7" s="1"/>
  <c r="AE84" i="8" s="1"/>
  <c r="AE84" i="9" s="1"/>
  <c r="AE84" i="10" s="1"/>
  <c r="AE84" i="11" s="1"/>
  <c r="AE84" i="13" s="1"/>
  <c r="AE84" i="14" s="1"/>
  <c r="AE84" i="15" s="1"/>
  <c r="AE84" i="16" s="1"/>
  <c r="AD85" i="3"/>
  <c r="AD85" i="4"/>
  <c r="AD85" i="7"/>
  <c r="AD85" i="8"/>
  <c r="AD85" i="9"/>
  <c r="AD85" i="10"/>
  <c r="AD85" i="11"/>
  <c r="AD85" i="13"/>
  <c r="AD85" i="14"/>
  <c r="AD85" i="15"/>
  <c r="AD85" i="16"/>
  <c r="AE85" i="3"/>
  <c r="AE85" i="4"/>
  <c r="AE85" i="7"/>
  <c r="AE85" i="8" s="1"/>
  <c r="AE85" i="9" s="1"/>
  <c r="AE85" i="10" s="1"/>
  <c r="AE85" i="11" s="1"/>
  <c r="AE85" i="13" s="1"/>
  <c r="AE85" i="14" s="1"/>
  <c r="AE85" i="15" s="1"/>
  <c r="AE85" i="16" s="1"/>
  <c r="AD86" i="3"/>
  <c r="AD86" i="4"/>
  <c r="AD86" i="7"/>
  <c r="AD86" i="8"/>
  <c r="AD86" i="9"/>
  <c r="AD86" i="10"/>
  <c r="AD86" i="11"/>
  <c r="AD86" i="13"/>
  <c r="AD86" i="14"/>
  <c r="AD86" i="15"/>
  <c r="AD86" i="16"/>
  <c r="AE86" i="3"/>
  <c r="AE86" i="4"/>
  <c r="AE86" i="7"/>
  <c r="AE86" i="8"/>
  <c r="AE86" i="9"/>
  <c r="AE86" i="10"/>
  <c r="AE86" i="11"/>
  <c r="AE86" i="13" s="1"/>
  <c r="AE86" i="14" s="1"/>
  <c r="AE86" i="15" s="1"/>
  <c r="AE86" i="16" s="1"/>
  <c r="AD87" i="3"/>
  <c r="AD87" i="4"/>
  <c r="AD87" i="7"/>
  <c r="AD87" i="8" s="1"/>
  <c r="AD87" i="9" s="1"/>
  <c r="AD87" i="10" s="1"/>
  <c r="AD87" i="11" s="1"/>
  <c r="AD87" i="13" s="1"/>
  <c r="AD87" i="14" s="1"/>
  <c r="AD87" i="15" s="1"/>
  <c r="AD87" i="16" s="1"/>
  <c r="AE87" i="3"/>
  <c r="AE87" i="4"/>
  <c r="AE87" i="7"/>
  <c r="AE87" i="8"/>
  <c r="AE87" i="9"/>
  <c r="AE87" i="10"/>
  <c r="AE87" i="11"/>
  <c r="AE87" i="13" s="1"/>
  <c r="AE87" i="14" s="1"/>
  <c r="AE87" i="15" s="1"/>
  <c r="AE87" i="16" s="1"/>
  <c r="AE79" i="3"/>
  <c r="AE79" i="4"/>
  <c r="AE79" i="7"/>
  <c r="AE79" i="8" s="1"/>
  <c r="AE79" i="9" s="1"/>
  <c r="AE79" i="10" s="1"/>
  <c r="AE79" i="11" s="1"/>
  <c r="AE79" i="13" s="1"/>
  <c r="AE79" i="14" s="1"/>
  <c r="AE79" i="15" s="1"/>
  <c r="AE79" i="16" s="1"/>
  <c r="AD79" i="3"/>
  <c r="AD79" i="4"/>
  <c r="AD79" i="7"/>
  <c r="AD79" i="8"/>
  <c r="AD79" i="9"/>
  <c r="AD79" i="10"/>
  <c r="AD79" i="11"/>
  <c r="AD79" i="13" s="1"/>
  <c r="AD79" i="14" s="1"/>
  <c r="AD79" i="15" s="1"/>
  <c r="AD79" i="16" s="1"/>
  <c r="AD45" i="3"/>
  <c r="AD45" i="4"/>
  <c r="AD45" i="7" s="1"/>
  <c r="AD45" i="8" s="1"/>
  <c r="AD45" i="9" s="1"/>
  <c r="AD45" i="10" s="1"/>
  <c r="AD45" i="11" s="1"/>
  <c r="AD45" i="13" s="1"/>
  <c r="AD45" i="14" s="1"/>
  <c r="AD45" i="15" s="1"/>
  <c r="AD45" i="16" s="1"/>
  <c r="AE45" i="3"/>
  <c r="AE45" i="4"/>
  <c r="AE45" i="7" s="1"/>
  <c r="AE45" i="8" s="1"/>
  <c r="AE45" i="9" s="1"/>
  <c r="AE45" i="10" s="1"/>
  <c r="AE45" i="11" s="1"/>
  <c r="AE45" i="13" s="1"/>
  <c r="AE45" i="14" s="1"/>
  <c r="AE45" i="15" s="1"/>
  <c r="AE45" i="16" s="1"/>
  <c r="AD46" i="3"/>
  <c r="AD46" i="4"/>
  <c r="AD46" i="7"/>
  <c r="AD46" i="8"/>
  <c r="AD46" i="9" s="1"/>
  <c r="AD46" i="10" s="1"/>
  <c r="AD46" i="11" s="1"/>
  <c r="AD46" i="13" s="1"/>
  <c r="AD46" i="14" s="1"/>
  <c r="AD46" i="15" s="1"/>
  <c r="AD46" i="16" s="1"/>
  <c r="AE46" i="3"/>
  <c r="AE46" i="4"/>
  <c r="AE46" i="7"/>
  <c r="AE46" i="8"/>
  <c r="AE46" i="9" s="1"/>
  <c r="AE46" i="10" s="1"/>
  <c r="AE46" i="11" s="1"/>
  <c r="AE46" i="13" s="1"/>
  <c r="AE46" i="14" s="1"/>
  <c r="AE46" i="15" s="1"/>
  <c r="AE46" i="16" s="1"/>
  <c r="AD47" i="3"/>
  <c r="AD47" i="4"/>
  <c r="AD47" i="7" s="1"/>
  <c r="AD47" i="8" s="1"/>
  <c r="AD47" i="9" s="1"/>
  <c r="AD47" i="10" s="1"/>
  <c r="AD47" i="11" s="1"/>
  <c r="AD47" i="13" s="1"/>
  <c r="AD47" i="14" s="1"/>
  <c r="AD47" i="15" s="1"/>
  <c r="AD47" i="16" s="1"/>
  <c r="AE47" i="3"/>
  <c r="AE47" i="4"/>
  <c r="AE47" i="7" s="1"/>
  <c r="AE47" i="8" s="1"/>
  <c r="AE47" i="9" s="1"/>
  <c r="AE47" i="10" s="1"/>
  <c r="AE47" i="11" s="1"/>
  <c r="AE47" i="13" s="1"/>
  <c r="AE47" i="14" s="1"/>
  <c r="AE47" i="15" s="1"/>
  <c r="AE47" i="16" s="1"/>
  <c r="AD48" i="3"/>
  <c r="AD48" i="4"/>
  <c r="AD48" i="7"/>
  <c r="AD48" i="8"/>
  <c r="AD48" i="9"/>
  <c r="AD48" i="10"/>
  <c r="AD48" i="11"/>
  <c r="AD48" i="13"/>
  <c r="AD48" i="14"/>
  <c r="AD48" i="15"/>
  <c r="AD48" i="16"/>
  <c r="AE48" i="3"/>
  <c r="AE48" i="4"/>
  <c r="AE48" i="7" s="1"/>
  <c r="AE48" i="8" s="1"/>
  <c r="AE48" i="9" s="1"/>
  <c r="AE48" i="10" s="1"/>
  <c r="AE48" i="11" s="1"/>
  <c r="AE48" i="13" s="1"/>
  <c r="AE48" i="14" s="1"/>
  <c r="AE48" i="15" s="1"/>
  <c r="AE48" i="16" s="1"/>
  <c r="AD49" i="3"/>
  <c r="AD49" i="4"/>
  <c r="AD49" i="7"/>
  <c r="AD49" i="8"/>
  <c r="AD49" i="9"/>
  <c r="AD49" i="10"/>
  <c r="AD49" i="11"/>
  <c r="AD49" i="13"/>
  <c r="AD49" i="14"/>
  <c r="AD49" i="15"/>
  <c r="AD49" i="16"/>
  <c r="AE49" i="3"/>
  <c r="AE49" i="4"/>
  <c r="AE49" i="7" s="1"/>
  <c r="AE49" i="8" s="1"/>
  <c r="AE49" i="9" s="1"/>
  <c r="AE49" i="10" s="1"/>
  <c r="AE49" i="11" s="1"/>
  <c r="AE49" i="13" s="1"/>
  <c r="AE49" i="14" s="1"/>
  <c r="AE49" i="15" s="1"/>
  <c r="AE49" i="16" s="1"/>
  <c r="AD50" i="3"/>
  <c r="AD50" i="4"/>
  <c r="AD50" i="7"/>
  <c r="AD50" i="8"/>
  <c r="AD50" i="9"/>
  <c r="AD50" i="10"/>
  <c r="AD50" i="11"/>
  <c r="AD50" i="13" s="1"/>
  <c r="AD50" i="14" s="1"/>
  <c r="AD50" i="15" s="1"/>
  <c r="AD50" i="16" s="1"/>
  <c r="AE50" i="3"/>
  <c r="AE50" i="4"/>
  <c r="AE50" i="7" s="1"/>
  <c r="AE50" i="8" s="1"/>
  <c r="AE50" i="9" s="1"/>
  <c r="AE50" i="10" s="1"/>
  <c r="AE50" i="11" s="1"/>
  <c r="AE50" i="13" s="1"/>
  <c r="AE50" i="14" s="1"/>
  <c r="AE50" i="15" s="1"/>
  <c r="AE50" i="16" s="1"/>
  <c r="AD51" i="3"/>
  <c r="AD51" i="4"/>
  <c r="AD51" i="7"/>
  <c r="AD51" i="8"/>
  <c r="AD51" i="9"/>
  <c r="AD51" i="10"/>
  <c r="AD51" i="11"/>
  <c r="AD51" i="13"/>
  <c r="AD51" i="14"/>
  <c r="AD51" i="15"/>
  <c r="AD51" i="16"/>
  <c r="AE51" i="3"/>
  <c r="AE51" i="4"/>
  <c r="AE51" i="7" s="1"/>
  <c r="AE51" i="8" s="1"/>
  <c r="AE51" i="9" s="1"/>
  <c r="AE51" i="10" s="1"/>
  <c r="AE51" i="11" s="1"/>
  <c r="AE51" i="13" s="1"/>
  <c r="AE51" i="14" s="1"/>
  <c r="AE51" i="15" s="1"/>
  <c r="AE51" i="16" s="1"/>
  <c r="AE44" i="3"/>
  <c r="AD44" i="3"/>
  <c r="AD72" i="3"/>
  <c r="AD72" i="4"/>
  <c r="AD72" i="7"/>
  <c r="AD72" i="8"/>
  <c r="AD72" i="9"/>
  <c r="AD72" i="10"/>
  <c r="AD72" i="11"/>
  <c r="AD72" i="13" s="1"/>
  <c r="AE72" i="3"/>
  <c r="AE72" i="4"/>
  <c r="AD73" i="3"/>
  <c r="AD73" i="4"/>
  <c r="AD73" i="7" s="1"/>
  <c r="AD73" i="8" s="1"/>
  <c r="AD73" i="9" s="1"/>
  <c r="AD73" i="10" s="1"/>
  <c r="AD73" i="11" s="1"/>
  <c r="AD73" i="13" s="1"/>
  <c r="AD73" i="14" s="1"/>
  <c r="AD73" i="15" s="1"/>
  <c r="AD73" i="16" s="1"/>
  <c r="AE73" i="3"/>
  <c r="AE73" i="4"/>
  <c r="AE73" i="7" s="1"/>
  <c r="AE73" i="8" s="1"/>
  <c r="AE73" i="9" s="1"/>
  <c r="AE73" i="10" s="1"/>
  <c r="AE73" i="11" s="1"/>
  <c r="AE73" i="13" s="1"/>
  <c r="AE73" i="14" s="1"/>
  <c r="AE73" i="15" s="1"/>
  <c r="AE73" i="16" s="1"/>
  <c r="AD74" i="3"/>
  <c r="AD74" i="4"/>
  <c r="AD74" i="7"/>
  <c r="AD74" i="8"/>
  <c r="AD74" i="9"/>
  <c r="AD74" i="10"/>
  <c r="AD74" i="11" s="1"/>
  <c r="AD74" i="13" s="1"/>
  <c r="AD74" i="14" s="1"/>
  <c r="AD74" i="15" s="1"/>
  <c r="AD74" i="16" s="1"/>
  <c r="AE74" i="3"/>
  <c r="AE74" i="4"/>
  <c r="AE74" i="7" s="1"/>
  <c r="AE74" i="8" s="1"/>
  <c r="AE74" i="9" s="1"/>
  <c r="AE74" i="10" s="1"/>
  <c r="AE74" i="11" s="1"/>
  <c r="AE74" i="13" s="1"/>
  <c r="AE74" i="14" s="1"/>
  <c r="AE74" i="15" s="1"/>
  <c r="AE74" i="16" s="1"/>
  <c r="AD75" i="3"/>
  <c r="AD75" i="4"/>
  <c r="AD75" i="7"/>
  <c r="AD75" i="8"/>
  <c r="AD75" i="9"/>
  <c r="AD75" i="10"/>
  <c r="AD75" i="11"/>
  <c r="AD75" i="13"/>
  <c r="AD75" i="14"/>
  <c r="AD75" i="15"/>
  <c r="AD75" i="16" s="1"/>
  <c r="AE75" i="3"/>
  <c r="AE75" i="4"/>
  <c r="AE75" i="7" s="1"/>
  <c r="AE75" i="8" s="1"/>
  <c r="AE75" i="9" s="1"/>
  <c r="AE75" i="10" s="1"/>
  <c r="AE75" i="11" s="1"/>
  <c r="AE75" i="13" s="1"/>
  <c r="AE75" i="14" s="1"/>
  <c r="AE75" i="15" s="1"/>
  <c r="AE75" i="16" s="1"/>
  <c r="AD76" i="3"/>
  <c r="AD76" i="4"/>
  <c r="AD76" i="7" s="1"/>
  <c r="AD76" i="8" s="1"/>
  <c r="AD76" i="9" s="1"/>
  <c r="AD76" i="10" s="1"/>
  <c r="AD76" i="11" s="1"/>
  <c r="AD76" i="13" s="1"/>
  <c r="AD76" i="14" s="1"/>
  <c r="AD76" i="15" s="1"/>
  <c r="AD76" i="16" s="1"/>
  <c r="AE76" i="3"/>
  <c r="AE76" i="4"/>
  <c r="AE76" i="7" s="1"/>
  <c r="AE76" i="8" s="1"/>
  <c r="AE76" i="9" s="1"/>
  <c r="AE76" i="10" s="1"/>
  <c r="AE76" i="11" s="1"/>
  <c r="AE76" i="13" s="1"/>
  <c r="AE76" i="14" s="1"/>
  <c r="AE76" i="15" s="1"/>
  <c r="AE76" i="16" s="1"/>
  <c r="AD77" i="3"/>
  <c r="AD77" i="4"/>
  <c r="AD77" i="7"/>
  <c r="AD77" i="8"/>
  <c r="AD77" i="9"/>
  <c r="AD77" i="10"/>
  <c r="AD77" i="11" s="1"/>
  <c r="AD77" i="13" s="1"/>
  <c r="AD77" i="14" s="1"/>
  <c r="AD77" i="15" s="1"/>
  <c r="AD77" i="16" s="1"/>
  <c r="AE77" i="3"/>
  <c r="AE77" i="4"/>
  <c r="AE77" i="7" s="1"/>
  <c r="AE77" i="8" s="1"/>
  <c r="AE77" i="9" s="1"/>
  <c r="AE77" i="10" s="1"/>
  <c r="AE77" i="11" s="1"/>
  <c r="AE77" i="13" s="1"/>
  <c r="AE77" i="14" s="1"/>
  <c r="AE77" i="15" s="1"/>
  <c r="AE77" i="16" s="1"/>
  <c r="AD78" i="3"/>
  <c r="AD78" i="4"/>
  <c r="AD78" i="7" s="1"/>
  <c r="AD78" i="8" s="1"/>
  <c r="AD78" i="9" s="1"/>
  <c r="AD78" i="10" s="1"/>
  <c r="AD78" i="11" s="1"/>
  <c r="AD78" i="13" s="1"/>
  <c r="AD78" i="14" s="1"/>
  <c r="AD78" i="15" s="1"/>
  <c r="AD78" i="16" s="1"/>
  <c r="AE78" i="3"/>
  <c r="AE78" i="4"/>
  <c r="AE78" i="7" s="1"/>
  <c r="AE78" i="8" s="1"/>
  <c r="AE78" i="9" s="1"/>
  <c r="AE78" i="10" s="1"/>
  <c r="AE78" i="11" s="1"/>
  <c r="AE78" i="13" s="1"/>
  <c r="AE78" i="14" s="1"/>
  <c r="AE78" i="15" s="1"/>
  <c r="AE78" i="16" s="1"/>
  <c r="AE71" i="3"/>
  <c r="AD71" i="3"/>
  <c r="AD54" i="3"/>
  <c r="AD54" i="4"/>
  <c r="AD54" i="7"/>
  <c r="AD54" i="8"/>
  <c r="AD54" i="9"/>
  <c r="AD54" i="10" s="1"/>
  <c r="AD54" i="11" s="1"/>
  <c r="AD54" i="13" s="1"/>
  <c r="AD54" i="14" s="1"/>
  <c r="AD54" i="15" s="1"/>
  <c r="AD54" i="16" s="1"/>
  <c r="AE54" i="3"/>
  <c r="AE54" i="4"/>
  <c r="AE54" i="7" s="1"/>
  <c r="AD55" i="3"/>
  <c r="AD55" i="4"/>
  <c r="AD55" i="7"/>
  <c r="AD55" i="8"/>
  <c r="AD55" i="9"/>
  <c r="AD55" i="10"/>
  <c r="AD55" i="11" s="1"/>
  <c r="AD55" i="13" s="1"/>
  <c r="AD55" i="14" s="1"/>
  <c r="AD55" i="15" s="1"/>
  <c r="AD55" i="16" s="1"/>
  <c r="AE55" i="3"/>
  <c r="AE55" i="4"/>
  <c r="AE55" i="7" s="1"/>
  <c r="AE55" i="8" s="1"/>
  <c r="AE55" i="9" s="1"/>
  <c r="AE55" i="10" s="1"/>
  <c r="AE55" i="11" s="1"/>
  <c r="AE55" i="13" s="1"/>
  <c r="AE55" i="14" s="1"/>
  <c r="AE55" i="15" s="1"/>
  <c r="AE55" i="16" s="1"/>
  <c r="AD56" i="3"/>
  <c r="AD56" i="4"/>
  <c r="AE56" i="3"/>
  <c r="AE56" i="4"/>
  <c r="AE56" i="7"/>
  <c r="AE56" i="8"/>
  <c r="AE56" i="9"/>
  <c r="AE56" i="10"/>
  <c r="AE56" i="11"/>
  <c r="AE56" i="13"/>
  <c r="AE56" i="14"/>
  <c r="AE56" i="15"/>
  <c r="AE56" i="16"/>
  <c r="AD57" i="3"/>
  <c r="AD57" i="4"/>
  <c r="AD57" i="7"/>
  <c r="AD57" i="8"/>
  <c r="AD57" i="9"/>
  <c r="AD57" i="10"/>
  <c r="AD57" i="11" s="1"/>
  <c r="AD57" i="13" s="1"/>
  <c r="AD57" i="14" s="1"/>
  <c r="AD57" i="15" s="1"/>
  <c r="AD57" i="16" s="1"/>
  <c r="AE57" i="3"/>
  <c r="AD58" i="3"/>
  <c r="AD58" i="4"/>
  <c r="AD58" i="7"/>
  <c r="AD58" i="8" s="1"/>
  <c r="AD58" i="9" s="1"/>
  <c r="AD58" i="10" s="1"/>
  <c r="AD58" i="11" s="1"/>
  <c r="AD58" i="13" s="1"/>
  <c r="AD58" i="14" s="1"/>
  <c r="AD58" i="15" s="1"/>
  <c r="AD58" i="16" s="1"/>
  <c r="AE58" i="3"/>
  <c r="AE58" i="4"/>
  <c r="AE58" i="7"/>
  <c r="AE58" i="8"/>
  <c r="AE58" i="9" s="1"/>
  <c r="AE58" i="10" s="1"/>
  <c r="AE58" i="11" s="1"/>
  <c r="AE58" i="13" s="1"/>
  <c r="AE58" i="14" s="1"/>
  <c r="AE58" i="15" s="1"/>
  <c r="AE58" i="16" s="1"/>
  <c r="AD59" i="3"/>
  <c r="AD59" i="4"/>
  <c r="AD59" i="7"/>
  <c r="AE59" i="3"/>
  <c r="AE59" i="4"/>
  <c r="AE59" i="7"/>
  <c r="AE59" i="8"/>
  <c r="AE59" i="9"/>
  <c r="AE59" i="10"/>
  <c r="AE59" i="11"/>
  <c r="AE59" i="13"/>
  <c r="AE59" i="14"/>
  <c r="AE59" i="15"/>
  <c r="AE59" i="16"/>
  <c r="AD60" i="3"/>
  <c r="AD60" i="4"/>
  <c r="AD60" i="7" s="1"/>
  <c r="AD60" i="8" s="1"/>
  <c r="AD60" i="9" s="1"/>
  <c r="AD60" i="10" s="1"/>
  <c r="AD60" i="11" s="1"/>
  <c r="AD60" i="13" s="1"/>
  <c r="AD60" i="14" s="1"/>
  <c r="AD60" i="15" s="1"/>
  <c r="AD60" i="16" s="1"/>
  <c r="AE60" i="3"/>
  <c r="AE60" i="4"/>
  <c r="AE60" i="7"/>
  <c r="AE60" i="8" s="1"/>
  <c r="AE60" i="9" s="1"/>
  <c r="AE60" i="10" s="1"/>
  <c r="AE60" i="11" s="1"/>
  <c r="AE60" i="13" s="1"/>
  <c r="AE60" i="14" s="1"/>
  <c r="AE60" i="15" s="1"/>
  <c r="AE60" i="16" s="1"/>
  <c r="AD61" i="3"/>
  <c r="AD61" i="4"/>
  <c r="AD61" i="7"/>
  <c r="AD61" i="8"/>
  <c r="AD61" i="9"/>
  <c r="AD61" i="10"/>
  <c r="AD61" i="11"/>
  <c r="AD61" i="13"/>
  <c r="AD61" i="14"/>
  <c r="AD61" i="15"/>
  <c r="AD61" i="16"/>
  <c r="AE61" i="3"/>
  <c r="AE61" i="4"/>
  <c r="AE61" i="7"/>
  <c r="AE61" i="8" s="1"/>
  <c r="AE61" i="9" s="1"/>
  <c r="AE61" i="10" s="1"/>
  <c r="AE61" i="11" s="1"/>
  <c r="AE61" i="13" s="1"/>
  <c r="AE61" i="14" s="1"/>
  <c r="AE61" i="15" s="1"/>
  <c r="AE61" i="16" s="1"/>
  <c r="AD62" i="3"/>
  <c r="AD62" i="4"/>
  <c r="AD62" i="7"/>
  <c r="AD62" i="8"/>
  <c r="AD62" i="9" s="1"/>
  <c r="AD62" i="10" s="1"/>
  <c r="AD62" i="11" s="1"/>
  <c r="AD62" i="13" s="1"/>
  <c r="AD62" i="14" s="1"/>
  <c r="AD62" i="15" s="1"/>
  <c r="AD62" i="16" s="1"/>
  <c r="AE62" i="3"/>
  <c r="AE62" i="4"/>
  <c r="AE62" i="7"/>
  <c r="AE62" i="8" s="1"/>
  <c r="AE62" i="9" s="1"/>
  <c r="AE62" i="10" s="1"/>
  <c r="AE62" i="11" s="1"/>
  <c r="AE62" i="13" s="1"/>
  <c r="AE62" i="14" s="1"/>
  <c r="AE62" i="15" s="1"/>
  <c r="AE62" i="16" s="1"/>
  <c r="AD63" i="3"/>
  <c r="AD63" i="4"/>
  <c r="AD63" i="7"/>
  <c r="AD63" i="8" s="1"/>
  <c r="AD63" i="9" s="1"/>
  <c r="AD63" i="10" s="1"/>
  <c r="AD63" i="11" s="1"/>
  <c r="AD63" i="13" s="1"/>
  <c r="AD63" i="14" s="1"/>
  <c r="AD63" i="15" s="1"/>
  <c r="AD63" i="16" s="1"/>
  <c r="AE63" i="3"/>
  <c r="AE63" i="4"/>
  <c r="AE63" i="7"/>
  <c r="AE63" i="8"/>
  <c r="AE63" i="9"/>
  <c r="AE63" i="10"/>
  <c r="AE63" i="11"/>
  <c r="AE63" i="13" s="1"/>
  <c r="AE63" i="14" s="1"/>
  <c r="AE63" i="15" s="1"/>
  <c r="AE63" i="16" s="1"/>
  <c r="AD64" i="3"/>
  <c r="AD64" i="4"/>
  <c r="AD64" i="7"/>
  <c r="AD64" i="8"/>
  <c r="AD64" i="9"/>
  <c r="AD64" i="10"/>
  <c r="AD64" i="11"/>
  <c r="AD64" i="13"/>
  <c r="AD64" i="14"/>
  <c r="AD64" i="15"/>
  <c r="AD64" i="16"/>
  <c r="AE64" i="3"/>
  <c r="AE64" i="4"/>
  <c r="AE64" i="7"/>
  <c r="AE64" i="8"/>
  <c r="AE64" i="9"/>
  <c r="AE64" i="10"/>
  <c r="AE64" i="11"/>
  <c r="AE64" i="13" s="1"/>
  <c r="AE64" i="14" s="1"/>
  <c r="AE64" i="15" s="1"/>
  <c r="AE64" i="16" s="1"/>
  <c r="AD65" i="3"/>
  <c r="AD65" i="4"/>
  <c r="AD65" i="7"/>
  <c r="AD65" i="8"/>
  <c r="AD65" i="9"/>
  <c r="AD65" i="10"/>
  <c r="AD65" i="11"/>
  <c r="AD65" i="13"/>
  <c r="AD65" i="14"/>
  <c r="AD65" i="15"/>
  <c r="AD65" i="16"/>
  <c r="AE65" i="3"/>
  <c r="AE65" i="4"/>
  <c r="AE65" i="7" s="1"/>
  <c r="AE65" i="8" s="1"/>
  <c r="AE65" i="9" s="1"/>
  <c r="AE65" i="10" s="1"/>
  <c r="AE65" i="11" s="1"/>
  <c r="AE65" i="13" s="1"/>
  <c r="AE65" i="14" s="1"/>
  <c r="AE65" i="15" s="1"/>
  <c r="AE65" i="16" s="1"/>
  <c r="AD66" i="3"/>
  <c r="AD66" i="4"/>
  <c r="AD66" i="7"/>
  <c r="AD66" i="8"/>
  <c r="AD66" i="9"/>
  <c r="AD66" i="10"/>
  <c r="AD66" i="11"/>
  <c r="AD66" i="13"/>
  <c r="AD66" i="14"/>
  <c r="AD66" i="15"/>
  <c r="AD66" i="16"/>
  <c r="AE66" i="3"/>
  <c r="AE66" i="4"/>
  <c r="AE66" i="7"/>
  <c r="AE66" i="8"/>
  <c r="AE66" i="9"/>
  <c r="AE66" i="10"/>
  <c r="AE66" i="11" s="1"/>
  <c r="AE66" i="13" s="1"/>
  <c r="AE66" i="14" s="1"/>
  <c r="AE66" i="15" s="1"/>
  <c r="AE66" i="16" s="1"/>
  <c r="AD68" i="3"/>
  <c r="AD68" i="4"/>
  <c r="AD68" i="7" s="1"/>
  <c r="AD68" i="8" s="1"/>
  <c r="AD68" i="9" s="1"/>
  <c r="AD68" i="10" s="1"/>
  <c r="AD68" i="11" s="1"/>
  <c r="AD68" i="13" s="1"/>
  <c r="AD68" i="14" s="1"/>
  <c r="AD68" i="15" s="1"/>
  <c r="AD68" i="16" s="1"/>
  <c r="AE68" i="3"/>
  <c r="AE68" i="4"/>
  <c r="AE68" i="7" s="1"/>
  <c r="AE68" i="8" s="1"/>
  <c r="AE68" i="9" s="1"/>
  <c r="AE68" i="10" s="1"/>
  <c r="AE68" i="11" s="1"/>
  <c r="AE68" i="13" s="1"/>
  <c r="AE68" i="14" s="1"/>
  <c r="AE68" i="15" s="1"/>
  <c r="AE68" i="16" s="1"/>
  <c r="AE53" i="3"/>
  <c r="AD53" i="3"/>
  <c r="AD37" i="3"/>
  <c r="AD37" i="4"/>
  <c r="AD37" i="7"/>
  <c r="AD37" i="8" s="1"/>
  <c r="AD37" i="9" s="1"/>
  <c r="AD37" i="10" s="1"/>
  <c r="AD37" i="11" s="1"/>
  <c r="AD37" i="13" s="1"/>
  <c r="AD37" i="14" s="1"/>
  <c r="AD37" i="15" s="1"/>
  <c r="AD37" i="16" s="1"/>
  <c r="AE37" i="3"/>
  <c r="AE37" i="4"/>
  <c r="AE37" i="7"/>
  <c r="AE37" i="8"/>
  <c r="AE37" i="9"/>
  <c r="AE37" i="10" s="1"/>
  <c r="AE37" i="11" s="1"/>
  <c r="AE37" i="13" s="1"/>
  <c r="AE37" i="14" s="1"/>
  <c r="AE37" i="15" s="1"/>
  <c r="AE37" i="16" s="1"/>
  <c r="AD40" i="3"/>
  <c r="AD40" i="4"/>
  <c r="AE40" i="3"/>
  <c r="AE40" i="4"/>
  <c r="AD41" i="3"/>
  <c r="AD41" i="4"/>
  <c r="AD41" i="7"/>
  <c r="AD41" i="8"/>
  <c r="AD41" i="9"/>
  <c r="AD41" i="10"/>
  <c r="AD41" i="11"/>
  <c r="AD41" i="13"/>
  <c r="AD41" i="14"/>
  <c r="AD41" i="15"/>
  <c r="AD41" i="16"/>
  <c r="AE41" i="3"/>
  <c r="AE41" i="4"/>
  <c r="AE41" i="7"/>
  <c r="AE41" i="8" s="1"/>
  <c r="AE41" i="9" s="1"/>
  <c r="AE41" i="10" s="1"/>
  <c r="AE41" i="11" s="1"/>
  <c r="AE41" i="13" s="1"/>
  <c r="AE41" i="14" s="1"/>
  <c r="AE41" i="15" s="1"/>
  <c r="AE41" i="16" s="1"/>
  <c r="AD42" i="3"/>
  <c r="AD42" i="4"/>
  <c r="AD42" i="7" s="1"/>
  <c r="AE42" i="3"/>
  <c r="AE42" i="4"/>
  <c r="AE42" i="7" s="1"/>
  <c r="AE42" i="8" s="1"/>
  <c r="AE42" i="9" s="1"/>
  <c r="AE42" i="10" s="1"/>
  <c r="AE42" i="11" s="1"/>
  <c r="AE42" i="13" s="1"/>
  <c r="AE42" i="14" s="1"/>
  <c r="AE42" i="15" s="1"/>
  <c r="AE42" i="16" s="1"/>
  <c r="AD43" i="3"/>
  <c r="AE43" i="3"/>
  <c r="AE36" i="3"/>
  <c r="AD36" i="3"/>
  <c r="AD23" i="3"/>
  <c r="AD23" i="4"/>
  <c r="AD23" i="7"/>
  <c r="AD23" i="8" s="1"/>
  <c r="AD23" i="9" s="1"/>
  <c r="AD23" i="10" s="1"/>
  <c r="AD23" i="11" s="1"/>
  <c r="AD23" i="13" s="1"/>
  <c r="AD23" i="14" s="1"/>
  <c r="AD23" i="15" s="1"/>
  <c r="AD23" i="16" s="1"/>
  <c r="AE23" i="3"/>
  <c r="AE23" i="4"/>
  <c r="AE23" i="7" s="1"/>
  <c r="AE23" i="8" s="1"/>
  <c r="AE23" i="9" s="1"/>
  <c r="AE23" i="10" s="1"/>
  <c r="AE23" i="11" s="1"/>
  <c r="AE23" i="13" s="1"/>
  <c r="AE23" i="14" s="1"/>
  <c r="AE23" i="15" s="1"/>
  <c r="AE23" i="16" s="1"/>
  <c r="AD24" i="3"/>
  <c r="AD24" i="4"/>
  <c r="AD24" i="7" s="1"/>
  <c r="AD24" i="8" s="1"/>
  <c r="AD24" i="9" s="1"/>
  <c r="AD24" i="10" s="1"/>
  <c r="AD24" i="11" s="1"/>
  <c r="AD24" i="13" s="1"/>
  <c r="AD24" i="14" s="1"/>
  <c r="AD24" i="15" s="1"/>
  <c r="AD24" i="16" s="1"/>
  <c r="AE24" i="3"/>
  <c r="AE24" i="4"/>
  <c r="AE24" i="7"/>
  <c r="AE24" i="8"/>
  <c r="AE24" i="9" s="1"/>
  <c r="AE24" i="10" s="1"/>
  <c r="AE24" i="11" s="1"/>
  <c r="AE24" i="13" s="1"/>
  <c r="AE24" i="14" s="1"/>
  <c r="AE24" i="15" s="1"/>
  <c r="AE24" i="16" s="1"/>
  <c r="AD25" i="3"/>
  <c r="AD25" i="4"/>
  <c r="AD25" i="7" s="1"/>
  <c r="AE25" i="3"/>
  <c r="AE25" i="4"/>
  <c r="AD26" i="3"/>
  <c r="AD26" i="4"/>
  <c r="AD26" i="7"/>
  <c r="AD26" i="8"/>
  <c r="AD26" i="9"/>
  <c r="AD26" i="10"/>
  <c r="AD26" i="11"/>
  <c r="AD26" i="13"/>
  <c r="AD26" i="14"/>
  <c r="AD26" i="15"/>
  <c r="AD26" i="16"/>
  <c r="AE26" i="3"/>
  <c r="AE26" i="4"/>
  <c r="AE26" i="7"/>
  <c r="AE26" i="8" s="1"/>
  <c r="AE26" i="9" s="1"/>
  <c r="AE26" i="10" s="1"/>
  <c r="AE26" i="11" s="1"/>
  <c r="AE26" i="13" s="1"/>
  <c r="AE26" i="14" s="1"/>
  <c r="AE26" i="15" s="1"/>
  <c r="AE26" i="16" s="1"/>
  <c r="AD27" i="3"/>
  <c r="AD27" i="4"/>
  <c r="AD27" i="7"/>
  <c r="AD27" i="8"/>
  <c r="AD27" i="9"/>
  <c r="AD27" i="10"/>
  <c r="AD27" i="11"/>
  <c r="AD27" i="13"/>
  <c r="AD27" i="14"/>
  <c r="AD27" i="15"/>
  <c r="AD27" i="16"/>
  <c r="AE27" i="3"/>
  <c r="AE27" i="4"/>
  <c r="AE27" i="7"/>
  <c r="AE27" i="8"/>
  <c r="AE27" i="9"/>
  <c r="AE27" i="10"/>
  <c r="AE27" i="11"/>
  <c r="AE27" i="13" s="1"/>
  <c r="AE27" i="14" s="1"/>
  <c r="AE27" i="15" s="1"/>
  <c r="AE27" i="16" s="1"/>
  <c r="AD28" i="3"/>
  <c r="AD28" i="4"/>
  <c r="AD28" i="7" s="1"/>
  <c r="AD28" i="8" s="1"/>
  <c r="AD28" i="9" s="1"/>
  <c r="AD28" i="10" s="1"/>
  <c r="AD28" i="11" s="1"/>
  <c r="AD28" i="13" s="1"/>
  <c r="AD28" i="14" s="1"/>
  <c r="AD28" i="15" s="1"/>
  <c r="AD28" i="16" s="1"/>
  <c r="AE28" i="3"/>
  <c r="AE28" i="4"/>
  <c r="AE28" i="7"/>
  <c r="AE28" i="8"/>
  <c r="AE28" i="9"/>
  <c r="AE28" i="10"/>
  <c r="AE28" i="11"/>
  <c r="AE28" i="13" s="1"/>
  <c r="AE28" i="14" s="1"/>
  <c r="AE28" i="15" s="1"/>
  <c r="AE28" i="16" s="1"/>
  <c r="AD29" i="3"/>
  <c r="AD29" i="4"/>
  <c r="AD29" i="7"/>
  <c r="AD29" i="8"/>
  <c r="AD29" i="9" s="1"/>
  <c r="AD29" i="10" s="1"/>
  <c r="AD29" i="11" s="1"/>
  <c r="AD29" i="13" s="1"/>
  <c r="AD29" i="14" s="1"/>
  <c r="AD29" i="15" s="1"/>
  <c r="AD29" i="16" s="1"/>
  <c r="AE29" i="3"/>
  <c r="AE29" i="4"/>
  <c r="AE29" i="7"/>
  <c r="AE29" i="8"/>
  <c r="AE29" i="9"/>
  <c r="AE29" i="10"/>
  <c r="AE29" i="11"/>
  <c r="AE29" i="13" s="1"/>
  <c r="AE29" i="14" s="1"/>
  <c r="AE29" i="15" s="1"/>
  <c r="AE29" i="16" s="1"/>
  <c r="AD30" i="3"/>
  <c r="AD30" i="4"/>
  <c r="AD30" i="7"/>
  <c r="AD30" i="8"/>
  <c r="AD30" i="9"/>
  <c r="AD30" i="10"/>
  <c r="AD30" i="11"/>
  <c r="AD30" i="13"/>
  <c r="AD30" i="14"/>
  <c r="AD30" i="15"/>
  <c r="AD30" i="16"/>
  <c r="AE30" i="3"/>
  <c r="AE30" i="4"/>
  <c r="AE30" i="7"/>
  <c r="AE30" i="8"/>
  <c r="AE30" i="9"/>
  <c r="AE30" i="10"/>
  <c r="AE30" i="11"/>
  <c r="AE30" i="13" s="1"/>
  <c r="AE30" i="14" s="1"/>
  <c r="AE30" i="15" s="1"/>
  <c r="AE30" i="16" s="1"/>
  <c r="AD31" i="3"/>
  <c r="AD31" i="4"/>
  <c r="AD31" i="7"/>
  <c r="AD31" i="8"/>
  <c r="AD31" i="9"/>
  <c r="AD31" i="10"/>
  <c r="AD31" i="11"/>
  <c r="AD31" i="13"/>
  <c r="AD31" i="14"/>
  <c r="AD31" i="15"/>
  <c r="AD31" i="16"/>
  <c r="AE31" i="3"/>
  <c r="AE31" i="4"/>
  <c r="AE31" i="7"/>
  <c r="AE31" i="8"/>
  <c r="AE31" i="9"/>
  <c r="AE31" i="10"/>
  <c r="AE31" i="11"/>
  <c r="AE31" i="13" s="1"/>
  <c r="AE31" i="14" s="1"/>
  <c r="AE31" i="15" s="1"/>
  <c r="AE31" i="16" s="1"/>
  <c r="AD32" i="3"/>
  <c r="AD32" i="4"/>
  <c r="AD32" i="7"/>
  <c r="AD32" i="8"/>
  <c r="AD32" i="9"/>
  <c r="AD32" i="10"/>
  <c r="AD32" i="11"/>
  <c r="AD32" i="13"/>
  <c r="AD32" i="14"/>
  <c r="AD32" i="15"/>
  <c r="AD32" i="16"/>
  <c r="AE32" i="3"/>
  <c r="AE32" i="4"/>
  <c r="AE32" i="7"/>
  <c r="AE32" i="8" s="1"/>
  <c r="AE32" i="9" s="1"/>
  <c r="AE32" i="10" s="1"/>
  <c r="AE32" i="11" s="1"/>
  <c r="AE32" i="13" s="1"/>
  <c r="AE32" i="14" s="1"/>
  <c r="AE32" i="15" s="1"/>
  <c r="AE32" i="16" s="1"/>
  <c r="AD33" i="3"/>
  <c r="AD33" i="4"/>
  <c r="AD33" i="7"/>
  <c r="AD33" i="8"/>
  <c r="AD33" i="9"/>
  <c r="AD33" i="10"/>
  <c r="AD33" i="11"/>
  <c r="AD33" i="13"/>
  <c r="AD33" i="14"/>
  <c r="AD33" i="15"/>
  <c r="AD33" i="16"/>
  <c r="AE33" i="3"/>
  <c r="AE33" i="4"/>
  <c r="AE33" i="7"/>
  <c r="AE33" i="8"/>
  <c r="AE33" i="9"/>
  <c r="AE33" i="10"/>
  <c r="AE33" i="11"/>
  <c r="AE33" i="13" s="1"/>
  <c r="AE33" i="14" s="1"/>
  <c r="AE33" i="15" s="1"/>
  <c r="AE33" i="16" s="1"/>
  <c r="AD34" i="3"/>
  <c r="AD34" i="4"/>
  <c r="AD34" i="7"/>
  <c r="AD34" i="8" s="1"/>
  <c r="AD34" i="9" s="1"/>
  <c r="AD34" i="10" s="1"/>
  <c r="AD34" i="11" s="1"/>
  <c r="AD34" i="13" s="1"/>
  <c r="AD34" i="14" s="1"/>
  <c r="AD34" i="15" s="1"/>
  <c r="AD34" i="16" s="1"/>
  <c r="AE34" i="3"/>
  <c r="AE34" i="4"/>
  <c r="AE34" i="7"/>
  <c r="AE34" i="8"/>
  <c r="AE34" i="9"/>
  <c r="AE34" i="10"/>
  <c r="AE34" i="11"/>
  <c r="AE34" i="13" s="1"/>
  <c r="AE34" i="14" s="1"/>
  <c r="AE34" i="15" s="1"/>
  <c r="AE34" i="16" s="1"/>
  <c r="AE22" i="3"/>
  <c r="AE22" i="4"/>
  <c r="AE22" i="7" s="1"/>
  <c r="AD22" i="3"/>
  <c r="AD7" i="3"/>
  <c r="AD7" i="4"/>
  <c r="AD7" i="7"/>
  <c r="AD7" i="8"/>
  <c r="AD7" i="9" s="1"/>
  <c r="AD7" i="10" s="1"/>
  <c r="AD7" i="11" s="1"/>
  <c r="AD7" i="13" s="1"/>
  <c r="AD7" i="14" s="1"/>
  <c r="AD7" i="15" s="1"/>
  <c r="AD7" i="16" s="1"/>
  <c r="AE7" i="3"/>
  <c r="AE7" i="4"/>
  <c r="AE7" i="7"/>
  <c r="AE7" i="8"/>
  <c r="AE7" i="9" s="1"/>
  <c r="AE7" i="10" s="1"/>
  <c r="AE7" i="11" s="1"/>
  <c r="AE7" i="13" s="1"/>
  <c r="AE7" i="14" s="1"/>
  <c r="AE7" i="15" s="1"/>
  <c r="AE7" i="16" s="1"/>
  <c r="AD8" i="3"/>
  <c r="AD8" i="4"/>
  <c r="AD8" i="7" s="1"/>
  <c r="AD8" i="8" s="1"/>
  <c r="AD8" i="9" s="1"/>
  <c r="AD8" i="10" s="1"/>
  <c r="AD8" i="11" s="1"/>
  <c r="AD8" i="13" s="1"/>
  <c r="AD8" i="14" s="1"/>
  <c r="AD8" i="15" s="1"/>
  <c r="AD8" i="16" s="1"/>
  <c r="AE8" i="3"/>
  <c r="AE8" i="4"/>
  <c r="AE8" i="7"/>
  <c r="AE8" i="8" s="1"/>
  <c r="AE8" i="9" s="1"/>
  <c r="AE8" i="10" s="1"/>
  <c r="AE8" i="11" s="1"/>
  <c r="AE8" i="13" s="1"/>
  <c r="AE8" i="14" s="1"/>
  <c r="AE8" i="15" s="1"/>
  <c r="AE8" i="16" s="1"/>
  <c r="AD9" i="3"/>
  <c r="AD9" i="4"/>
  <c r="AD9" i="7"/>
  <c r="AD9" i="8"/>
  <c r="AD9" i="9"/>
  <c r="AD9" i="10"/>
  <c r="AD9" i="11"/>
  <c r="AD9" i="13"/>
  <c r="AD9" i="14"/>
  <c r="AD9" i="15"/>
  <c r="AD9" i="16" s="1"/>
  <c r="AE9" i="3"/>
  <c r="AE9" i="4"/>
  <c r="AE9" i="7"/>
  <c r="AE9" i="8" s="1"/>
  <c r="AE9" i="9" s="1"/>
  <c r="AE9" i="10" s="1"/>
  <c r="AE9" i="11" s="1"/>
  <c r="AE9" i="13" s="1"/>
  <c r="AE9" i="14" s="1"/>
  <c r="AE9" i="15" s="1"/>
  <c r="AE9" i="16" s="1"/>
  <c r="AD10" i="3"/>
  <c r="AD10" i="4"/>
  <c r="AD10" i="7"/>
  <c r="AD10" i="8"/>
  <c r="AD10" i="9"/>
  <c r="AD10" i="10"/>
  <c r="AD10" i="11"/>
  <c r="AD10" i="13"/>
  <c r="AD10" i="14"/>
  <c r="AD10" i="15"/>
  <c r="AD10" i="16"/>
  <c r="AE10" i="3"/>
  <c r="AE10" i="4"/>
  <c r="AE10" i="7"/>
  <c r="AE10" i="8" s="1"/>
  <c r="AE10" i="9" s="1"/>
  <c r="AE10" i="10" s="1"/>
  <c r="AE10" i="11" s="1"/>
  <c r="AE10" i="13" s="1"/>
  <c r="AE10" i="14" s="1"/>
  <c r="AE10" i="15" s="1"/>
  <c r="AE10" i="16" s="1"/>
  <c r="AD11" i="3"/>
  <c r="AD11" i="4"/>
  <c r="AD11" i="7"/>
  <c r="AD11" i="8"/>
  <c r="AD11" i="9" s="1"/>
  <c r="AD11" i="10" s="1"/>
  <c r="AD11" i="11" s="1"/>
  <c r="AD11" i="13" s="1"/>
  <c r="AD11" i="14" s="1"/>
  <c r="AD11" i="15" s="1"/>
  <c r="AD11" i="16" s="1"/>
  <c r="AE11" i="3"/>
  <c r="AE11" i="4"/>
  <c r="AE11" i="7" s="1"/>
  <c r="AE11" i="8" s="1"/>
  <c r="AE11" i="9" s="1"/>
  <c r="AE11" i="10" s="1"/>
  <c r="AE11" i="11" s="1"/>
  <c r="AE11" i="13" s="1"/>
  <c r="AE11" i="14" s="1"/>
  <c r="AE11" i="15" s="1"/>
  <c r="AE11" i="16" s="1"/>
  <c r="AD12" i="3"/>
  <c r="AD12" i="4"/>
  <c r="AD12" i="7"/>
  <c r="AD12" i="8" s="1"/>
  <c r="AD12" i="9" s="1"/>
  <c r="AD12" i="10" s="1"/>
  <c r="AD12" i="11" s="1"/>
  <c r="AD12" i="13" s="1"/>
  <c r="AD12" i="14" s="1"/>
  <c r="AD12" i="15" s="1"/>
  <c r="AD12" i="16" s="1"/>
  <c r="AE12" i="3"/>
  <c r="AE12" i="4"/>
  <c r="AE12" i="7"/>
  <c r="AE12" i="8"/>
  <c r="AE12" i="9"/>
  <c r="AE12" i="10"/>
  <c r="AE12" i="11" s="1"/>
  <c r="AE12" i="13" s="1"/>
  <c r="AE12" i="14" s="1"/>
  <c r="AE12" i="15" s="1"/>
  <c r="AE12" i="16" s="1"/>
  <c r="AD13" i="3"/>
  <c r="AD13" i="4"/>
  <c r="AD13" i="7"/>
  <c r="AD13" i="8"/>
  <c r="AD13" i="9"/>
  <c r="AD13" i="10"/>
  <c r="AD13" i="11"/>
  <c r="AD13" i="13"/>
  <c r="AD13" i="14"/>
  <c r="AD13" i="15"/>
  <c r="AD13" i="16"/>
  <c r="AE13" i="3"/>
  <c r="AE13" i="4"/>
  <c r="AE13" i="7" s="1"/>
  <c r="AE13" i="8" s="1"/>
  <c r="AE13" i="9" s="1"/>
  <c r="AE13" i="10" s="1"/>
  <c r="AE13" i="11" s="1"/>
  <c r="AE13" i="13" s="1"/>
  <c r="AE13" i="14" s="1"/>
  <c r="AE13" i="15" s="1"/>
  <c r="AE13" i="16" s="1"/>
  <c r="AD14" i="3"/>
  <c r="AD14" i="4"/>
  <c r="AD14" i="7"/>
  <c r="AD14" i="8"/>
  <c r="AD14" i="9"/>
  <c r="AD14" i="10"/>
  <c r="AD14" i="11"/>
  <c r="AD14" i="13"/>
  <c r="AD14" i="14"/>
  <c r="AD14" i="15"/>
  <c r="AD14" i="16"/>
  <c r="AE14" i="3"/>
  <c r="AE14" i="4"/>
  <c r="AE14" i="7" s="1"/>
  <c r="AE14" i="8" s="1"/>
  <c r="AE14" i="9" s="1"/>
  <c r="AE14" i="10" s="1"/>
  <c r="AE14" i="11" s="1"/>
  <c r="AE14" i="13" s="1"/>
  <c r="AE14" i="14" s="1"/>
  <c r="AE14" i="15" s="1"/>
  <c r="AE14" i="16" s="1"/>
  <c r="AD15" i="3"/>
  <c r="AD15" i="4"/>
  <c r="AD15" i="7"/>
  <c r="AD15" i="8"/>
  <c r="AD15" i="9"/>
  <c r="AD15" i="10"/>
  <c r="AD15" i="11"/>
  <c r="AD15" i="13"/>
  <c r="AD15" i="14"/>
  <c r="AD15" i="15"/>
  <c r="AD15" i="16"/>
  <c r="AE15" i="3"/>
  <c r="AE15" i="4"/>
  <c r="AE15" i="7" s="1"/>
  <c r="AE15" i="8" s="1"/>
  <c r="AE15" i="9" s="1"/>
  <c r="AE15" i="10" s="1"/>
  <c r="AE15" i="11" s="1"/>
  <c r="AE15" i="13" s="1"/>
  <c r="AE15" i="14" s="1"/>
  <c r="AE15" i="15" s="1"/>
  <c r="AE15" i="16" s="1"/>
  <c r="AD16" i="3"/>
  <c r="AD16" i="4"/>
  <c r="AD16" i="7"/>
  <c r="AD16" i="8"/>
  <c r="AD16" i="9"/>
  <c r="AD16" i="10"/>
  <c r="AD16" i="11"/>
  <c r="AD16" i="13"/>
  <c r="AD16" i="14"/>
  <c r="AD16" i="15"/>
  <c r="AD16" i="16"/>
  <c r="AE16" i="3"/>
  <c r="AE16" i="4"/>
  <c r="AE16" i="7" s="1"/>
  <c r="AE16" i="8" s="1"/>
  <c r="AE16" i="9" s="1"/>
  <c r="AE16" i="10" s="1"/>
  <c r="AE16" i="11" s="1"/>
  <c r="AE16" i="13" s="1"/>
  <c r="AE16" i="14" s="1"/>
  <c r="AE16" i="15" s="1"/>
  <c r="AE16" i="16" s="1"/>
  <c r="AD17" i="3"/>
  <c r="AD17" i="4"/>
  <c r="AD17" i="7"/>
  <c r="AD17" i="8"/>
  <c r="AD17" i="9"/>
  <c r="AD17" i="10"/>
  <c r="AD17" i="11"/>
  <c r="AD17" i="13"/>
  <c r="AD17" i="14"/>
  <c r="AD17" i="15"/>
  <c r="AD17" i="16"/>
  <c r="AE17" i="3"/>
  <c r="AE17" i="4"/>
  <c r="AE17" i="7" s="1"/>
  <c r="AE17" i="8" s="1"/>
  <c r="AE17" i="9" s="1"/>
  <c r="AE17" i="10" s="1"/>
  <c r="AE17" i="11" s="1"/>
  <c r="AE17" i="13" s="1"/>
  <c r="AE17" i="14" s="1"/>
  <c r="AE17" i="15" s="1"/>
  <c r="AE17" i="16" s="1"/>
  <c r="AD18" i="3"/>
  <c r="AD18" i="4"/>
  <c r="AD18" i="7"/>
  <c r="AD18" i="8"/>
  <c r="AD18" i="9"/>
  <c r="AD18" i="10"/>
  <c r="AD18" i="11"/>
  <c r="AD18" i="13"/>
  <c r="AD18" i="14"/>
  <c r="AD18" i="15"/>
  <c r="AD18" i="16"/>
  <c r="AE18" i="3"/>
  <c r="AE18" i="4"/>
  <c r="AE18" i="7" s="1"/>
  <c r="AE18" i="8" s="1"/>
  <c r="AE18" i="9" s="1"/>
  <c r="AE18" i="10" s="1"/>
  <c r="AE18" i="11" s="1"/>
  <c r="AE18" i="13" s="1"/>
  <c r="AE18" i="14" s="1"/>
  <c r="AE18" i="15" s="1"/>
  <c r="AE18" i="16" s="1"/>
  <c r="AD19" i="3"/>
  <c r="AD19" i="4"/>
  <c r="AD19" i="7"/>
  <c r="AD19" i="8"/>
  <c r="AD19" i="9"/>
  <c r="AD19" i="10"/>
  <c r="AD19" i="11"/>
  <c r="AD19" i="13"/>
  <c r="AD19" i="14"/>
  <c r="AD19" i="15"/>
  <c r="AD19" i="16"/>
  <c r="AE19" i="3"/>
  <c r="AE19" i="4"/>
  <c r="AE19" i="7" s="1"/>
  <c r="AE19" i="8" s="1"/>
  <c r="AE19" i="9" s="1"/>
  <c r="AE19" i="10" s="1"/>
  <c r="AE19" i="11" s="1"/>
  <c r="AE19" i="13" s="1"/>
  <c r="AE19" i="14" s="1"/>
  <c r="AE19" i="15" s="1"/>
  <c r="AE19" i="16" s="1"/>
  <c r="AD20" i="3"/>
  <c r="AD20" i="4"/>
  <c r="AD20" i="7"/>
  <c r="AD20" i="8"/>
  <c r="AD20" i="9"/>
  <c r="AD20" i="10"/>
  <c r="AD20" i="11"/>
  <c r="AD20" i="13"/>
  <c r="AD20" i="14"/>
  <c r="AD20" i="15"/>
  <c r="AD20" i="16"/>
  <c r="AE20" i="3"/>
  <c r="AE20" i="4"/>
  <c r="AE20" i="7" s="1"/>
  <c r="AE20" i="8" s="1"/>
  <c r="AE20" i="9" s="1"/>
  <c r="AE20" i="10" s="1"/>
  <c r="AE20" i="11" s="1"/>
  <c r="AE20" i="13" s="1"/>
  <c r="AE20" i="14" s="1"/>
  <c r="AE20" i="15" s="1"/>
  <c r="AE20" i="16" s="1"/>
  <c r="AE6" i="3"/>
  <c r="AE6" i="4"/>
  <c r="AD6" i="3"/>
  <c r="AD6" i="4"/>
  <c r="E35" i="3"/>
  <c r="S35" i="3"/>
  <c r="T35" i="3"/>
  <c r="U35" i="3"/>
  <c r="V35" i="3"/>
  <c r="W35" i="3"/>
  <c r="X35" i="3"/>
  <c r="Y35" i="3"/>
  <c r="E35" i="4"/>
  <c r="S35" i="4"/>
  <c r="T35" i="4"/>
  <c r="U35" i="4"/>
  <c r="U89" i="4" s="1"/>
  <c r="V35" i="4"/>
  <c r="V89" i="4" s="1"/>
  <c r="W35" i="4"/>
  <c r="X35" i="4"/>
  <c r="X89" i="4" s="1"/>
  <c r="Y35" i="4"/>
  <c r="E35" i="7"/>
  <c r="S35" i="7"/>
  <c r="T35" i="7"/>
  <c r="U35" i="7"/>
  <c r="V35" i="7"/>
  <c r="W35" i="7"/>
  <c r="X35" i="7"/>
  <c r="Y35" i="7"/>
  <c r="E35" i="8"/>
  <c r="S35" i="8"/>
  <c r="T35" i="8"/>
  <c r="U35" i="8"/>
  <c r="V35" i="8"/>
  <c r="W35" i="8"/>
  <c r="X35" i="8"/>
  <c r="Y35" i="8"/>
  <c r="E35" i="9"/>
  <c r="S35" i="9"/>
  <c r="T35" i="9"/>
  <c r="U35" i="9"/>
  <c r="V35" i="9"/>
  <c r="W35" i="9"/>
  <c r="X35" i="9"/>
  <c r="Y35" i="9"/>
  <c r="E35" i="10"/>
  <c r="S35" i="10"/>
  <c r="T35" i="10"/>
  <c r="U35" i="10"/>
  <c r="V35" i="10"/>
  <c r="W35" i="10"/>
  <c r="X35" i="10"/>
  <c r="Y35" i="10"/>
  <c r="E35" i="11"/>
  <c r="S35" i="11"/>
  <c r="T35" i="11"/>
  <c r="U35" i="11"/>
  <c r="V35" i="11"/>
  <c r="W35" i="11"/>
  <c r="X35" i="11"/>
  <c r="Y35" i="11"/>
  <c r="E35" i="13"/>
  <c r="S35" i="13"/>
  <c r="T35" i="13"/>
  <c r="U35" i="13"/>
  <c r="V35" i="13"/>
  <c r="W35" i="13"/>
  <c r="X35" i="13"/>
  <c r="Y35" i="13"/>
  <c r="E35" i="14"/>
  <c r="S35" i="14"/>
  <c r="T35" i="14"/>
  <c r="U35" i="14"/>
  <c r="V35" i="14"/>
  <c r="W35" i="14"/>
  <c r="X35" i="14"/>
  <c r="Y35" i="14"/>
  <c r="E35" i="15"/>
  <c r="S35" i="15"/>
  <c r="T35" i="15"/>
  <c r="U35" i="15"/>
  <c r="V35" i="15"/>
  <c r="W35" i="15"/>
  <c r="X35" i="15"/>
  <c r="Y35" i="15"/>
  <c r="E35" i="16"/>
  <c r="S35" i="16"/>
  <c r="T35" i="16"/>
  <c r="U35" i="16"/>
  <c r="V35" i="16"/>
  <c r="W35" i="16"/>
  <c r="X35" i="16"/>
  <c r="Y35" i="16"/>
  <c r="E35" i="2"/>
  <c r="S35" i="2"/>
  <c r="T35" i="2"/>
  <c r="U35" i="2"/>
  <c r="V35" i="2"/>
  <c r="W35" i="2"/>
  <c r="X35" i="2"/>
  <c r="Y35" i="2"/>
  <c r="D35" i="3"/>
  <c r="D35" i="4"/>
  <c r="D35" i="7"/>
  <c r="D35" i="8"/>
  <c r="D35" i="9"/>
  <c r="D35" i="10"/>
  <c r="D35" i="11"/>
  <c r="D35" i="13"/>
  <c r="D35" i="14"/>
  <c r="D35" i="15"/>
  <c r="D35" i="16"/>
  <c r="D35" i="2"/>
  <c r="E21" i="3"/>
  <c r="E21" i="4"/>
  <c r="E21" i="7"/>
  <c r="E21" i="8"/>
  <c r="E21" i="9"/>
  <c r="E21" i="10"/>
  <c r="E21" i="11"/>
  <c r="E89" i="11"/>
  <c r="E21" i="13"/>
  <c r="E21" i="14"/>
  <c r="E21" i="15"/>
  <c r="E89" i="15"/>
  <c r="E21" i="16"/>
  <c r="E21" i="2"/>
  <c r="E89" i="2"/>
  <c r="D21" i="3"/>
  <c r="D89" i="3"/>
  <c r="D21" i="4"/>
  <c r="D21" i="7"/>
  <c r="D21" i="8"/>
  <c r="D21" i="9"/>
  <c r="D89" i="9"/>
  <c r="D21" i="10"/>
  <c r="D89" i="10"/>
  <c r="D21" i="11"/>
  <c r="D89" i="11"/>
  <c r="D21" i="13"/>
  <c r="D21" i="14"/>
  <c r="D21" i="15"/>
  <c r="D21" i="16"/>
  <c r="D89" i="16"/>
  <c r="D21" i="2"/>
  <c r="D89" i="2"/>
  <c r="S21" i="16"/>
  <c r="T21" i="3"/>
  <c r="U21" i="3"/>
  <c r="V21" i="3"/>
  <c r="W21" i="3"/>
  <c r="X21" i="3"/>
  <c r="Y21" i="3"/>
  <c r="T21" i="4"/>
  <c r="U21" i="4"/>
  <c r="V21" i="4"/>
  <c r="W21" i="4"/>
  <c r="X21" i="4"/>
  <c r="Y21" i="4"/>
  <c r="T21" i="7"/>
  <c r="U21" i="7"/>
  <c r="V21" i="7"/>
  <c r="W21" i="7"/>
  <c r="X21" i="7"/>
  <c r="Y21" i="7"/>
  <c r="T21" i="8"/>
  <c r="U21" i="8"/>
  <c r="V21" i="8"/>
  <c r="W21" i="8"/>
  <c r="X21" i="8"/>
  <c r="Y21" i="8"/>
  <c r="T21" i="9"/>
  <c r="U21" i="9"/>
  <c r="V21" i="9"/>
  <c r="W21" i="9"/>
  <c r="X21" i="9"/>
  <c r="Y21" i="9"/>
  <c r="Y89" i="9"/>
  <c r="T21" i="10"/>
  <c r="U21" i="10"/>
  <c r="V21" i="10"/>
  <c r="V89" i="10"/>
  <c r="W21" i="10"/>
  <c r="W89" i="10"/>
  <c r="X21" i="10"/>
  <c r="X89" i="10"/>
  <c r="Y21" i="10"/>
  <c r="T21" i="11"/>
  <c r="T89" i="11"/>
  <c r="U21" i="11"/>
  <c r="U89" i="11"/>
  <c r="V21" i="11"/>
  <c r="W21" i="11"/>
  <c r="X21" i="11"/>
  <c r="Y21" i="11"/>
  <c r="T21" i="13"/>
  <c r="U21" i="13"/>
  <c r="V21" i="13"/>
  <c r="W21" i="13"/>
  <c r="W89" i="13"/>
  <c r="X21" i="13"/>
  <c r="Y21" i="13"/>
  <c r="T21" i="14"/>
  <c r="T89" i="14"/>
  <c r="U21" i="14"/>
  <c r="V21" i="14"/>
  <c r="W21" i="14"/>
  <c r="X21" i="14"/>
  <c r="Y21" i="14"/>
  <c r="T21" i="15"/>
  <c r="T89" i="15"/>
  <c r="U21" i="15"/>
  <c r="V21" i="15"/>
  <c r="W21" i="15"/>
  <c r="W89" i="15"/>
  <c r="X21" i="15"/>
  <c r="X89" i="15"/>
  <c r="Y21" i="15"/>
  <c r="Y89" i="15"/>
  <c r="T21" i="16"/>
  <c r="U21" i="16"/>
  <c r="V21" i="16"/>
  <c r="V89" i="16"/>
  <c r="W21" i="16"/>
  <c r="W89" i="16"/>
  <c r="X21" i="16"/>
  <c r="X89" i="16"/>
  <c r="Y21" i="16"/>
  <c r="T21" i="2"/>
  <c r="U21" i="2"/>
  <c r="V21" i="2"/>
  <c r="W21" i="2"/>
  <c r="X21" i="2"/>
  <c r="Y21" i="2"/>
  <c r="S21" i="3"/>
  <c r="S21" i="4"/>
  <c r="S21" i="7"/>
  <c r="S89" i="7"/>
  <c r="S21" i="8"/>
  <c r="S21" i="9"/>
  <c r="S89" i="9"/>
  <c r="S21" i="10"/>
  <c r="S21" i="11"/>
  <c r="S89" i="11"/>
  <c r="S21" i="13"/>
  <c r="S89" i="13"/>
  <c r="S21" i="14"/>
  <c r="S21" i="15"/>
  <c r="S89" i="15"/>
  <c r="S21" i="2"/>
  <c r="Y89" i="14"/>
  <c r="X89" i="14"/>
  <c r="W89" i="14"/>
  <c r="S89" i="3"/>
  <c r="V89" i="14"/>
  <c r="U89" i="14"/>
  <c r="D89" i="15"/>
  <c r="U89" i="16"/>
  <c r="E89" i="3"/>
  <c r="Y89" i="10"/>
  <c r="S89" i="8"/>
  <c r="W89" i="4"/>
  <c r="Y89" i="2"/>
  <c r="E89" i="13"/>
  <c r="F89" i="2"/>
  <c r="T89" i="13"/>
  <c r="V89" i="8"/>
  <c r="Y89" i="11"/>
  <c r="U89" i="8"/>
  <c r="X89" i="11"/>
  <c r="T89" i="8"/>
  <c r="W89" i="11"/>
  <c r="Y89" i="7"/>
  <c r="D89" i="14"/>
  <c r="S89" i="2"/>
  <c r="X89" i="7"/>
  <c r="AA89" i="13"/>
  <c r="F89" i="14"/>
  <c r="G89" i="14"/>
  <c r="O89" i="14"/>
  <c r="Z89" i="2"/>
  <c r="Z89" i="4"/>
  <c r="AA89" i="11"/>
  <c r="F89" i="13"/>
  <c r="G89" i="13"/>
  <c r="O89" i="13"/>
  <c r="Z89" i="3"/>
  <c r="AE43" i="4"/>
  <c r="AE43" i="7" s="1"/>
  <c r="AE43" i="8" s="1"/>
  <c r="AE43" i="9" s="1"/>
  <c r="AE43" i="10" s="1"/>
  <c r="AE43" i="11" s="1"/>
  <c r="AE43" i="13" s="1"/>
  <c r="AE43" i="14" s="1"/>
  <c r="AE43" i="15" s="1"/>
  <c r="AE43" i="16" s="1"/>
  <c r="AD71" i="4"/>
  <c r="AD71" i="7" s="1"/>
  <c r="AD88" i="3"/>
  <c r="U89" i="7"/>
  <c r="U89" i="10"/>
  <c r="T89" i="10"/>
  <c r="X89" i="9"/>
  <c r="E89" i="16"/>
  <c r="W89" i="9"/>
  <c r="Y89" i="3"/>
  <c r="E89" i="14"/>
  <c r="AD43" i="4"/>
  <c r="AD43" i="7" s="1"/>
  <c r="AD43" i="8" s="1"/>
  <c r="AD43" i="9" s="1"/>
  <c r="AD43" i="10" s="1"/>
  <c r="AD43" i="11" s="1"/>
  <c r="AD43" i="13" s="1"/>
  <c r="AD43" i="14" s="1"/>
  <c r="AD43" i="15" s="1"/>
  <c r="AD43" i="16" s="1"/>
  <c r="AE71" i="4"/>
  <c r="AE88" i="3"/>
  <c r="X89" i="2"/>
  <c r="V89" i="9"/>
  <c r="X89" i="3"/>
  <c r="W89" i="2"/>
  <c r="Y89" i="13"/>
  <c r="U89" i="9"/>
  <c r="W89" i="3"/>
  <c r="V89" i="2"/>
  <c r="X89" i="13"/>
  <c r="T89" i="9"/>
  <c r="V89" i="3"/>
  <c r="E89" i="10"/>
  <c r="U89" i="2"/>
  <c r="Y89" i="8"/>
  <c r="U89" i="3"/>
  <c r="E89" i="9"/>
  <c r="T89" i="2"/>
  <c r="V89" i="13"/>
  <c r="X89" i="8"/>
  <c r="T89" i="3"/>
  <c r="E89" i="8"/>
  <c r="Y89" i="16"/>
  <c r="U89" i="13"/>
  <c r="W89" i="8"/>
  <c r="S89" i="16"/>
  <c r="E89" i="7"/>
  <c r="G89" i="2"/>
  <c r="T89" i="16"/>
  <c r="V89" i="11"/>
  <c r="D89" i="13"/>
  <c r="AA89" i="15"/>
  <c r="F89" i="16"/>
  <c r="G89" i="16"/>
  <c r="O89" i="16"/>
  <c r="O89" i="2"/>
  <c r="Z89" i="8"/>
  <c r="W89" i="7"/>
  <c r="S89" i="14"/>
  <c r="V89" i="7"/>
  <c r="V89" i="15"/>
  <c r="T89" i="7"/>
  <c r="D89" i="8"/>
  <c r="S89" i="10"/>
  <c r="U89" i="15"/>
  <c r="D89" i="7"/>
  <c r="AE44" i="4"/>
  <c r="AE44" i="7" s="1"/>
  <c r="AE44" i="8" s="1"/>
  <c r="AE44" i="9" s="1"/>
  <c r="AE44" i="10" s="1"/>
  <c r="AE44" i="11" s="1"/>
  <c r="AE44" i="13" s="1"/>
  <c r="AE44" i="14" s="1"/>
  <c r="AE44" i="15" s="1"/>
  <c r="AE44" i="16" s="1"/>
  <c r="AE36" i="4"/>
  <c r="AE36" i="7" s="1"/>
  <c r="AE52" i="3"/>
  <c r="AD36" i="4"/>
  <c r="AD36" i="7" s="1"/>
  <c r="AD36" i="8" s="1"/>
  <c r="AD36" i="9" s="1"/>
  <c r="AD36" i="10" s="1"/>
  <c r="AD36" i="11" s="1"/>
  <c r="AD36" i="13" s="1"/>
  <c r="AD36" i="14" s="1"/>
  <c r="AD36" i="15" s="1"/>
  <c r="AD36" i="16" s="1"/>
  <c r="AD52" i="3"/>
  <c r="AE53" i="15"/>
  <c r="AE70" i="3"/>
  <c r="AE67" i="4"/>
  <c r="AE67" i="7"/>
  <c r="AE67" i="8"/>
  <c r="AE67" i="9"/>
  <c r="AE67" i="10" s="1"/>
  <c r="AE67" i="11" s="1"/>
  <c r="AE67" i="13" s="1"/>
  <c r="AE67" i="14" s="1"/>
  <c r="AE67" i="15" s="1"/>
  <c r="AE67" i="16" s="1"/>
  <c r="AD53" i="4"/>
  <c r="AD53" i="7"/>
  <c r="AD53" i="8"/>
  <c r="AD53" i="9"/>
  <c r="AD70" i="3"/>
  <c r="AE53" i="4"/>
  <c r="AM67" i="3"/>
  <c r="AM67" i="4"/>
  <c r="AM67" i="7"/>
  <c r="AM67" i="8" s="1"/>
  <c r="AM67" i="9" s="1"/>
  <c r="AM67" i="10" s="1"/>
  <c r="AM67" i="11" s="1"/>
  <c r="AM67" i="13" s="1"/>
  <c r="AM67" i="14" s="1"/>
  <c r="AM67" i="15" s="1"/>
  <c r="AM67" i="16" s="1"/>
  <c r="AO67" i="3"/>
  <c r="AO67" i="4"/>
  <c r="AO67" i="7" s="1"/>
  <c r="AO67" i="8" s="1"/>
  <c r="AO67" i="9" s="1"/>
  <c r="AO67" i="10" s="1"/>
  <c r="AO67" i="11" s="1"/>
  <c r="AO67" i="13" s="1"/>
  <c r="AO67" i="14" s="1"/>
  <c r="AO67" i="15" s="1"/>
  <c r="AO67" i="16" s="1"/>
  <c r="AD35" i="3"/>
  <c r="AE82" i="7"/>
  <c r="AE82" i="8"/>
  <c r="AE82" i="9"/>
  <c r="AE82" i="10" s="1"/>
  <c r="AE82" i="11" s="1"/>
  <c r="AE82" i="13" s="1"/>
  <c r="AE82" i="14" s="1"/>
  <c r="AE82" i="15" s="1"/>
  <c r="AE82" i="16" s="1"/>
  <c r="AD83" i="7"/>
  <c r="AD83" i="8"/>
  <c r="AD83" i="9"/>
  <c r="AD83" i="10"/>
  <c r="AD83" i="11"/>
  <c r="AD83" i="13"/>
  <c r="AD83" i="14"/>
  <c r="AD83" i="15"/>
  <c r="AD83" i="16"/>
  <c r="AE83" i="4"/>
  <c r="AE83" i="7"/>
  <c r="AE83" i="8" s="1"/>
  <c r="AE83" i="9" s="1"/>
  <c r="AE83" i="10" s="1"/>
  <c r="AE83" i="11" s="1"/>
  <c r="AE83" i="13" s="1"/>
  <c r="AE83" i="14" s="1"/>
  <c r="AE83" i="15" s="1"/>
  <c r="AE83" i="16" s="1"/>
  <c r="AD44" i="4"/>
  <c r="AD56" i="7"/>
  <c r="AD56" i="8" s="1"/>
  <c r="AD56" i="9" s="1"/>
  <c r="AD56" i="10" s="1"/>
  <c r="AD56" i="11" s="1"/>
  <c r="AD56" i="13" s="1"/>
  <c r="AD56" i="14" s="1"/>
  <c r="AD56" i="15" s="1"/>
  <c r="AD56" i="16" s="1"/>
  <c r="AE57" i="4"/>
  <c r="AE57" i="7" s="1"/>
  <c r="AE57" i="8" s="1"/>
  <c r="AE57" i="9" s="1"/>
  <c r="AE57" i="10" s="1"/>
  <c r="AE57" i="11" s="1"/>
  <c r="AE57" i="13" s="1"/>
  <c r="AE57" i="14" s="1"/>
  <c r="AE57" i="15" s="1"/>
  <c r="AE57" i="16" s="1"/>
  <c r="AE40" i="7"/>
  <c r="AE40" i="8"/>
  <c r="AE40" i="9"/>
  <c r="AE40" i="10"/>
  <c r="AE40" i="11"/>
  <c r="AE40" i="13" s="1"/>
  <c r="AE40" i="14" s="1"/>
  <c r="AE40" i="15" s="1"/>
  <c r="AE40" i="16" s="1"/>
  <c r="AD40" i="7"/>
  <c r="AD40" i="8"/>
  <c r="AD40" i="9"/>
  <c r="AD40" i="10" s="1"/>
  <c r="AE25" i="7"/>
  <c r="AE25" i="8"/>
  <c r="AE25" i="9"/>
  <c r="AE25" i="10"/>
  <c r="AE25" i="11"/>
  <c r="AE25" i="13"/>
  <c r="AE25" i="14"/>
  <c r="AE25" i="15" s="1"/>
  <c r="AE25" i="16" s="1"/>
  <c r="AD22" i="4"/>
  <c r="AD22" i="7"/>
  <c r="AD22" i="8"/>
  <c r="AD22" i="9"/>
  <c r="AD22" i="10" s="1"/>
  <c r="AD22" i="11" s="1"/>
  <c r="AD22" i="13" s="1"/>
  <c r="AD22" i="14" s="1"/>
  <c r="AD22" i="15" s="1"/>
  <c r="AD22" i="16" s="1"/>
  <c r="AE21" i="3"/>
  <c r="AD6" i="7"/>
  <c r="AD21" i="3"/>
  <c r="AE35" i="3"/>
  <c r="AH86" i="2"/>
  <c r="AJ86" i="3"/>
  <c r="AH86" i="3"/>
  <c r="AM86" i="3"/>
  <c r="AJ86" i="4"/>
  <c r="AH86" i="4"/>
  <c r="AJ86" i="7"/>
  <c r="AH86" i="7"/>
  <c r="AJ86" i="8"/>
  <c r="AH86" i="8"/>
  <c r="AJ86" i="9"/>
  <c r="AH86" i="9"/>
  <c r="AJ86" i="10"/>
  <c r="AH86" i="10"/>
  <c r="AJ86" i="11"/>
  <c r="AH86" i="11"/>
  <c r="AJ86" i="13"/>
  <c r="AH86" i="13"/>
  <c r="AS84" i="3"/>
  <c r="AS84" i="4"/>
  <c r="AS84" i="7"/>
  <c r="AS84" i="8"/>
  <c r="AS84" i="9"/>
  <c r="AS84" i="10"/>
  <c r="AS84" i="11"/>
  <c r="AS84" i="13"/>
  <c r="AS84" i="14"/>
  <c r="AS84" i="15"/>
  <c r="AS84" i="16"/>
  <c r="AS83" i="3"/>
  <c r="AS83" i="4"/>
  <c r="AS83" i="7"/>
  <c r="AS83" i="8"/>
  <c r="AS83" i="9"/>
  <c r="AS83" i="10"/>
  <c r="AS83" i="11"/>
  <c r="AS83" i="13"/>
  <c r="AS83" i="14"/>
  <c r="AS83" i="15"/>
  <c r="AS82" i="3"/>
  <c r="AS81" i="3"/>
  <c r="AS80" i="3"/>
  <c r="AS79" i="3"/>
  <c r="AS51" i="3"/>
  <c r="AS50" i="3"/>
  <c r="AS49" i="3"/>
  <c r="AS48" i="3"/>
  <c r="AS47" i="3"/>
  <c r="AS46" i="3"/>
  <c r="AS45" i="3"/>
  <c r="AS44" i="3"/>
  <c r="AS78" i="3"/>
  <c r="AS77" i="3"/>
  <c r="AS76" i="3"/>
  <c r="AS75" i="3"/>
  <c r="AS74" i="3"/>
  <c r="AS73" i="3"/>
  <c r="AS72" i="3"/>
  <c r="AS71" i="3"/>
  <c r="AS68" i="3"/>
  <c r="AS68" i="4"/>
  <c r="AS68" i="7"/>
  <c r="AS68" i="8"/>
  <c r="AS68" i="9"/>
  <c r="AS68" i="10"/>
  <c r="AS68" i="11"/>
  <c r="AS68" i="13"/>
  <c r="AS68" i="14"/>
  <c r="AS68" i="15"/>
  <c r="AS68" i="16"/>
  <c r="AS66" i="3"/>
  <c r="AS66" i="4"/>
  <c r="AS66" i="7"/>
  <c r="AS66" i="8"/>
  <c r="AS66" i="9"/>
  <c r="AS66" i="10"/>
  <c r="AS66" i="11"/>
  <c r="AS66" i="13"/>
  <c r="AS66" i="14"/>
  <c r="AS66" i="15"/>
  <c r="AS66" i="16"/>
  <c r="AS65" i="3"/>
  <c r="AS64" i="3"/>
  <c r="AS63" i="3"/>
  <c r="AS62" i="3"/>
  <c r="AS61" i="3"/>
  <c r="AS60" i="3"/>
  <c r="AS59" i="3"/>
  <c r="AS58" i="3"/>
  <c r="AS57" i="3"/>
  <c r="AS56" i="3"/>
  <c r="AS55" i="3"/>
  <c r="AS54" i="3"/>
  <c r="AS53" i="3"/>
  <c r="AS43" i="3"/>
  <c r="AS42" i="3"/>
  <c r="AS41" i="3"/>
  <c r="AS40" i="3"/>
  <c r="AS37" i="3"/>
  <c r="AS36" i="3"/>
  <c r="AS34" i="3"/>
  <c r="AS33" i="3"/>
  <c r="AS32" i="3"/>
  <c r="AS31" i="3"/>
  <c r="AS30" i="3"/>
  <c r="AS29" i="3"/>
  <c r="AS28" i="3"/>
  <c r="AS27" i="3"/>
  <c r="AS26" i="3"/>
  <c r="AS25" i="3"/>
  <c r="AS24" i="3"/>
  <c r="AS23" i="3"/>
  <c r="AS22" i="3"/>
  <c r="AS7" i="3"/>
  <c r="AS8" i="3"/>
  <c r="AS9" i="3"/>
  <c r="AS10" i="3"/>
  <c r="AS11" i="3"/>
  <c r="AS12" i="3"/>
  <c r="AS13" i="3"/>
  <c r="AS14" i="3"/>
  <c r="AS15" i="3"/>
  <c r="AS16" i="3"/>
  <c r="AS17" i="3"/>
  <c r="AS18" i="3"/>
  <c r="AS19" i="3"/>
  <c r="AS20" i="3"/>
  <c r="AS6" i="3"/>
  <c r="AD89" i="3"/>
  <c r="AD44" i="7"/>
  <c r="AD44" i="8" s="1"/>
  <c r="AD44" i="9" s="1"/>
  <c r="AD44" i="10" s="1"/>
  <c r="AD44" i="11" s="1"/>
  <c r="AD44" i="13" s="1"/>
  <c r="AD44" i="14" s="1"/>
  <c r="AD44" i="15" s="1"/>
  <c r="AD44" i="16" s="1"/>
  <c r="AE71" i="7"/>
  <c r="AS88" i="3"/>
  <c r="AE89" i="3"/>
  <c r="AS52" i="3"/>
  <c r="AE53" i="7"/>
  <c r="AE53" i="16"/>
  <c r="AS70" i="3"/>
  <c r="AD53" i="10"/>
  <c r="AM86" i="4"/>
  <c r="AM86" i="7"/>
  <c r="AM86" i="8" s="1"/>
  <c r="AM86" i="9" s="1"/>
  <c r="AM86" i="10" s="1"/>
  <c r="AM86" i="11" s="1"/>
  <c r="AM86" i="13" s="1"/>
  <c r="AM86" i="14" s="1"/>
  <c r="AM86" i="15" s="1"/>
  <c r="AM86" i="16" s="1"/>
  <c r="AO86" i="3"/>
  <c r="AO86" i="4"/>
  <c r="AO86" i="7" s="1"/>
  <c r="AO86" i="8" s="1"/>
  <c r="AO86" i="9" s="1"/>
  <c r="AO86" i="10" s="1"/>
  <c r="AO86" i="11" s="1"/>
  <c r="AO86" i="13" s="1"/>
  <c r="AO86" i="14" s="1"/>
  <c r="AO86" i="15" s="1"/>
  <c r="AO86" i="16" s="1"/>
  <c r="AS21" i="3"/>
  <c r="AS35" i="3"/>
  <c r="AJ87" i="16"/>
  <c r="AH87" i="16"/>
  <c r="AJ86" i="16"/>
  <c r="AH86" i="16"/>
  <c r="AJ85" i="16"/>
  <c r="AH85" i="16"/>
  <c r="AJ84" i="16"/>
  <c r="AH84" i="16"/>
  <c r="AJ83" i="16"/>
  <c r="AH83" i="16"/>
  <c r="AJ82" i="16"/>
  <c r="AH82" i="16"/>
  <c r="AJ81" i="16"/>
  <c r="AH81" i="16"/>
  <c r="AJ80" i="16"/>
  <c r="AH80" i="16"/>
  <c r="AJ79" i="16"/>
  <c r="AH79" i="16"/>
  <c r="AJ51" i="16"/>
  <c r="AH51" i="16"/>
  <c r="AJ50" i="16"/>
  <c r="AH50" i="16"/>
  <c r="AJ49" i="16"/>
  <c r="AH49" i="16"/>
  <c r="AJ48" i="16"/>
  <c r="AH48" i="16"/>
  <c r="AJ47" i="16"/>
  <c r="AH47" i="16"/>
  <c r="AJ46" i="16"/>
  <c r="AH46" i="16"/>
  <c r="AJ45" i="16"/>
  <c r="AH45" i="16"/>
  <c r="AJ44" i="16"/>
  <c r="AH44" i="16"/>
  <c r="AJ78" i="16"/>
  <c r="AH78" i="16"/>
  <c r="AJ77" i="16"/>
  <c r="AH77" i="16"/>
  <c r="AJ76" i="16"/>
  <c r="AH76" i="16"/>
  <c r="AJ75" i="16"/>
  <c r="AH75" i="16"/>
  <c r="AJ74" i="16"/>
  <c r="AH74" i="16"/>
  <c r="AJ73" i="16"/>
  <c r="AH73" i="16"/>
  <c r="AJ72" i="16"/>
  <c r="AH72" i="16"/>
  <c r="AJ71" i="16"/>
  <c r="AH71" i="16"/>
  <c r="AJ68" i="16"/>
  <c r="AH68" i="16"/>
  <c r="AJ66" i="16"/>
  <c r="AH66" i="16"/>
  <c r="AJ65" i="16"/>
  <c r="AH65" i="16"/>
  <c r="AJ64" i="16"/>
  <c r="AH64" i="16"/>
  <c r="AJ63" i="16"/>
  <c r="AH63" i="16"/>
  <c r="AJ62" i="16"/>
  <c r="AH62" i="16"/>
  <c r="AJ61" i="16"/>
  <c r="AH61" i="16"/>
  <c r="AJ60" i="16"/>
  <c r="AH60" i="16"/>
  <c r="AJ59" i="16"/>
  <c r="AH59" i="16"/>
  <c r="AJ58" i="16"/>
  <c r="AH58" i="16"/>
  <c r="AJ57" i="16"/>
  <c r="AH57" i="16"/>
  <c r="AJ56" i="16"/>
  <c r="AH56" i="16"/>
  <c r="AJ55" i="16"/>
  <c r="AH55" i="16"/>
  <c r="AJ54" i="16"/>
  <c r="AH54" i="16"/>
  <c r="AJ53" i="16"/>
  <c r="AH53" i="16"/>
  <c r="AJ43" i="16"/>
  <c r="AH43" i="16"/>
  <c r="AJ42" i="16"/>
  <c r="AH42" i="16"/>
  <c r="AJ41" i="16"/>
  <c r="AH41" i="16"/>
  <c r="AJ40" i="16"/>
  <c r="AH40" i="16"/>
  <c r="AJ37" i="16"/>
  <c r="AH37" i="16"/>
  <c r="AJ36" i="16"/>
  <c r="AH36" i="16"/>
  <c r="AF35" i="16"/>
  <c r="AC35" i="16"/>
  <c r="AB35" i="16"/>
  <c r="AJ34" i="16"/>
  <c r="AH34" i="16"/>
  <c r="AJ33" i="16"/>
  <c r="AH33" i="16"/>
  <c r="AJ32" i="16"/>
  <c r="AH32" i="16"/>
  <c r="AJ31" i="16"/>
  <c r="AH31" i="16"/>
  <c r="AJ30" i="16"/>
  <c r="AH30" i="16"/>
  <c r="AJ29" i="16"/>
  <c r="AH29" i="16"/>
  <c r="AJ28" i="16"/>
  <c r="AH28" i="16"/>
  <c r="AJ27" i="16"/>
  <c r="AH27" i="16"/>
  <c r="AJ26" i="16"/>
  <c r="AH26" i="16"/>
  <c r="AJ25" i="16"/>
  <c r="AH25" i="16"/>
  <c r="AJ24" i="16"/>
  <c r="AH24" i="16"/>
  <c r="AJ23" i="16"/>
  <c r="AH23" i="16"/>
  <c r="AJ22" i="16"/>
  <c r="AH22" i="16"/>
  <c r="AF21" i="16"/>
  <c r="AC21" i="16"/>
  <c r="AB21" i="16"/>
  <c r="AJ20" i="16"/>
  <c r="AH20" i="16"/>
  <c r="AJ19" i="16"/>
  <c r="AH19" i="16"/>
  <c r="AJ18" i="16"/>
  <c r="AH18" i="16"/>
  <c r="AJ17" i="16"/>
  <c r="AH17" i="16"/>
  <c r="AJ16" i="16"/>
  <c r="AH16" i="16"/>
  <c r="AJ15" i="16"/>
  <c r="AH15" i="16"/>
  <c r="AJ14" i="16"/>
  <c r="AH14" i="16"/>
  <c r="AJ13" i="16"/>
  <c r="AH13" i="16"/>
  <c r="AJ12" i="16"/>
  <c r="AH12" i="16"/>
  <c r="AJ11" i="16"/>
  <c r="AH11" i="16"/>
  <c r="AJ10" i="16"/>
  <c r="AH10" i="16"/>
  <c r="AJ9" i="16"/>
  <c r="AH9" i="16"/>
  <c r="AJ8" i="16"/>
  <c r="AH8" i="16"/>
  <c r="AJ7" i="16"/>
  <c r="AH7" i="16"/>
  <c r="AJ6" i="16"/>
  <c r="AH6" i="16"/>
  <c r="AJ87" i="15"/>
  <c r="AH87" i="15"/>
  <c r="AJ86" i="15"/>
  <c r="AH86" i="15"/>
  <c r="AJ85" i="15"/>
  <c r="AH85" i="15"/>
  <c r="AJ84" i="15"/>
  <c r="AH84" i="15"/>
  <c r="AJ83" i="15"/>
  <c r="AH83" i="15"/>
  <c r="AJ82" i="15"/>
  <c r="AH82" i="15"/>
  <c r="AJ81" i="15"/>
  <c r="AH81" i="15"/>
  <c r="AJ80" i="15"/>
  <c r="AH80" i="15"/>
  <c r="AJ79" i="15"/>
  <c r="AH79" i="15"/>
  <c r="AJ51" i="15"/>
  <c r="AH51" i="15"/>
  <c r="AJ50" i="15"/>
  <c r="AH50" i="15"/>
  <c r="AJ49" i="15"/>
  <c r="AH49" i="15"/>
  <c r="AJ48" i="15"/>
  <c r="AH48" i="15"/>
  <c r="AJ47" i="15"/>
  <c r="AH47" i="15"/>
  <c r="AJ46" i="15"/>
  <c r="AH46" i="15"/>
  <c r="AJ45" i="15"/>
  <c r="AH45" i="15"/>
  <c r="AJ44" i="15"/>
  <c r="AH44" i="15"/>
  <c r="AJ78" i="15"/>
  <c r="AH78" i="15"/>
  <c r="AJ77" i="15"/>
  <c r="AH77" i="15"/>
  <c r="AJ76" i="15"/>
  <c r="AH76" i="15"/>
  <c r="AJ75" i="15"/>
  <c r="AH75" i="15"/>
  <c r="AJ74" i="15"/>
  <c r="AH74" i="15"/>
  <c r="AJ73" i="15"/>
  <c r="AH73" i="15"/>
  <c r="AJ72" i="15"/>
  <c r="AH72" i="15"/>
  <c r="AJ71" i="15"/>
  <c r="AH71" i="15"/>
  <c r="AJ68" i="15"/>
  <c r="AH68" i="15"/>
  <c r="AJ66" i="15"/>
  <c r="AH66" i="15"/>
  <c r="AJ65" i="15"/>
  <c r="AH65" i="15"/>
  <c r="AJ64" i="15"/>
  <c r="AH64" i="15"/>
  <c r="AJ63" i="15"/>
  <c r="AH63" i="15"/>
  <c r="AJ62" i="15"/>
  <c r="AH62" i="15"/>
  <c r="AJ61" i="15"/>
  <c r="AH61" i="15"/>
  <c r="AJ60" i="15"/>
  <c r="AH60" i="15"/>
  <c r="AJ59" i="15"/>
  <c r="AH59" i="15"/>
  <c r="AJ58" i="15"/>
  <c r="AH58" i="15"/>
  <c r="AJ57" i="15"/>
  <c r="AH57" i="15"/>
  <c r="AJ56" i="15"/>
  <c r="AH56" i="15"/>
  <c r="AJ55" i="15"/>
  <c r="AH55" i="15"/>
  <c r="AJ54" i="15"/>
  <c r="AH54" i="15"/>
  <c r="AJ53" i="15"/>
  <c r="AH53" i="15"/>
  <c r="AJ43" i="15"/>
  <c r="AH43" i="15"/>
  <c r="AJ42" i="15"/>
  <c r="AH42" i="15"/>
  <c r="AJ41" i="15"/>
  <c r="AH41" i="15"/>
  <c r="AJ40" i="15"/>
  <c r="AH40" i="15"/>
  <c r="AJ37" i="15"/>
  <c r="AH37" i="15"/>
  <c r="AJ36" i="15"/>
  <c r="AH36" i="15"/>
  <c r="AF35" i="15"/>
  <c r="AC35" i="15"/>
  <c r="AB35" i="15"/>
  <c r="AJ34" i="15"/>
  <c r="AH34" i="15"/>
  <c r="AJ33" i="15"/>
  <c r="AH33" i="15"/>
  <c r="AJ32" i="15"/>
  <c r="AH32" i="15"/>
  <c r="AJ31" i="15"/>
  <c r="AH31" i="15"/>
  <c r="AJ30" i="15"/>
  <c r="AH30" i="15"/>
  <c r="AJ29" i="15"/>
  <c r="AH29" i="15"/>
  <c r="AJ28" i="15"/>
  <c r="AH28" i="15"/>
  <c r="AJ27" i="15"/>
  <c r="AH27" i="15"/>
  <c r="AJ26" i="15"/>
  <c r="AH26" i="15"/>
  <c r="AJ25" i="15"/>
  <c r="AH25" i="15"/>
  <c r="AJ24" i="15"/>
  <c r="AH24" i="15"/>
  <c r="AJ23" i="15"/>
  <c r="AH23" i="15"/>
  <c r="AJ22" i="15"/>
  <c r="AH22" i="15"/>
  <c r="AF21" i="15"/>
  <c r="AC21" i="15"/>
  <c r="AB21" i="15"/>
  <c r="AJ20" i="15"/>
  <c r="AH20" i="15"/>
  <c r="AJ19" i="15"/>
  <c r="AH19" i="15"/>
  <c r="AJ18" i="15"/>
  <c r="AH18" i="15"/>
  <c r="AJ17" i="15"/>
  <c r="AH17" i="15"/>
  <c r="AJ16" i="15"/>
  <c r="AH16" i="15"/>
  <c r="AJ15" i="15"/>
  <c r="AH15" i="15"/>
  <c r="AJ14" i="15"/>
  <c r="AH14" i="15"/>
  <c r="AJ13" i="15"/>
  <c r="AH13" i="15"/>
  <c r="AJ12" i="15"/>
  <c r="AH12" i="15"/>
  <c r="AJ11" i="15"/>
  <c r="AH11" i="15"/>
  <c r="AJ10" i="15"/>
  <c r="AH10" i="15"/>
  <c r="AJ9" i="15"/>
  <c r="AH9" i="15"/>
  <c r="AJ8" i="15"/>
  <c r="AH8" i="15"/>
  <c r="AJ7" i="15"/>
  <c r="AH7" i="15"/>
  <c r="AJ6" i="15"/>
  <c r="AH6" i="15"/>
  <c r="AJ87" i="14"/>
  <c r="AH87" i="14"/>
  <c r="AB89" i="15"/>
  <c r="AB89" i="16"/>
  <c r="AC89" i="15"/>
  <c r="AC89" i="16"/>
  <c r="AF89" i="15"/>
  <c r="AF89" i="16"/>
  <c r="AE53" i="8"/>
  <c r="AH88" i="15"/>
  <c r="AS89" i="3"/>
  <c r="AJ88" i="15"/>
  <c r="AE71" i="8"/>
  <c r="AE71" i="9" s="1"/>
  <c r="AH88" i="16"/>
  <c r="AJ88" i="16"/>
  <c r="AJ52" i="15"/>
  <c r="AH52" i="16"/>
  <c r="AH52" i="15"/>
  <c r="AJ52" i="16"/>
  <c r="AH21" i="16"/>
  <c r="AH70" i="16"/>
  <c r="AH70" i="15"/>
  <c r="AJ21" i="16"/>
  <c r="AJ70" i="15"/>
  <c r="AH21" i="15"/>
  <c r="AJ21" i="15"/>
  <c r="AH35" i="16"/>
  <c r="AJ35" i="16"/>
  <c r="AJ70" i="16"/>
  <c r="AH35" i="15"/>
  <c r="AJ35" i="15"/>
  <c r="AJ86" i="14"/>
  <c r="AH86" i="14"/>
  <c r="AJ85" i="14"/>
  <c r="AH85" i="14"/>
  <c r="AJ84" i="14"/>
  <c r="AH84" i="14"/>
  <c r="AJ83" i="14"/>
  <c r="AH83" i="14"/>
  <c r="AJ82" i="14"/>
  <c r="AH82" i="14"/>
  <c r="AJ81" i="14"/>
  <c r="AH81" i="14"/>
  <c r="AJ80" i="14"/>
  <c r="AH80" i="14"/>
  <c r="AJ79" i="14"/>
  <c r="AH79" i="14"/>
  <c r="AJ51" i="14"/>
  <c r="AH51" i="14"/>
  <c r="AJ50" i="14"/>
  <c r="AH50" i="14"/>
  <c r="AJ49" i="14"/>
  <c r="AH49" i="14"/>
  <c r="AJ48" i="14"/>
  <c r="AH48" i="14"/>
  <c r="AJ47" i="14"/>
  <c r="AH47" i="14"/>
  <c r="AJ46" i="14"/>
  <c r="AH46" i="14"/>
  <c r="AJ45" i="14"/>
  <c r="AH45" i="14"/>
  <c r="AJ44" i="14"/>
  <c r="AH44" i="14"/>
  <c r="AJ78" i="14"/>
  <c r="AH78" i="14"/>
  <c r="AJ77" i="14"/>
  <c r="AH77" i="14"/>
  <c r="AJ76" i="14"/>
  <c r="AH76" i="14"/>
  <c r="AJ75" i="14"/>
  <c r="AH75" i="14"/>
  <c r="AJ74" i="14"/>
  <c r="AH74" i="14"/>
  <c r="AJ73" i="14"/>
  <c r="AH73" i="14"/>
  <c r="AJ72" i="14"/>
  <c r="AH72" i="14"/>
  <c r="AJ71" i="14"/>
  <c r="AH71" i="14"/>
  <c r="AJ68" i="14"/>
  <c r="AH68" i="14"/>
  <c r="AJ66" i="14"/>
  <c r="AH66" i="14"/>
  <c r="AJ65" i="14"/>
  <c r="AH65" i="14"/>
  <c r="AJ64" i="14"/>
  <c r="AH64" i="14"/>
  <c r="AJ63" i="14"/>
  <c r="AH63" i="14"/>
  <c r="AJ62" i="14"/>
  <c r="AH62" i="14"/>
  <c r="AJ61" i="14"/>
  <c r="AH61" i="14"/>
  <c r="AJ60" i="14"/>
  <c r="AH60" i="14"/>
  <c r="AJ59" i="14"/>
  <c r="AH59" i="14"/>
  <c r="AJ58" i="14"/>
  <c r="AH58" i="14"/>
  <c r="AJ57" i="14"/>
  <c r="AH57" i="14"/>
  <c r="AJ56" i="14"/>
  <c r="AH56" i="14"/>
  <c r="AJ55" i="14"/>
  <c r="AH55" i="14"/>
  <c r="AJ54" i="14"/>
  <c r="AH54" i="14"/>
  <c r="AJ53" i="14"/>
  <c r="AH53" i="14"/>
  <c r="AJ43" i="14"/>
  <c r="AH43" i="14"/>
  <c r="AJ42" i="14"/>
  <c r="AH42" i="14"/>
  <c r="AJ41" i="14"/>
  <c r="AH41" i="14"/>
  <c r="AJ40" i="14"/>
  <c r="AH40" i="14"/>
  <c r="AJ37" i="14"/>
  <c r="AH37" i="14"/>
  <c r="AJ36" i="14"/>
  <c r="AH36" i="14"/>
  <c r="AF35" i="14"/>
  <c r="AC35" i="14"/>
  <c r="AB35" i="14"/>
  <c r="AJ34" i="14"/>
  <c r="AH34" i="14"/>
  <c r="AJ33" i="14"/>
  <c r="AH33" i="14"/>
  <c r="AJ32" i="14"/>
  <c r="AH32" i="14"/>
  <c r="AJ31" i="14"/>
  <c r="AH31" i="14"/>
  <c r="AJ30" i="14"/>
  <c r="AH30" i="14"/>
  <c r="AJ29" i="14"/>
  <c r="AH29" i="14"/>
  <c r="AJ28" i="14"/>
  <c r="AH28" i="14"/>
  <c r="AJ27" i="14"/>
  <c r="AH27" i="14"/>
  <c r="AJ26" i="14"/>
  <c r="AH26" i="14"/>
  <c r="AJ25" i="14"/>
  <c r="AH25" i="14"/>
  <c r="AJ24" i="14"/>
  <c r="AH24" i="14"/>
  <c r="AJ23" i="14"/>
  <c r="AH23" i="14"/>
  <c r="AJ22" i="14"/>
  <c r="AH22" i="14"/>
  <c r="AF21" i="14"/>
  <c r="AC21" i="14"/>
  <c r="AB21" i="14"/>
  <c r="AJ20" i="14"/>
  <c r="AH20" i="14"/>
  <c r="AJ19" i="14"/>
  <c r="AH19" i="14"/>
  <c r="AJ18" i="14"/>
  <c r="AH18" i="14"/>
  <c r="AJ17" i="14"/>
  <c r="AH17" i="14"/>
  <c r="AJ16" i="14"/>
  <c r="AH16" i="14"/>
  <c r="AJ15" i="14"/>
  <c r="AH15" i="14"/>
  <c r="AJ14" i="14"/>
  <c r="AH14" i="14"/>
  <c r="AJ13" i="14"/>
  <c r="AH13" i="14"/>
  <c r="AJ12" i="14"/>
  <c r="AH12" i="14"/>
  <c r="AJ11" i="14"/>
  <c r="AH11" i="14"/>
  <c r="AJ10" i="14"/>
  <c r="AH10" i="14"/>
  <c r="AJ9" i="14"/>
  <c r="AH9" i="14"/>
  <c r="AJ8" i="14"/>
  <c r="AH8" i="14"/>
  <c r="AJ7" i="14"/>
  <c r="AH7" i="14"/>
  <c r="AJ6" i="14"/>
  <c r="AH6" i="14"/>
  <c r="AC35" i="11"/>
  <c r="AB35" i="11"/>
  <c r="AC21" i="11"/>
  <c r="AC89" i="11"/>
  <c r="AB21" i="11"/>
  <c r="AB89" i="11"/>
  <c r="AC35" i="13"/>
  <c r="AB35" i="13"/>
  <c r="AC21" i="13"/>
  <c r="AB21" i="13"/>
  <c r="AB89" i="13"/>
  <c r="AC89" i="13"/>
  <c r="AH89" i="15"/>
  <c r="AJ89" i="15"/>
  <c r="AB89" i="14"/>
  <c r="AJ89" i="16"/>
  <c r="AC89" i="14"/>
  <c r="AF89" i="14"/>
  <c r="AH89" i="16"/>
  <c r="AH88" i="14"/>
  <c r="AJ88" i="14"/>
  <c r="AH52" i="14"/>
  <c r="AJ52" i="14"/>
  <c r="AJ35" i="14"/>
  <c r="AH35" i="14"/>
  <c r="AH70" i="14"/>
  <c r="AJ70" i="14"/>
  <c r="AH21" i="14"/>
  <c r="AJ21" i="14"/>
  <c r="AJ91" i="16"/>
  <c r="AJ91" i="15"/>
  <c r="AJ89" i="14"/>
  <c r="AH89" i="14"/>
  <c r="AJ92" i="16"/>
  <c r="AJ91" i="14"/>
  <c r="AJ92" i="15"/>
  <c r="AJ92" i="14"/>
  <c r="AJ87" i="13"/>
  <c r="AH87" i="13"/>
  <c r="AJ85" i="13"/>
  <c r="AH85" i="13"/>
  <c r="AJ84" i="13"/>
  <c r="AH84" i="13"/>
  <c r="AJ83" i="13"/>
  <c r="AH83" i="13"/>
  <c r="AJ82" i="13"/>
  <c r="AH82" i="13"/>
  <c r="AJ81" i="13"/>
  <c r="AH81" i="13"/>
  <c r="AJ80" i="13"/>
  <c r="AH80" i="13"/>
  <c r="AJ79" i="13"/>
  <c r="AH79" i="13"/>
  <c r="AJ51" i="13"/>
  <c r="AH51" i="13"/>
  <c r="AJ50" i="13"/>
  <c r="AH50" i="13"/>
  <c r="AJ49" i="13"/>
  <c r="AH49" i="13"/>
  <c r="AJ48" i="13"/>
  <c r="AH48" i="13"/>
  <c r="AJ47" i="13"/>
  <c r="AH47" i="13"/>
  <c r="AJ46" i="13"/>
  <c r="AH46" i="13"/>
  <c r="AJ45" i="13"/>
  <c r="AH45" i="13"/>
  <c r="AJ44" i="13"/>
  <c r="AH44" i="13"/>
  <c r="AJ78" i="13"/>
  <c r="AH78" i="13"/>
  <c r="AJ77" i="13"/>
  <c r="AH77" i="13"/>
  <c r="AJ76" i="13"/>
  <c r="AH76" i="13"/>
  <c r="AJ75" i="13"/>
  <c r="AH75" i="13"/>
  <c r="AJ74" i="13"/>
  <c r="AH74" i="13"/>
  <c r="AJ73" i="13"/>
  <c r="AH73" i="13"/>
  <c r="AJ72" i="13"/>
  <c r="AH72" i="13"/>
  <c r="AJ71" i="13"/>
  <c r="AH71" i="13"/>
  <c r="AJ68" i="13"/>
  <c r="AH68" i="13"/>
  <c r="AJ66" i="13"/>
  <c r="AH66" i="13"/>
  <c r="AJ65" i="13"/>
  <c r="AH65" i="13"/>
  <c r="AJ64" i="13"/>
  <c r="AH64" i="13"/>
  <c r="AJ63" i="13"/>
  <c r="AH63" i="13"/>
  <c r="AJ62" i="13"/>
  <c r="AH62" i="13"/>
  <c r="AJ61" i="13"/>
  <c r="AH61" i="13"/>
  <c r="AJ60" i="13"/>
  <c r="AH60" i="13"/>
  <c r="AJ59" i="13"/>
  <c r="AH59" i="13"/>
  <c r="AJ58" i="13"/>
  <c r="AH58" i="13"/>
  <c r="AJ57" i="13"/>
  <c r="AH57" i="13"/>
  <c r="AJ56" i="13"/>
  <c r="AH56" i="13"/>
  <c r="AJ55" i="13"/>
  <c r="AH55" i="13"/>
  <c r="AJ54" i="13"/>
  <c r="AH54" i="13"/>
  <c r="AJ53" i="13"/>
  <c r="AH53" i="13"/>
  <c r="AJ43" i="13"/>
  <c r="AH43" i="13"/>
  <c r="AJ42" i="13"/>
  <c r="AH42" i="13"/>
  <c r="AJ41" i="13"/>
  <c r="AH41" i="13"/>
  <c r="AJ40" i="13"/>
  <c r="AH40" i="13"/>
  <c r="AJ37" i="13"/>
  <c r="AH37" i="13"/>
  <c r="AJ36" i="13"/>
  <c r="AH36" i="13"/>
  <c r="AF35" i="13"/>
  <c r="AJ34" i="13"/>
  <c r="AH34" i="13"/>
  <c r="AJ33" i="13"/>
  <c r="AH33" i="13"/>
  <c r="AJ32" i="13"/>
  <c r="AH32" i="13"/>
  <c r="AJ31" i="13"/>
  <c r="AH31" i="13"/>
  <c r="AJ30" i="13"/>
  <c r="AH30" i="13"/>
  <c r="AJ29" i="13"/>
  <c r="AH29" i="13"/>
  <c r="AJ28" i="13"/>
  <c r="AH28" i="13"/>
  <c r="AJ27" i="13"/>
  <c r="AH27" i="13"/>
  <c r="AJ26" i="13"/>
  <c r="AH26" i="13"/>
  <c r="AJ25" i="13"/>
  <c r="AH25" i="13"/>
  <c r="AJ24" i="13"/>
  <c r="AH24" i="13"/>
  <c r="AJ23" i="13"/>
  <c r="AH23" i="13"/>
  <c r="AJ22" i="13"/>
  <c r="AH22" i="13"/>
  <c r="AF21" i="13"/>
  <c r="AF89" i="13"/>
  <c r="AJ20" i="13"/>
  <c r="AH20" i="13"/>
  <c r="AJ19" i="13"/>
  <c r="AH19" i="13"/>
  <c r="AJ18" i="13"/>
  <c r="AH18" i="13"/>
  <c r="AJ17" i="13"/>
  <c r="AH17" i="13"/>
  <c r="AJ16" i="13"/>
  <c r="AH16" i="13"/>
  <c r="AJ15" i="13"/>
  <c r="AH15" i="13"/>
  <c r="AJ14" i="13"/>
  <c r="AH14" i="13"/>
  <c r="AJ13" i="13"/>
  <c r="AH13" i="13"/>
  <c r="AJ12" i="13"/>
  <c r="AH12" i="13"/>
  <c r="AJ11" i="13"/>
  <c r="AH11" i="13"/>
  <c r="AJ10" i="13"/>
  <c r="AH10" i="13"/>
  <c r="AJ9" i="13"/>
  <c r="AH9" i="13"/>
  <c r="AJ8" i="13"/>
  <c r="AH8" i="13"/>
  <c r="AJ7" i="13"/>
  <c r="AH7" i="13"/>
  <c r="AJ6" i="13"/>
  <c r="AH6" i="13"/>
  <c r="AJ87" i="11"/>
  <c r="AH87" i="11"/>
  <c r="AJ85" i="11"/>
  <c r="AH85" i="11"/>
  <c r="AJ84" i="11"/>
  <c r="AH84" i="11"/>
  <c r="AJ83" i="11"/>
  <c r="AH83" i="11"/>
  <c r="AJ82" i="11"/>
  <c r="AH82" i="11"/>
  <c r="AJ81" i="11"/>
  <c r="AH81" i="11"/>
  <c r="AJ80" i="11"/>
  <c r="AH80" i="11"/>
  <c r="AJ79" i="11"/>
  <c r="AH79" i="11"/>
  <c r="AJ51" i="11"/>
  <c r="AH51" i="11"/>
  <c r="AJ50" i="11"/>
  <c r="AH50" i="11"/>
  <c r="AJ49" i="11"/>
  <c r="AH49" i="11"/>
  <c r="AJ48" i="11"/>
  <c r="AH48" i="11"/>
  <c r="AJ47" i="11"/>
  <c r="AH47" i="11"/>
  <c r="AJ46" i="11"/>
  <c r="AH46" i="11"/>
  <c r="AJ45" i="11"/>
  <c r="AH45" i="11"/>
  <c r="AJ44" i="11"/>
  <c r="AH44" i="11"/>
  <c r="AJ78" i="11"/>
  <c r="AH78" i="11"/>
  <c r="AJ77" i="11"/>
  <c r="AH77" i="11"/>
  <c r="AJ76" i="11"/>
  <c r="AH76" i="11"/>
  <c r="AJ75" i="11"/>
  <c r="AH75" i="11"/>
  <c r="AJ74" i="11"/>
  <c r="AH74" i="11"/>
  <c r="AJ73" i="11"/>
  <c r="AH73" i="11"/>
  <c r="AJ72" i="11"/>
  <c r="AH72" i="11"/>
  <c r="AJ71" i="11"/>
  <c r="AH71" i="11"/>
  <c r="AJ68" i="11"/>
  <c r="AH68" i="11"/>
  <c r="AJ66" i="11"/>
  <c r="AH66" i="11"/>
  <c r="AJ65" i="11"/>
  <c r="AH65" i="11"/>
  <c r="AJ64" i="11"/>
  <c r="AH64" i="11"/>
  <c r="AJ63" i="11"/>
  <c r="AH63" i="11"/>
  <c r="AJ62" i="11"/>
  <c r="AH62" i="11"/>
  <c r="AJ61" i="11"/>
  <c r="AH61" i="11"/>
  <c r="AJ60" i="11"/>
  <c r="AH60" i="11"/>
  <c r="AJ59" i="11"/>
  <c r="AH59" i="11"/>
  <c r="AJ58" i="11"/>
  <c r="AH58" i="11"/>
  <c r="AJ57" i="11"/>
  <c r="AH57" i="11"/>
  <c r="AJ56" i="11"/>
  <c r="AH56" i="11"/>
  <c r="AJ55" i="11"/>
  <c r="AH55" i="11"/>
  <c r="AJ54" i="11"/>
  <c r="AH54" i="11"/>
  <c r="AJ53" i="11"/>
  <c r="AH53" i="11"/>
  <c r="AJ43" i="11"/>
  <c r="AH43" i="11"/>
  <c r="AJ42" i="11"/>
  <c r="AH42" i="11"/>
  <c r="AJ41" i="11"/>
  <c r="AH41" i="11"/>
  <c r="AJ40" i="11"/>
  <c r="AH40" i="11"/>
  <c r="AJ37" i="11"/>
  <c r="AH37" i="11"/>
  <c r="AJ36" i="11"/>
  <c r="AH36" i="11"/>
  <c r="AF35" i="11"/>
  <c r="AJ34" i="11"/>
  <c r="AH34" i="11"/>
  <c r="AJ33" i="11"/>
  <c r="AH33" i="11"/>
  <c r="AJ32" i="11"/>
  <c r="AH32" i="11"/>
  <c r="AJ31" i="11"/>
  <c r="AH31" i="11"/>
  <c r="AJ30" i="11"/>
  <c r="AH30" i="11"/>
  <c r="AJ29" i="11"/>
  <c r="AH29" i="11"/>
  <c r="AJ28" i="11"/>
  <c r="AH28" i="11"/>
  <c r="AJ27" i="11"/>
  <c r="AH27" i="11"/>
  <c r="AJ26" i="11"/>
  <c r="AH26" i="11"/>
  <c r="AJ25" i="11"/>
  <c r="AH25" i="11"/>
  <c r="AJ24" i="11"/>
  <c r="AH24" i="11"/>
  <c r="AJ23" i="11"/>
  <c r="AH23" i="11"/>
  <c r="AJ22" i="11"/>
  <c r="AH22" i="11"/>
  <c r="AF21" i="11"/>
  <c r="AJ20" i="11"/>
  <c r="AH20" i="11"/>
  <c r="AJ19" i="11"/>
  <c r="AH19" i="11"/>
  <c r="AJ18" i="11"/>
  <c r="AH18" i="11"/>
  <c r="AJ17" i="11"/>
  <c r="AH17" i="11"/>
  <c r="AJ16" i="11"/>
  <c r="AH16" i="11"/>
  <c r="AJ15" i="11"/>
  <c r="AH15" i="11"/>
  <c r="AJ14" i="11"/>
  <c r="AH14" i="11"/>
  <c r="AJ13" i="11"/>
  <c r="AH13" i="11"/>
  <c r="AJ12" i="11"/>
  <c r="AH12" i="11"/>
  <c r="AJ11" i="11"/>
  <c r="AH11" i="11"/>
  <c r="AJ10" i="11"/>
  <c r="AH10" i="11"/>
  <c r="AJ9" i="11"/>
  <c r="AH9" i="11"/>
  <c r="AJ8" i="11"/>
  <c r="AH8" i="11"/>
  <c r="AJ7" i="11"/>
  <c r="AH7" i="11"/>
  <c r="AJ6" i="11"/>
  <c r="AH6" i="11"/>
  <c r="AJ87" i="10"/>
  <c r="AH87" i="10"/>
  <c r="AJ85" i="10"/>
  <c r="AH85" i="10"/>
  <c r="AJ84" i="10"/>
  <c r="AH84" i="10"/>
  <c r="AJ83" i="10"/>
  <c r="AH83" i="10"/>
  <c r="AJ82" i="10"/>
  <c r="AH82" i="10"/>
  <c r="AJ81" i="10"/>
  <c r="AH81" i="10"/>
  <c r="AJ80" i="10"/>
  <c r="AH80" i="10"/>
  <c r="AJ79" i="10"/>
  <c r="AH79" i="10"/>
  <c r="AJ51" i="10"/>
  <c r="AH51" i="10"/>
  <c r="AJ50" i="10"/>
  <c r="AH50" i="10"/>
  <c r="AJ49" i="10"/>
  <c r="AH49" i="10"/>
  <c r="AJ48" i="10"/>
  <c r="AH48" i="10"/>
  <c r="AJ47" i="10"/>
  <c r="AH47" i="10"/>
  <c r="AJ46" i="10"/>
  <c r="AH46" i="10"/>
  <c r="AJ45" i="10"/>
  <c r="AH45" i="10"/>
  <c r="AJ44" i="10"/>
  <c r="AH44" i="10"/>
  <c r="AJ78" i="10"/>
  <c r="AH78" i="10"/>
  <c r="AJ77" i="10"/>
  <c r="AH77" i="10"/>
  <c r="AJ76" i="10"/>
  <c r="AH76" i="10"/>
  <c r="AJ75" i="10"/>
  <c r="AH75" i="10"/>
  <c r="AJ74" i="10"/>
  <c r="AH74" i="10"/>
  <c r="AJ73" i="10"/>
  <c r="AH73" i="10"/>
  <c r="AJ72" i="10"/>
  <c r="AH72" i="10"/>
  <c r="AJ71" i="10"/>
  <c r="AH71" i="10"/>
  <c r="AJ68" i="10"/>
  <c r="AH68" i="10"/>
  <c r="AJ66" i="10"/>
  <c r="AH66" i="10"/>
  <c r="AJ65" i="10"/>
  <c r="AH65" i="10"/>
  <c r="AJ64" i="10"/>
  <c r="AH64" i="10"/>
  <c r="AJ63" i="10"/>
  <c r="AH63" i="10"/>
  <c r="AJ62" i="10"/>
  <c r="AH62" i="10"/>
  <c r="AJ61" i="10"/>
  <c r="AH61" i="10"/>
  <c r="AJ60" i="10"/>
  <c r="AH60" i="10"/>
  <c r="AJ59" i="10"/>
  <c r="AH59" i="10"/>
  <c r="AJ58" i="10"/>
  <c r="AH58" i="10"/>
  <c r="AJ57" i="10"/>
  <c r="AH57" i="10"/>
  <c r="AJ56" i="10"/>
  <c r="AH56" i="10"/>
  <c r="AJ55" i="10"/>
  <c r="AH55" i="10"/>
  <c r="AJ54" i="10"/>
  <c r="AH54" i="10"/>
  <c r="AJ53" i="10"/>
  <c r="AH53" i="10"/>
  <c r="AJ43" i="10"/>
  <c r="AH43" i="10"/>
  <c r="AJ42" i="10"/>
  <c r="AH42" i="10"/>
  <c r="AJ41" i="10"/>
  <c r="AH41" i="10"/>
  <c r="AJ40" i="10"/>
  <c r="AH40" i="10"/>
  <c r="AJ37" i="10"/>
  <c r="AH37" i="10"/>
  <c r="AJ36" i="10"/>
  <c r="AH36" i="10"/>
  <c r="AF35" i="10"/>
  <c r="AC35" i="10"/>
  <c r="AB35" i="10"/>
  <c r="AJ34" i="10"/>
  <c r="AH34" i="10"/>
  <c r="AJ33" i="10"/>
  <c r="AH33" i="10"/>
  <c r="AJ32" i="10"/>
  <c r="AH32" i="10"/>
  <c r="AJ31" i="10"/>
  <c r="AH31" i="10"/>
  <c r="AJ30" i="10"/>
  <c r="AH30" i="10"/>
  <c r="AJ29" i="10"/>
  <c r="AH29" i="10"/>
  <c r="AJ28" i="10"/>
  <c r="AH28" i="10"/>
  <c r="AJ27" i="10"/>
  <c r="AH27" i="10"/>
  <c r="AJ26" i="10"/>
  <c r="AH26" i="10"/>
  <c r="AJ25" i="10"/>
  <c r="AH25" i="10"/>
  <c r="AJ24" i="10"/>
  <c r="AH24" i="10"/>
  <c r="AJ23" i="10"/>
  <c r="AH23" i="10"/>
  <c r="AJ22" i="10"/>
  <c r="AH22" i="10"/>
  <c r="AF21" i="10"/>
  <c r="AC21" i="10"/>
  <c r="AB21" i="10"/>
  <c r="AJ20" i="10"/>
  <c r="AH20" i="10"/>
  <c r="AJ19" i="10"/>
  <c r="AH19" i="10"/>
  <c r="AJ18" i="10"/>
  <c r="AH18" i="10"/>
  <c r="AJ17" i="10"/>
  <c r="AH17" i="10"/>
  <c r="AJ16" i="10"/>
  <c r="AH16" i="10"/>
  <c r="AJ15" i="10"/>
  <c r="AH15" i="10"/>
  <c r="AJ14" i="10"/>
  <c r="AH14" i="10"/>
  <c r="AJ13" i="10"/>
  <c r="AH13" i="10"/>
  <c r="AJ12" i="10"/>
  <c r="AH12" i="10"/>
  <c r="AJ11" i="10"/>
  <c r="AH11" i="10"/>
  <c r="AJ10" i="10"/>
  <c r="AH10" i="10"/>
  <c r="AJ9" i="10"/>
  <c r="AH9" i="10"/>
  <c r="AJ8" i="10"/>
  <c r="AH8" i="10"/>
  <c r="AJ7" i="10"/>
  <c r="AH7" i="10"/>
  <c r="AJ6" i="10"/>
  <c r="AH6" i="10"/>
  <c r="AJ87" i="9"/>
  <c r="AH87" i="9"/>
  <c r="AJ85" i="9"/>
  <c r="AH85" i="9"/>
  <c r="AJ84" i="9"/>
  <c r="AH84" i="9"/>
  <c r="AJ83" i="9"/>
  <c r="AH83" i="9"/>
  <c r="AJ82" i="9"/>
  <c r="AH82" i="9"/>
  <c r="AJ81" i="9"/>
  <c r="AH81" i="9"/>
  <c r="AJ80" i="9"/>
  <c r="AH80" i="9"/>
  <c r="AJ79" i="9"/>
  <c r="AH79" i="9"/>
  <c r="AJ51" i="9"/>
  <c r="AH51" i="9"/>
  <c r="AJ50" i="9"/>
  <c r="AH50" i="9"/>
  <c r="AJ49" i="9"/>
  <c r="AH49" i="9"/>
  <c r="AJ48" i="9"/>
  <c r="AH48" i="9"/>
  <c r="AJ47" i="9"/>
  <c r="AH47" i="9"/>
  <c r="AJ46" i="9"/>
  <c r="AH46" i="9"/>
  <c r="AJ45" i="9"/>
  <c r="AH45" i="9"/>
  <c r="AJ44" i="9"/>
  <c r="AH44" i="9"/>
  <c r="AJ78" i="9"/>
  <c r="AH78" i="9"/>
  <c r="AJ77" i="9"/>
  <c r="AH77" i="9"/>
  <c r="AJ76" i="9"/>
  <c r="AH76" i="9"/>
  <c r="AJ75" i="9"/>
  <c r="AH75" i="9"/>
  <c r="AJ74" i="9"/>
  <c r="AH74" i="9"/>
  <c r="AJ73" i="9"/>
  <c r="AH73" i="9"/>
  <c r="AJ72" i="9"/>
  <c r="AH72" i="9"/>
  <c r="AJ71" i="9"/>
  <c r="AH71" i="9"/>
  <c r="AJ68" i="9"/>
  <c r="AH68" i="9"/>
  <c r="AJ66" i="9"/>
  <c r="AH66" i="9"/>
  <c r="AJ65" i="9"/>
  <c r="AH65" i="9"/>
  <c r="AJ64" i="9"/>
  <c r="AH64" i="9"/>
  <c r="AJ63" i="9"/>
  <c r="AH63" i="9"/>
  <c r="AJ62" i="9"/>
  <c r="AH62" i="9"/>
  <c r="AJ61" i="9"/>
  <c r="AH61" i="9"/>
  <c r="AJ60" i="9"/>
  <c r="AH60" i="9"/>
  <c r="AJ59" i="9"/>
  <c r="AH59" i="9"/>
  <c r="AJ58" i="9"/>
  <c r="AH58" i="9"/>
  <c r="AJ57" i="9"/>
  <c r="AH57" i="9"/>
  <c r="AJ56" i="9"/>
  <c r="AH56" i="9"/>
  <c r="AJ55" i="9"/>
  <c r="AH55" i="9"/>
  <c r="AJ54" i="9"/>
  <c r="AH54" i="9"/>
  <c r="AJ53" i="9"/>
  <c r="AH53" i="9"/>
  <c r="AJ43" i="9"/>
  <c r="AH43" i="9"/>
  <c r="AJ42" i="9"/>
  <c r="AH42" i="9"/>
  <c r="AJ41" i="9"/>
  <c r="AH41" i="9"/>
  <c r="AJ40" i="9"/>
  <c r="AH40" i="9"/>
  <c r="AJ37" i="9"/>
  <c r="AH37" i="9"/>
  <c r="AJ36" i="9"/>
  <c r="AH36" i="9"/>
  <c r="AF35" i="9"/>
  <c r="AC35" i="9"/>
  <c r="AB35" i="9"/>
  <c r="AJ34" i="9"/>
  <c r="AH34" i="9"/>
  <c r="AJ33" i="9"/>
  <c r="AH33" i="9"/>
  <c r="AJ32" i="9"/>
  <c r="AH32" i="9"/>
  <c r="AJ31" i="9"/>
  <c r="AH31" i="9"/>
  <c r="AJ30" i="9"/>
  <c r="AH30" i="9"/>
  <c r="AJ29" i="9"/>
  <c r="AH29" i="9"/>
  <c r="AJ28" i="9"/>
  <c r="AH28" i="9"/>
  <c r="AJ27" i="9"/>
  <c r="AH27" i="9"/>
  <c r="AJ26" i="9"/>
  <c r="AH26" i="9"/>
  <c r="AJ25" i="9"/>
  <c r="AH25" i="9"/>
  <c r="AJ24" i="9"/>
  <c r="AH24" i="9"/>
  <c r="AJ23" i="9"/>
  <c r="AH23" i="9"/>
  <c r="AJ22" i="9"/>
  <c r="AH22" i="9"/>
  <c r="AF21" i="9"/>
  <c r="AC21" i="9"/>
  <c r="AB21" i="9"/>
  <c r="AJ20" i="9"/>
  <c r="AH20" i="9"/>
  <c r="AJ19" i="9"/>
  <c r="AH19" i="9"/>
  <c r="AJ18" i="9"/>
  <c r="AH18" i="9"/>
  <c r="AJ17" i="9"/>
  <c r="AH17" i="9"/>
  <c r="AJ16" i="9"/>
  <c r="AH16" i="9"/>
  <c r="AJ15" i="9"/>
  <c r="AH15" i="9"/>
  <c r="AJ14" i="9"/>
  <c r="AH14" i="9"/>
  <c r="AJ13" i="9"/>
  <c r="AH13" i="9"/>
  <c r="AJ12" i="9"/>
  <c r="AH12" i="9"/>
  <c r="AJ11" i="9"/>
  <c r="AH11" i="9"/>
  <c r="AJ10" i="9"/>
  <c r="AH10" i="9"/>
  <c r="AJ9" i="9"/>
  <c r="AH9" i="9"/>
  <c r="AH8" i="9"/>
  <c r="AJ7" i="9"/>
  <c r="AH7" i="9"/>
  <c r="AJ6" i="9"/>
  <c r="AH6" i="9"/>
  <c r="AF89" i="11"/>
  <c r="AB89" i="10"/>
  <c r="AC89" i="10"/>
  <c r="AB89" i="9"/>
  <c r="AF89" i="10"/>
  <c r="AC89" i="9"/>
  <c r="AF89" i="9"/>
  <c r="AJ88" i="9"/>
  <c r="AJ88" i="10"/>
  <c r="AJ88" i="13"/>
  <c r="AH88" i="11"/>
  <c r="AH88" i="13"/>
  <c r="AH88" i="9"/>
  <c r="AJ88" i="11"/>
  <c r="AH88" i="10"/>
  <c r="AJ52" i="9"/>
  <c r="AH52" i="10"/>
  <c r="AJ52" i="10"/>
  <c r="AJ52" i="11"/>
  <c r="AH52" i="13"/>
  <c r="AJ52" i="13"/>
  <c r="AH52" i="11"/>
  <c r="AJ35" i="9"/>
  <c r="AH52" i="9"/>
  <c r="AH35" i="9"/>
  <c r="AH35" i="11"/>
  <c r="AH70" i="11"/>
  <c r="AH70" i="9"/>
  <c r="AJ21" i="10"/>
  <c r="AJ35" i="11"/>
  <c r="AJ70" i="11"/>
  <c r="AJ70" i="9"/>
  <c r="AH35" i="13"/>
  <c r="AH70" i="13"/>
  <c r="AJ35" i="13"/>
  <c r="AJ70" i="13"/>
  <c r="AH21" i="9"/>
  <c r="AH35" i="10"/>
  <c r="AJ35" i="10"/>
  <c r="AH21" i="11"/>
  <c r="AJ21" i="11"/>
  <c r="AH70" i="10"/>
  <c r="AH21" i="13"/>
  <c r="AJ70" i="10"/>
  <c r="AJ21" i="13"/>
  <c r="AJ89" i="13"/>
  <c r="AH21" i="10"/>
  <c r="AJ8" i="9"/>
  <c r="AJ21" i="9"/>
  <c r="AF21" i="8"/>
  <c r="AF35" i="8"/>
  <c r="AJ87" i="8"/>
  <c r="AH87" i="8"/>
  <c r="AJ85" i="8"/>
  <c r="AH85" i="8"/>
  <c r="AJ84" i="8"/>
  <c r="AH84" i="8"/>
  <c r="AJ83" i="8"/>
  <c r="AH83" i="8"/>
  <c r="AJ82" i="8"/>
  <c r="AH82" i="8"/>
  <c r="AJ81" i="8"/>
  <c r="AH81" i="8"/>
  <c r="AJ80" i="8"/>
  <c r="AH80" i="8"/>
  <c r="AJ79" i="8"/>
  <c r="AH79" i="8"/>
  <c r="AJ51" i="8"/>
  <c r="AH51" i="8"/>
  <c r="AJ50" i="8"/>
  <c r="AH50" i="8"/>
  <c r="AJ49" i="8"/>
  <c r="AH49" i="8"/>
  <c r="AJ48" i="8"/>
  <c r="AH48" i="8"/>
  <c r="AJ47" i="8"/>
  <c r="AH47" i="8"/>
  <c r="AJ46" i="8"/>
  <c r="AH46" i="8"/>
  <c r="AJ45" i="8"/>
  <c r="AH45" i="8"/>
  <c r="AJ44" i="8"/>
  <c r="AH44" i="8"/>
  <c r="AJ78" i="8"/>
  <c r="AH78" i="8"/>
  <c r="AJ77" i="8"/>
  <c r="AH77" i="8"/>
  <c r="AJ76" i="8"/>
  <c r="AH76" i="8"/>
  <c r="AJ75" i="8"/>
  <c r="AH75" i="8"/>
  <c r="AJ74" i="8"/>
  <c r="AH74" i="8"/>
  <c r="AJ73" i="8"/>
  <c r="AH73" i="8"/>
  <c r="AJ72" i="8"/>
  <c r="AH72" i="8"/>
  <c r="AJ71" i="8"/>
  <c r="AH71" i="8"/>
  <c r="AJ68" i="8"/>
  <c r="AH68" i="8"/>
  <c r="AJ66" i="8"/>
  <c r="AH66" i="8"/>
  <c r="AJ65" i="8"/>
  <c r="AH65" i="8"/>
  <c r="AJ64" i="8"/>
  <c r="AH64" i="8"/>
  <c r="AJ63" i="8"/>
  <c r="AH63" i="8"/>
  <c r="AJ62" i="8"/>
  <c r="AH62" i="8"/>
  <c r="AJ61" i="8"/>
  <c r="AH61" i="8"/>
  <c r="AJ60" i="8"/>
  <c r="AH60" i="8"/>
  <c r="AJ59" i="8"/>
  <c r="AH59" i="8"/>
  <c r="AJ58" i="8"/>
  <c r="AH58" i="8"/>
  <c r="AJ57" i="8"/>
  <c r="AH57" i="8"/>
  <c r="AJ56" i="8"/>
  <c r="AH56" i="8"/>
  <c r="AJ55" i="8"/>
  <c r="AH55" i="8"/>
  <c r="AJ54" i="8"/>
  <c r="AH54" i="8"/>
  <c r="AJ53" i="8"/>
  <c r="AH53" i="8"/>
  <c r="AJ43" i="8"/>
  <c r="AH43" i="8"/>
  <c r="AJ42" i="8"/>
  <c r="AH42" i="8"/>
  <c r="AJ41" i="8"/>
  <c r="AH41" i="8"/>
  <c r="AJ40" i="8"/>
  <c r="AH40" i="8"/>
  <c r="AJ37" i="8"/>
  <c r="AH37" i="8"/>
  <c r="AJ36" i="8"/>
  <c r="AH36" i="8"/>
  <c r="AC35" i="8"/>
  <c r="AB35" i="8"/>
  <c r="AJ34" i="8"/>
  <c r="AH34" i="8"/>
  <c r="AJ33" i="8"/>
  <c r="AH33" i="8"/>
  <c r="AJ32" i="8"/>
  <c r="AH32" i="8"/>
  <c r="AJ31" i="8"/>
  <c r="AH31" i="8"/>
  <c r="AJ30" i="8"/>
  <c r="AH30" i="8"/>
  <c r="AJ29" i="8"/>
  <c r="AH29" i="8"/>
  <c r="AJ28" i="8"/>
  <c r="AH28" i="8"/>
  <c r="AJ27" i="8"/>
  <c r="AH27" i="8"/>
  <c r="AJ26" i="8"/>
  <c r="AH26" i="8"/>
  <c r="AJ25" i="8"/>
  <c r="AH25" i="8"/>
  <c r="AJ24" i="8"/>
  <c r="AH24" i="8"/>
  <c r="AJ23" i="8"/>
  <c r="AH23" i="8"/>
  <c r="AJ22" i="8"/>
  <c r="AH22" i="8"/>
  <c r="AC21" i="8"/>
  <c r="AC89" i="8"/>
  <c r="AB21" i="8"/>
  <c r="AJ20" i="8"/>
  <c r="AH20" i="8"/>
  <c r="AJ19" i="8"/>
  <c r="AH19" i="8"/>
  <c r="AJ18" i="8"/>
  <c r="AH18" i="8"/>
  <c r="AJ17" i="8"/>
  <c r="AH17" i="8"/>
  <c r="AJ16" i="8"/>
  <c r="AH16" i="8"/>
  <c r="AJ15" i="8"/>
  <c r="AH15" i="8"/>
  <c r="AJ14" i="8"/>
  <c r="AH14" i="8"/>
  <c r="AJ13" i="8"/>
  <c r="AH13" i="8"/>
  <c r="AJ12" i="8"/>
  <c r="AH12" i="8"/>
  <c r="AJ11" i="8"/>
  <c r="AH11" i="8"/>
  <c r="AJ10" i="8"/>
  <c r="AH10" i="8"/>
  <c r="AJ9" i="8"/>
  <c r="AH9" i="8"/>
  <c r="AJ8" i="8"/>
  <c r="AH8" i="8"/>
  <c r="AJ7" i="8"/>
  <c r="AH7" i="8"/>
  <c r="AJ6" i="8"/>
  <c r="AH6" i="8"/>
  <c r="AJ87" i="7"/>
  <c r="AH87" i="7"/>
  <c r="AJ85" i="7"/>
  <c r="AH85" i="7"/>
  <c r="AJ84" i="7"/>
  <c r="AH84" i="7"/>
  <c r="AJ83" i="7"/>
  <c r="AH83" i="7"/>
  <c r="AJ82" i="7"/>
  <c r="AH82" i="7"/>
  <c r="AJ81" i="7"/>
  <c r="AH81" i="7"/>
  <c r="AJ80" i="7"/>
  <c r="AH80" i="7"/>
  <c r="AJ79" i="7"/>
  <c r="AH79" i="7"/>
  <c r="AJ51" i="7"/>
  <c r="AH51" i="7"/>
  <c r="AJ50" i="7"/>
  <c r="AH50" i="7"/>
  <c r="AJ49" i="7"/>
  <c r="AH49" i="7"/>
  <c r="AJ48" i="7"/>
  <c r="AH48" i="7"/>
  <c r="AJ47" i="7"/>
  <c r="AH47" i="7"/>
  <c r="AJ46" i="7"/>
  <c r="AH46" i="7"/>
  <c r="AJ45" i="7"/>
  <c r="AH45" i="7"/>
  <c r="AJ44" i="7"/>
  <c r="AH44" i="7"/>
  <c r="AJ78" i="7"/>
  <c r="AH78" i="7"/>
  <c r="AJ77" i="7"/>
  <c r="AH77" i="7"/>
  <c r="AJ76" i="7"/>
  <c r="AH76" i="7"/>
  <c r="AJ75" i="7"/>
  <c r="AH75" i="7"/>
  <c r="AJ74" i="7"/>
  <c r="AH74" i="7"/>
  <c r="AJ73" i="7"/>
  <c r="AH73" i="7"/>
  <c r="AJ72" i="7"/>
  <c r="AH72" i="7"/>
  <c r="AJ71" i="7"/>
  <c r="AH71" i="7"/>
  <c r="AJ68" i="7"/>
  <c r="AH68" i="7"/>
  <c r="AJ66" i="7"/>
  <c r="AH66" i="7"/>
  <c r="AJ65" i="7"/>
  <c r="AH65" i="7"/>
  <c r="AJ64" i="7"/>
  <c r="AH64" i="7"/>
  <c r="AJ63" i="7"/>
  <c r="AH63" i="7"/>
  <c r="AJ62" i="7"/>
  <c r="AH62" i="7"/>
  <c r="AJ61" i="7"/>
  <c r="AH61" i="7"/>
  <c r="AJ60" i="7"/>
  <c r="AH60" i="7"/>
  <c r="AJ59" i="7"/>
  <c r="AH59" i="7"/>
  <c r="AJ58" i="7"/>
  <c r="AH58" i="7"/>
  <c r="AJ57" i="7"/>
  <c r="AH57" i="7"/>
  <c r="AJ56" i="7"/>
  <c r="AH56" i="7"/>
  <c r="AJ55" i="7"/>
  <c r="AH55" i="7"/>
  <c r="AJ54" i="7"/>
  <c r="AH54" i="7"/>
  <c r="AJ53" i="7"/>
  <c r="AH53" i="7"/>
  <c r="AJ43" i="7"/>
  <c r="AH43" i="7"/>
  <c r="AJ42" i="7"/>
  <c r="AH42" i="7"/>
  <c r="AJ41" i="7"/>
  <c r="AH41" i="7"/>
  <c r="AJ40" i="7"/>
  <c r="AH40" i="7"/>
  <c r="AJ37" i="7"/>
  <c r="AH37" i="7"/>
  <c r="AJ36" i="7"/>
  <c r="AH36" i="7"/>
  <c r="AF35" i="7"/>
  <c r="AC35" i="7"/>
  <c r="AB35" i="7"/>
  <c r="AJ34" i="7"/>
  <c r="AH34" i="7"/>
  <c r="AJ33" i="7"/>
  <c r="AH33" i="7"/>
  <c r="AJ32" i="7"/>
  <c r="AH32" i="7"/>
  <c r="AJ31" i="7"/>
  <c r="AH31" i="7"/>
  <c r="AJ30" i="7"/>
  <c r="AH30" i="7"/>
  <c r="AJ29" i="7"/>
  <c r="AH29" i="7"/>
  <c r="AJ28" i="7"/>
  <c r="AH28" i="7"/>
  <c r="AJ27" i="7"/>
  <c r="AH27" i="7"/>
  <c r="AJ26" i="7"/>
  <c r="AH26" i="7"/>
  <c r="AJ25" i="7"/>
  <c r="AH25" i="7"/>
  <c r="AJ24" i="7"/>
  <c r="AH24" i="7"/>
  <c r="AJ23" i="7"/>
  <c r="AH23" i="7"/>
  <c r="AJ22" i="7"/>
  <c r="AH22" i="7"/>
  <c r="AF21" i="7"/>
  <c r="AC21" i="7"/>
  <c r="AB21" i="7"/>
  <c r="AJ20" i="7"/>
  <c r="AH20" i="7"/>
  <c r="AJ19" i="7"/>
  <c r="AH19" i="7"/>
  <c r="AJ18" i="7"/>
  <c r="AH18" i="7"/>
  <c r="AJ17" i="7"/>
  <c r="AH17" i="7"/>
  <c r="AJ16" i="7"/>
  <c r="AH16" i="7"/>
  <c r="AJ15" i="7"/>
  <c r="AH15" i="7"/>
  <c r="AJ14" i="7"/>
  <c r="AH14" i="7"/>
  <c r="AJ13" i="7"/>
  <c r="AH13" i="7"/>
  <c r="AJ12" i="7"/>
  <c r="AH12" i="7"/>
  <c r="AJ11" i="7"/>
  <c r="AH11" i="7"/>
  <c r="AJ10" i="7"/>
  <c r="AH10" i="7"/>
  <c r="AJ9" i="7"/>
  <c r="AH9" i="7"/>
  <c r="AJ8" i="7"/>
  <c r="AH8" i="7"/>
  <c r="AJ7" i="7"/>
  <c r="AH7" i="7"/>
  <c r="AJ6" i="7"/>
  <c r="AH6" i="7"/>
  <c r="AH89" i="10"/>
  <c r="AH89" i="11"/>
  <c r="AH89" i="13"/>
  <c r="AH88" i="7"/>
  <c r="AH88" i="8"/>
  <c r="AJ89" i="9"/>
  <c r="AB89" i="7"/>
  <c r="AJ89" i="10"/>
  <c r="AJ89" i="11"/>
  <c r="AJ92" i="11"/>
  <c r="AJ88" i="7"/>
  <c r="AJ88" i="8"/>
  <c r="AH89" i="9"/>
  <c r="AF89" i="8"/>
  <c r="AC89" i="7"/>
  <c r="AF89" i="7"/>
  <c r="AB89" i="8"/>
  <c r="AH52" i="8"/>
  <c r="AJ52" i="8"/>
  <c r="AH35" i="7"/>
  <c r="AH52" i="7"/>
  <c r="AJ52" i="7"/>
  <c r="AH35" i="8"/>
  <c r="AJ35" i="7"/>
  <c r="AH21" i="8"/>
  <c r="AH70" i="7"/>
  <c r="AJ21" i="8"/>
  <c r="AJ70" i="7"/>
  <c r="AH21" i="7"/>
  <c r="AJ21" i="7"/>
  <c r="AJ35" i="8"/>
  <c r="AH70" i="8"/>
  <c r="AJ70" i="8"/>
  <c r="AJ91" i="10"/>
  <c r="AJ91" i="11"/>
  <c r="AJ91" i="13"/>
  <c r="AJ91" i="9"/>
  <c r="AJ91" i="8"/>
  <c r="AH89" i="8"/>
  <c r="AJ89" i="8"/>
  <c r="AJ89" i="7"/>
  <c r="AH89" i="7"/>
  <c r="AJ92" i="10"/>
  <c r="AJ92" i="13"/>
  <c r="AJ91" i="7"/>
  <c r="AJ92" i="9"/>
  <c r="AJ92" i="8"/>
  <c r="AJ92" i="7"/>
  <c r="AJ87" i="4"/>
  <c r="AH87" i="4"/>
  <c r="AJ85" i="4"/>
  <c r="AH85" i="4"/>
  <c r="AJ84" i="4"/>
  <c r="AH84" i="4"/>
  <c r="AJ83" i="4"/>
  <c r="AH83" i="4"/>
  <c r="AJ82" i="4"/>
  <c r="AH82" i="4"/>
  <c r="AM82" i="4" s="1"/>
  <c r="AM82" i="7" s="1"/>
  <c r="AM82" i="8" s="1"/>
  <c r="AM82" i="9" s="1"/>
  <c r="AM82" i="10" s="1"/>
  <c r="AM82" i="11" s="1"/>
  <c r="AM82" i="13" s="1"/>
  <c r="AM82" i="14" s="1"/>
  <c r="AM82" i="15" s="1"/>
  <c r="AM82" i="16" s="1"/>
  <c r="AJ81" i="4"/>
  <c r="AH81" i="4"/>
  <c r="AJ80" i="4"/>
  <c r="AH80" i="4"/>
  <c r="AJ79" i="4"/>
  <c r="AH79" i="4"/>
  <c r="AJ51" i="4"/>
  <c r="AH51" i="4"/>
  <c r="AJ50" i="4"/>
  <c r="AO50" i="4" s="1"/>
  <c r="AO50" i="7" s="1"/>
  <c r="AO50" i="8" s="1"/>
  <c r="AO50" i="9" s="1"/>
  <c r="AO50" i="10" s="1"/>
  <c r="AO50" i="11" s="1"/>
  <c r="AO50" i="13" s="1"/>
  <c r="AO50" i="14" s="1"/>
  <c r="AO50" i="15" s="1"/>
  <c r="AO50" i="16" s="1"/>
  <c r="AH50" i="4"/>
  <c r="AJ49" i="4"/>
  <c r="AH49" i="4"/>
  <c r="AJ48" i="4"/>
  <c r="AH48" i="4"/>
  <c r="AJ47" i="4"/>
  <c r="AH47" i="4"/>
  <c r="AJ46" i="4"/>
  <c r="AO46" i="4" s="1"/>
  <c r="AO46" i="7" s="1"/>
  <c r="AO46" i="8" s="1"/>
  <c r="AO46" i="9" s="1"/>
  <c r="AO46" i="10" s="1"/>
  <c r="AO46" i="11" s="1"/>
  <c r="AO46" i="13" s="1"/>
  <c r="AO46" i="14" s="1"/>
  <c r="AO46" i="15" s="1"/>
  <c r="AO46" i="16" s="1"/>
  <c r="AH46" i="4"/>
  <c r="AJ45" i="4"/>
  <c r="AH45" i="4"/>
  <c r="AJ44" i="4"/>
  <c r="AH44" i="4"/>
  <c r="AJ78" i="4"/>
  <c r="AH78" i="4"/>
  <c r="AM78" i="4" s="1"/>
  <c r="AM78" i="7" s="1"/>
  <c r="AM78" i="8" s="1"/>
  <c r="AM78" i="9" s="1"/>
  <c r="AM78" i="10" s="1"/>
  <c r="AM78" i="11" s="1"/>
  <c r="AM78" i="13" s="1"/>
  <c r="AM78" i="14" s="1"/>
  <c r="AM78" i="15" s="1"/>
  <c r="AM78" i="16" s="1"/>
  <c r="AJ77" i="4"/>
  <c r="AH77" i="4"/>
  <c r="AJ76" i="4"/>
  <c r="AH76" i="4"/>
  <c r="AJ75" i="4"/>
  <c r="AH75" i="4"/>
  <c r="AJ74" i="4"/>
  <c r="AH74" i="4"/>
  <c r="AM74" i="4" s="1"/>
  <c r="AJ73" i="4"/>
  <c r="AH73" i="4"/>
  <c r="AJ72" i="4"/>
  <c r="AH72" i="4"/>
  <c r="AJ71" i="4"/>
  <c r="AH71" i="4"/>
  <c r="AJ68" i="4"/>
  <c r="AH68" i="4"/>
  <c r="AJ66" i="4"/>
  <c r="AH66" i="4"/>
  <c r="AJ65" i="4"/>
  <c r="AH65" i="4"/>
  <c r="AJ64" i="4"/>
  <c r="AO64" i="4" s="1"/>
  <c r="AO64" i="7" s="1"/>
  <c r="AO64" i="8" s="1"/>
  <c r="AO64" i="9" s="1"/>
  <c r="AO64" i="10" s="1"/>
  <c r="AO64" i="11" s="1"/>
  <c r="AO64" i="13" s="1"/>
  <c r="AO64" i="14" s="1"/>
  <c r="AO64" i="15" s="1"/>
  <c r="AO64" i="16" s="1"/>
  <c r="AH64" i="4"/>
  <c r="AM64" i="4" s="1"/>
  <c r="AM64" i="7" s="1"/>
  <c r="AM64" i="8" s="1"/>
  <c r="AM64" i="9" s="1"/>
  <c r="AM64" i="10" s="1"/>
  <c r="AM64" i="11" s="1"/>
  <c r="AM64" i="13" s="1"/>
  <c r="AM64" i="14" s="1"/>
  <c r="AM64" i="15" s="1"/>
  <c r="AM64" i="16" s="1"/>
  <c r="AJ63" i="4"/>
  <c r="AH63" i="4"/>
  <c r="AJ62" i="4"/>
  <c r="AH62" i="4"/>
  <c r="AJ61" i="4"/>
  <c r="AH61" i="4"/>
  <c r="AJ60" i="4"/>
  <c r="AO60" i="4" s="1"/>
  <c r="AO60" i="7" s="1"/>
  <c r="AO60" i="8" s="1"/>
  <c r="AO60" i="9" s="1"/>
  <c r="AO60" i="10" s="1"/>
  <c r="AO60" i="11" s="1"/>
  <c r="AO60" i="13" s="1"/>
  <c r="AO60" i="14" s="1"/>
  <c r="AO60" i="15" s="1"/>
  <c r="AO60" i="16" s="1"/>
  <c r="AH60" i="4"/>
  <c r="AM60" i="4" s="1"/>
  <c r="AM60" i="7" s="1"/>
  <c r="AM60" i="8" s="1"/>
  <c r="AM60" i="9" s="1"/>
  <c r="AM60" i="10" s="1"/>
  <c r="AM60" i="11" s="1"/>
  <c r="AM60" i="13" s="1"/>
  <c r="AM60" i="14" s="1"/>
  <c r="AM60" i="15" s="1"/>
  <c r="AM60" i="16" s="1"/>
  <c r="AJ59" i="4"/>
  <c r="AH59" i="4"/>
  <c r="AJ58" i="4"/>
  <c r="AH58" i="4"/>
  <c r="AJ57" i="4"/>
  <c r="AH57" i="4"/>
  <c r="AJ56" i="4"/>
  <c r="AO56" i="4" s="1"/>
  <c r="AO56" i="7" s="1"/>
  <c r="AO56" i="8" s="1"/>
  <c r="AO56" i="9" s="1"/>
  <c r="AO56" i="10" s="1"/>
  <c r="AO56" i="11" s="1"/>
  <c r="AO56" i="13" s="1"/>
  <c r="AO56" i="14" s="1"/>
  <c r="AO56" i="15" s="1"/>
  <c r="AO56" i="16" s="1"/>
  <c r="AH56" i="4"/>
  <c r="AJ55" i="4"/>
  <c r="AH55" i="4"/>
  <c r="AM55" i="4" s="1"/>
  <c r="AM55" i="7" s="1"/>
  <c r="AM55" i="8" s="1"/>
  <c r="AJ54" i="4"/>
  <c r="AH54" i="4"/>
  <c r="AJ53" i="4"/>
  <c r="AH53" i="4"/>
  <c r="AJ43" i="4"/>
  <c r="AH43" i="4"/>
  <c r="AJ42" i="4"/>
  <c r="AH42" i="4"/>
  <c r="AJ41" i="4"/>
  <c r="AH41" i="4"/>
  <c r="AJ40" i="4"/>
  <c r="AH40" i="4"/>
  <c r="AJ37" i="4"/>
  <c r="AH37" i="4"/>
  <c r="AJ36" i="4"/>
  <c r="AH36" i="4"/>
  <c r="AF35" i="4"/>
  <c r="AC35" i="4"/>
  <c r="AB35" i="4"/>
  <c r="AJ34" i="4"/>
  <c r="AH34" i="4"/>
  <c r="AJ33" i="4"/>
  <c r="AH33" i="4"/>
  <c r="AJ32" i="4"/>
  <c r="AH32" i="4"/>
  <c r="AJ31" i="4"/>
  <c r="AH31" i="4"/>
  <c r="AJ30" i="4"/>
  <c r="AH30" i="4"/>
  <c r="AJ29" i="4"/>
  <c r="AH29" i="4"/>
  <c r="AJ28" i="4"/>
  <c r="AH28" i="4"/>
  <c r="AJ27" i="4"/>
  <c r="AH27" i="4"/>
  <c r="AM27" i="4" s="1"/>
  <c r="AM27" i="7" s="1"/>
  <c r="AM27" i="8" s="1"/>
  <c r="AM27" i="9" s="1"/>
  <c r="AM27" i="10" s="1"/>
  <c r="AM27" i="11" s="1"/>
  <c r="AM27" i="13" s="1"/>
  <c r="AM27" i="14" s="1"/>
  <c r="AM27" i="15" s="1"/>
  <c r="AM27" i="16" s="1"/>
  <c r="AJ26" i="4"/>
  <c r="AH26" i="4"/>
  <c r="AJ25" i="4"/>
  <c r="AH25" i="4"/>
  <c r="AJ24" i="4"/>
  <c r="AH24" i="4"/>
  <c r="AJ23" i="4"/>
  <c r="AH23" i="4"/>
  <c r="AJ22" i="4"/>
  <c r="AH22" i="4"/>
  <c r="AF21" i="4"/>
  <c r="AC21" i="4"/>
  <c r="AB21" i="4"/>
  <c r="AJ20" i="4"/>
  <c r="AH20" i="4"/>
  <c r="AJ19" i="4"/>
  <c r="AH19" i="4"/>
  <c r="AJ18" i="4"/>
  <c r="AH18" i="4"/>
  <c r="AJ17" i="4"/>
  <c r="AH17" i="4"/>
  <c r="AJ16" i="4"/>
  <c r="AH16" i="4"/>
  <c r="AJ15" i="4"/>
  <c r="AH15" i="4"/>
  <c r="AJ14" i="4"/>
  <c r="AH14" i="4"/>
  <c r="AJ13" i="4"/>
  <c r="AH13" i="4"/>
  <c r="AJ12" i="4"/>
  <c r="AH12" i="4"/>
  <c r="AM12" i="4" s="1"/>
  <c r="AM12" i="7" s="1"/>
  <c r="AM12" i="8" s="1"/>
  <c r="AM12" i="9" s="1"/>
  <c r="AM12" i="10" s="1"/>
  <c r="AM12" i="11" s="1"/>
  <c r="AM12" i="13" s="1"/>
  <c r="AM12" i="14" s="1"/>
  <c r="AM12" i="15" s="1"/>
  <c r="AM12" i="16" s="1"/>
  <c r="AJ11" i="4"/>
  <c r="AO11" i="4" s="1"/>
  <c r="AH11" i="4"/>
  <c r="AJ10" i="4"/>
  <c r="AH10" i="4"/>
  <c r="AJ9" i="4"/>
  <c r="AH9" i="4"/>
  <c r="AJ8" i="4"/>
  <c r="AH8" i="4"/>
  <c r="AJ7" i="4"/>
  <c r="AH7" i="4"/>
  <c r="AJ6" i="4"/>
  <c r="AH6" i="4"/>
  <c r="AX80" i="3"/>
  <c r="AY80" i="3"/>
  <c r="AZ80" i="3"/>
  <c r="BA80" i="3"/>
  <c r="AX81" i="3"/>
  <c r="AY81" i="3"/>
  <c r="AZ81" i="3"/>
  <c r="BA81" i="3"/>
  <c r="AX82" i="3"/>
  <c r="AY82" i="3"/>
  <c r="AZ82" i="3"/>
  <c r="BA82" i="3"/>
  <c r="AX83" i="3"/>
  <c r="AX83" i="4"/>
  <c r="AX83" i="7"/>
  <c r="AX83" i="8"/>
  <c r="AX83" i="9"/>
  <c r="AX83" i="10"/>
  <c r="AX83" i="11"/>
  <c r="AX83" i="13"/>
  <c r="AX83" i="14"/>
  <c r="AX83" i="15"/>
  <c r="AY83" i="3"/>
  <c r="AY83" i="4"/>
  <c r="AY83" i="7"/>
  <c r="AY83" i="8"/>
  <c r="AY83" i="9"/>
  <c r="AY83" i="10"/>
  <c r="AY83" i="11"/>
  <c r="AY83" i="13"/>
  <c r="AY83" i="14"/>
  <c r="AY83" i="15"/>
  <c r="AZ83" i="3"/>
  <c r="AZ83" i="4"/>
  <c r="AZ83" i="7"/>
  <c r="AZ83" i="8"/>
  <c r="AZ83" i="9"/>
  <c r="AZ83" i="10"/>
  <c r="AZ83" i="11"/>
  <c r="AZ83" i="13"/>
  <c r="AZ83" i="14"/>
  <c r="AZ83" i="15"/>
  <c r="BA83" i="3"/>
  <c r="BA83" i="4"/>
  <c r="BA83" i="7"/>
  <c r="BA83" i="8"/>
  <c r="BA83" i="9"/>
  <c r="BA83" i="10"/>
  <c r="BA83" i="11"/>
  <c r="BA83" i="13"/>
  <c r="BA83" i="14"/>
  <c r="BA83" i="15"/>
  <c r="AX84" i="3"/>
  <c r="AX84" i="4"/>
  <c r="AX84" i="7"/>
  <c r="AX84" i="8"/>
  <c r="AX84" i="9"/>
  <c r="AX84" i="10"/>
  <c r="AX84" i="11"/>
  <c r="AX84" i="13"/>
  <c r="AX84" i="14"/>
  <c r="AX84" i="15"/>
  <c r="AX84" i="16"/>
  <c r="AY84" i="3"/>
  <c r="AY84" i="4"/>
  <c r="AY84" i="7"/>
  <c r="AY84" i="8"/>
  <c r="AY84" i="9"/>
  <c r="AY84" i="10"/>
  <c r="AY84" i="11"/>
  <c r="AY84" i="13"/>
  <c r="AY84" i="14"/>
  <c r="AY84" i="15"/>
  <c r="AY84" i="16"/>
  <c r="AZ84" i="3"/>
  <c r="AZ84" i="4"/>
  <c r="AZ84" i="7"/>
  <c r="AZ84" i="8"/>
  <c r="AZ84" i="9"/>
  <c r="AZ84" i="10"/>
  <c r="AZ84" i="11"/>
  <c r="AZ84" i="13"/>
  <c r="AZ84" i="14"/>
  <c r="AZ84" i="15"/>
  <c r="AZ84" i="16"/>
  <c r="BA84" i="3"/>
  <c r="BA84" i="4"/>
  <c r="BA84" i="7"/>
  <c r="BA84" i="8"/>
  <c r="BA84" i="9"/>
  <c r="BA84" i="10"/>
  <c r="BA84" i="11"/>
  <c r="BA84" i="13"/>
  <c r="BA84" i="14"/>
  <c r="BA84" i="15"/>
  <c r="BA84" i="16"/>
  <c r="BA79" i="3"/>
  <c r="AZ79" i="3"/>
  <c r="AY79" i="3"/>
  <c r="AX79" i="3"/>
  <c r="BA51" i="3"/>
  <c r="AZ51" i="3"/>
  <c r="AY51" i="3"/>
  <c r="AX51" i="3"/>
  <c r="AX45" i="3"/>
  <c r="AY45" i="3"/>
  <c r="AZ45" i="3"/>
  <c r="BA45" i="3"/>
  <c r="AX46" i="3"/>
  <c r="AY46" i="3"/>
  <c r="AZ46" i="3"/>
  <c r="BA46" i="3"/>
  <c r="AX47" i="3"/>
  <c r="AY47" i="3"/>
  <c r="AZ47" i="3"/>
  <c r="BA47" i="3"/>
  <c r="AX48" i="3"/>
  <c r="AY48" i="3"/>
  <c r="AZ48" i="3"/>
  <c r="BA48" i="3"/>
  <c r="AX49" i="3"/>
  <c r="AY49" i="3"/>
  <c r="AZ49" i="3"/>
  <c r="BA49" i="3"/>
  <c r="AX50" i="3"/>
  <c r="AY50" i="3"/>
  <c r="AZ50" i="3"/>
  <c r="BA50" i="3"/>
  <c r="BA44" i="3"/>
  <c r="AZ44" i="3"/>
  <c r="AY44" i="3"/>
  <c r="AX44" i="3"/>
  <c r="AX72" i="3"/>
  <c r="AY72" i="3"/>
  <c r="AZ72" i="3"/>
  <c r="BA72" i="3"/>
  <c r="AX73" i="3"/>
  <c r="AY73" i="3"/>
  <c r="AZ73" i="3"/>
  <c r="BA73" i="3"/>
  <c r="AX74" i="3"/>
  <c r="AY74" i="3"/>
  <c r="AZ74" i="3"/>
  <c r="BA74" i="3"/>
  <c r="AX75" i="3"/>
  <c r="AY75" i="3"/>
  <c r="AZ75" i="3"/>
  <c r="BA75" i="3"/>
  <c r="AX76" i="3"/>
  <c r="AY76" i="3"/>
  <c r="AZ76" i="3"/>
  <c r="BA76" i="3"/>
  <c r="AX77" i="3"/>
  <c r="AY77" i="3"/>
  <c r="AZ77" i="3"/>
  <c r="BA77" i="3"/>
  <c r="AX78" i="3"/>
  <c r="AY78" i="3"/>
  <c r="AZ78" i="3"/>
  <c r="BA78" i="3"/>
  <c r="BA71" i="3"/>
  <c r="AZ71" i="3"/>
  <c r="AY71" i="3"/>
  <c r="AX71" i="3"/>
  <c r="AX54" i="3"/>
  <c r="AY54" i="3"/>
  <c r="AZ54" i="3"/>
  <c r="BA54" i="3"/>
  <c r="AX55" i="3"/>
  <c r="AY55" i="3"/>
  <c r="AZ55" i="3"/>
  <c r="BA55" i="3"/>
  <c r="AX56" i="3"/>
  <c r="AY56" i="3"/>
  <c r="AZ56" i="3"/>
  <c r="BA56" i="3"/>
  <c r="AX57" i="3"/>
  <c r="AY57" i="3"/>
  <c r="AZ57" i="3"/>
  <c r="BA57" i="3"/>
  <c r="AX58" i="3"/>
  <c r="AY58" i="3"/>
  <c r="AZ58" i="3"/>
  <c r="BA58" i="3"/>
  <c r="AX59" i="3"/>
  <c r="AY59" i="3"/>
  <c r="AZ59" i="3"/>
  <c r="BA59" i="3"/>
  <c r="AX60" i="3"/>
  <c r="AY60" i="3"/>
  <c r="AZ60" i="3"/>
  <c r="BA60" i="3"/>
  <c r="AX61" i="3"/>
  <c r="AY61" i="3"/>
  <c r="AZ61" i="3"/>
  <c r="BA61" i="3"/>
  <c r="AX62" i="3"/>
  <c r="AY62" i="3"/>
  <c r="AZ62" i="3"/>
  <c r="BA62" i="3"/>
  <c r="AX63" i="3"/>
  <c r="AY63" i="3"/>
  <c r="AZ63" i="3"/>
  <c r="BA63" i="3"/>
  <c r="AX64" i="3"/>
  <c r="AY64" i="3"/>
  <c r="AZ64" i="3"/>
  <c r="BA64" i="3"/>
  <c r="AX65" i="3"/>
  <c r="AY65" i="3"/>
  <c r="AZ65" i="3"/>
  <c r="BA65" i="3"/>
  <c r="AX66" i="3"/>
  <c r="AY66" i="3"/>
  <c r="AZ66" i="3"/>
  <c r="BA66" i="3"/>
  <c r="AX68" i="3"/>
  <c r="AX68" i="4"/>
  <c r="AX68" i="7"/>
  <c r="AX68" i="8"/>
  <c r="AX68" i="9"/>
  <c r="AX68" i="10"/>
  <c r="AX68" i="11"/>
  <c r="AX68" i="13"/>
  <c r="AX68" i="14"/>
  <c r="AX68" i="15"/>
  <c r="AX68" i="16"/>
  <c r="AY68" i="3"/>
  <c r="AY68" i="4"/>
  <c r="AY68" i="7"/>
  <c r="AY68" i="8"/>
  <c r="AY68" i="9"/>
  <c r="AY68" i="10"/>
  <c r="AY68" i="11"/>
  <c r="AY68" i="13"/>
  <c r="AY68" i="14"/>
  <c r="AY68" i="15"/>
  <c r="AY68" i="16"/>
  <c r="AZ68" i="3"/>
  <c r="AZ68" i="4"/>
  <c r="AZ68" i="7"/>
  <c r="AZ68" i="8"/>
  <c r="AZ68" i="9"/>
  <c r="AZ68" i="10"/>
  <c r="AZ68" i="11"/>
  <c r="AZ68" i="13"/>
  <c r="AZ68" i="14"/>
  <c r="AZ68" i="15"/>
  <c r="AZ68" i="16"/>
  <c r="BA68" i="3"/>
  <c r="BA68" i="4"/>
  <c r="BA68" i="7"/>
  <c r="BA68" i="8"/>
  <c r="BA68" i="9"/>
  <c r="BA68" i="10"/>
  <c r="BA68" i="11"/>
  <c r="BA68" i="13"/>
  <c r="BA68" i="14"/>
  <c r="BA68" i="15"/>
  <c r="BA68" i="16"/>
  <c r="BA53" i="3"/>
  <c r="AZ53" i="3"/>
  <c r="AY53" i="3"/>
  <c r="AX53" i="3"/>
  <c r="AX37" i="3"/>
  <c r="AY37" i="3"/>
  <c r="AZ37" i="3"/>
  <c r="BA37" i="3"/>
  <c r="AX40" i="3"/>
  <c r="AY40" i="3"/>
  <c r="AZ40" i="3"/>
  <c r="BA40" i="3"/>
  <c r="AX41" i="3"/>
  <c r="AY41" i="3"/>
  <c r="AZ41" i="3"/>
  <c r="BA41" i="3"/>
  <c r="AX42" i="3"/>
  <c r="AY42" i="3"/>
  <c r="AZ42" i="3"/>
  <c r="BA42" i="3"/>
  <c r="AX43" i="3"/>
  <c r="AY43" i="3"/>
  <c r="AZ43" i="3"/>
  <c r="BA43" i="3"/>
  <c r="BA36" i="3"/>
  <c r="AZ36" i="3"/>
  <c r="AY36" i="3"/>
  <c r="AX36" i="3"/>
  <c r="AX23" i="3"/>
  <c r="AY23" i="3"/>
  <c r="AZ23" i="3"/>
  <c r="BA23" i="3"/>
  <c r="AX24" i="3"/>
  <c r="AY24" i="3"/>
  <c r="AZ24" i="3"/>
  <c r="BA24" i="3"/>
  <c r="AX25" i="3"/>
  <c r="AY25" i="3"/>
  <c r="AZ25" i="3"/>
  <c r="BA25" i="3"/>
  <c r="AX26" i="3"/>
  <c r="AY26" i="3"/>
  <c r="AZ26" i="3"/>
  <c r="BA26" i="3"/>
  <c r="AX27" i="3"/>
  <c r="AY27" i="3"/>
  <c r="AZ27" i="3"/>
  <c r="BA27" i="3"/>
  <c r="AX28" i="3"/>
  <c r="AY28" i="3"/>
  <c r="AZ28" i="3"/>
  <c r="BA28" i="3"/>
  <c r="AX29" i="3"/>
  <c r="AY29" i="3"/>
  <c r="AZ29" i="3"/>
  <c r="BA29" i="3"/>
  <c r="AX30" i="3"/>
  <c r="AY30" i="3"/>
  <c r="AZ30" i="3"/>
  <c r="BA30" i="3"/>
  <c r="AX31" i="3"/>
  <c r="AY31" i="3"/>
  <c r="AZ31" i="3"/>
  <c r="BA31" i="3"/>
  <c r="AX32" i="3"/>
  <c r="AY32" i="3"/>
  <c r="AZ32" i="3"/>
  <c r="BA32" i="3"/>
  <c r="AX33" i="3"/>
  <c r="AY33" i="3"/>
  <c r="AZ33" i="3"/>
  <c r="BA33" i="3"/>
  <c r="AX34" i="3"/>
  <c r="AY34" i="3"/>
  <c r="AZ34" i="3"/>
  <c r="BA34" i="3"/>
  <c r="BA22" i="3"/>
  <c r="AZ22" i="3"/>
  <c r="AY22" i="3"/>
  <c r="AX22" i="3"/>
  <c r="AX7" i="3"/>
  <c r="AY7" i="3"/>
  <c r="AZ7" i="3"/>
  <c r="BA7" i="3"/>
  <c r="AX8" i="3"/>
  <c r="AY8" i="3"/>
  <c r="AZ8" i="3"/>
  <c r="BA8" i="3"/>
  <c r="AX9" i="3"/>
  <c r="AY9" i="3"/>
  <c r="AZ9" i="3"/>
  <c r="BA9" i="3"/>
  <c r="AX10" i="3"/>
  <c r="AY10" i="3"/>
  <c r="AZ10" i="3"/>
  <c r="BA10" i="3"/>
  <c r="AX11" i="3"/>
  <c r="AY11" i="3"/>
  <c r="AZ11" i="3"/>
  <c r="BA11" i="3"/>
  <c r="AX12" i="3"/>
  <c r="AY12" i="3"/>
  <c r="AZ12" i="3"/>
  <c r="BA12" i="3"/>
  <c r="AX13" i="3"/>
  <c r="AY13" i="3"/>
  <c r="AZ13" i="3"/>
  <c r="BA13" i="3"/>
  <c r="AX14" i="3"/>
  <c r="AY14" i="3"/>
  <c r="AZ14" i="3"/>
  <c r="BA14" i="3"/>
  <c r="AX15" i="3"/>
  <c r="AY15" i="3"/>
  <c r="AZ15" i="3"/>
  <c r="BA15" i="3"/>
  <c r="AX16" i="3"/>
  <c r="AY16" i="3"/>
  <c r="AZ16" i="3"/>
  <c r="BA16" i="3"/>
  <c r="AX17" i="3"/>
  <c r="AY17" i="3"/>
  <c r="AZ17" i="3"/>
  <c r="BA17" i="3"/>
  <c r="AX18" i="3"/>
  <c r="AY18" i="3"/>
  <c r="AZ18" i="3"/>
  <c r="BA18" i="3"/>
  <c r="AX19" i="3"/>
  <c r="AY19" i="3"/>
  <c r="AZ19" i="3"/>
  <c r="BA19" i="3"/>
  <c r="AX20" i="3"/>
  <c r="AY20" i="3"/>
  <c r="AZ20" i="3"/>
  <c r="BA20" i="3"/>
  <c r="AY6" i="3"/>
  <c r="AZ6" i="3"/>
  <c r="BA6" i="3"/>
  <c r="AX6" i="3"/>
  <c r="AX88" i="3"/>
  <c r="AJ88" i="4"/>
  <c r="AX52" i="3"/>
  <c r="AH52" i="4"/>
  <c r="BA70" i="3"/>
  <c r="AX70" i="3"/>
  <c r="AZ70" i="3"/>
  <c r="AY70" i="3"/>
  <c r="AZ35" i="3"/>
  <c r="AY9" i="4"/>
  <c r="AY26" i="4"/>
  <c r="AY59" i="4"/>
  <c r="AY50" i="4"/>
  <c r="AX9" i="4"/>
  <c r="AX26" i="4"/>
  <c r="AX63" i="4"/>
  <c r="AX55" i="4"/>
  <c r="AX76" i="4"/>
  <c r="AX48" i="4"/>
  <c r="AX6" i="4"/>
  <c r="BA19" i="4"/>
  <c r="BA17" i="4"/>
  <c r="BA15" i="4"/>
  <c r="BA13" i="4"/>
  <c r="BA11" i="4"/>
  <c r="BA10" i="4"/>
  <c r="BA8" i="4"/>
  <c r="AX22" i="4"/>
  <c r="BA33" i="4"/>
  <c r="BA31" i="4"/>
  <c r="BA29" i="4"/>
  <c r="BA27" i="4"/>
  <c r="BA25" i="4"/>
  <c r="BA23" i="4"/>
  <c r="BA43" i="4"/>
  <c r="BA40" i="4"/>
  <c r="AX53" i="4"/>
  <c r="BA66" i="4"/>
  <c r="BA64" i="4"/>
  <c r="BA62" i="4"/>
  <c r="BA60" i="4"/>
  <c r="BA58" i="4"/>
  <c r="BA56" i="4"/>
  <c r="BA54" i="4"/>
  <c r="BA78" i="4"/>
  <c r="BA77" i="4"/>
  <c r="BA75" i="4"/>
  <c r="BA73" i="4"/>
  <c r="AX44" i="4"/>
  <c r="BA49" i="4"/>
  <c r="BA47" i="4"/>
  <c r="BA46" i="4"/>
  <c r="BA45" i="4"/>
  <c r="AX79" i="4"/>
  <c r="BA81" i="4"/>
  <c r="AY20" i="4"/>
  <c r="AY34" i="4"/>
  <c r="AY28" i="4"/>
  <c r="AY41" i="4"/>
  <c r="AY65" i="4"/>
  <c r="AY55" i="4"/>
  <c r="AY74" i="4"/>
  <c r="AY80" i="4"/>
  <c r="AX20" i="4"/>
  <c r="AX7" i="4"/>
  <c r="AX42" i="4"/>
  <c r="AX61" i="4"/>
  <c r="AX74" i="4"/>
  <c r="BA6" i="4"/>
  <c r="AZ19" i="4"/>
  <c r="AZ17" i="4"/>
  <c r="AZ15" i="4"/>
  <c r="AZ13" i="4"/>
  <c r="AZ11" i="4"/>
  <c r="AZ10" i="4"/>
  <c r="AZ8" i="4"/>
  <c r="AY35" i="3"/>
  <c r="AY22" i="4"/>
  <c r="AZ33" i="4"/>
  <c r="AZ31" i="4"/>
  <c r="AZ29" i="4"/>
  <c r="AZ27" i="4"/>
  <c r="AZ25" i="4"/>
  <c r="AZ23" i="4"/>
  <c r="AZ43" i="4"/>
  <c r="AZ40" i="4"/>
  <c r="AY53" i="4"/>
  <c r="AZ66" i="4"/>
  <c r="AZ64" i="4"/>
  <c r="AZ62" i="4"/>
  <c r="AZ60" i="4"/>
  <c r="AZ58" i="4"/>
  <c r="AZ56" i="4"/>
  <c r="AZ54" i="4"/>
  <c r="AZ78" i="4"/>
  <c r="AZ77" i="4"/>
  <c r="AZ75" i="4"/>
  <c r="AZ73" i="4"/>
  <c r="AY44" i="4"/>
  <c r="AZ49" i="4"/>
  <c r="AZ47" i="4"/>
  <c r="AZ46" i="4"/>
  <c r="AZ45" i="4"/>
  <c r="AY88" i="3"/>
  <c r="AY79" i="4"/>
  <c r="AZ81" i="4"/>
  <c r="AY18" i="4"/>
  <c r="AY7" i="4"/>
  <c r="AY32" i="4"/>
  <c r="AY42" i="4"/>
  <c r="AY61" i="4"/>
  <c r="AY82" i="4"/>
  <c r="AY82" i="7"/>
  <c r="AX14" i="4"/>
  <c r="AX34" i="4"/>
  <c r="AX24" i="4"/>
  <c r="AX65" i="4"/>
  <c r="BA71" i="4"/>
  <c r="AZ6" i="4"/>
  <c r="AY19" i="4"/>
  <c r="AY17" i="4"/>
  <c r="AY15" i="4"/>
  <c r="AY13" i="4"/>
  <c r="AY11" i="4"/>
  <c r="AY10" i="4"/>
  <c r="AY8" i="4"/>
  <c r="AZ22" i="4"/>
  <c r="AY33" i="4"/>
  <c r="AY31" i="4"/>
  <c r="AY29" i="4"/>
  <c r="AY27" i="4"/>
  <c r="AY25" i="4"/>
  <c r="AY23" i="4"/>
  <c r="AY43" i="4"/>
  <c r="AY40" i="4"/>
  <c r="AZ53" i="4"/>
  <c r="AY66" i="4"/>
  <c r="AY64" i="4"/>
  <c r="AY62" i="4"/>
  <c r="AY60" i="4"/>
  <c r="AY58" i="4"/>
  <c r="AY56" i="4"/>
  <c r="AY54" i="4"/>
  <c r="AY78" i="4"/>
  <c r="AY77" i="4"/>
  <c r="AY75" i="4"/>
  <c r="AY73" i="4"/>
  <c r="AZ44" i="4"/>
  <c r="AY49" i="4"/>
  <c r="AY47" i="4"/>
  <c r="AY46" i="4"/>
  <c r="AY45" i="4"/>
  <c r="AZ79" i="4"/>
  <c r="AY81" i="4"/>
  <c r="AY12" i="4"/>
  <c r="AY30" i="4"/>
  <c r="AY37" i="4"/>
  <c r="AZ71" i="4"/>
  <c r="AY48" i="4"/>
  <c r="AX12" i="4"/>
  <c r="AX30" i="4"/>
  <c r="BA36" i="4"/>
  <c r="AX37" i="4"/>
  <c r="AX59" i="4"/>
  <c r="AX72" i="4"/>
  <c r="AX82" i="4"/>
  <c r="AX82" i="7"/>
  <c r="AY6" i="4"/>
  <c r="AX19" i="4"/>
  <c r="AX17" i="4"/>
  <c r="AX15" i="4"/>
  <c r="AX13" i="4"/>
  <c r="AX11" i="4"/>
  <c r="AX10" i="4"/>
  <c r="AX8" i="4"/>
  <c r="BA22" i="4"/>
  <c r="AX33" i="4"/>
  <c r="AX31" i="4"/>
  <c r="AX29" i="4"/>
  <c r="AX27" i="4"/>
  <c r="AX25" i="4"/>
  <c r="AX23" i="4"/>
  <c r="AX43" i="4"/>
  <c r="AX40" i="4"/>
  <c r="BA53" i="4"/>
  <c r="AX66" i="4"/>
  <c r="AX64" i="4"/>
  <c r="AX62" i="4"/>
  <c r="AX60" i="4"/>
  <c r="AX58" i="4"/>
  <c r="AX56" i="4"/>
  <c r="AX54" i="4"/>
  <c r="AX78" i="4"/>
  <c r="AX77" i="4"/>
  <c r="AX75" i="4"/>
  <c r="AX73" i="4"/>
  <c r="BA44" i="4"/>
  <c r="AX49" i="4"/>
  <c r="AX47" i="4"/>
  <c r="AX46" i="4"/>
  <c r="AX45" i="4"/>
  <c r="BA79" i="4"/>
  <c r="AX81" i="4"/>
  <c r="AY14" i="4"/>
  <c r="AZ36" i="4"/>
  <c r="AY57" i="4"/>
  <c r="AY72" i="4"/>
  <c r="AX16" i="4"/>
  <c r="AX32" i="4"/>
  <c r="AX41" i="4"/>
  <c r="AX57" i="4"/>
  <c r="AX70" i="4" s="1"/>
  <c r="AX89" i="4" s="1"/>
  <c r="AX50" i="4"/>
  <c r="AX80" i="4"/>
  <c r="AX35" i="3"/>
  <c r="BA20" i="4"/>
  <c r="BA18" i="4"/>
  <c r="BA16" i="4"/>
  <c r="BA14" i="4"/>
  <c r="BA12" i="4"/>
  <c r="BA9" i="4"/>
  <c r="BA7" i="4"/>
  <c r="BA34" i="4"/>
  <c r="BA32" i="4"/>
  <c r="BA30" i="4"/>
  <c r="BA28" i="4"/>
  <c r="BA26" i="4"/>
  <c r="BA24" i="4"/>
  <c r="AX36" i="4"/>
  <c r="BA42" i="4"/>
  <c r="BA41" i="4"/>
  <c r="BA37" i="4"/>
  <c r="BA65" i="4"/>
  <c r="BA63" i="4"/>
  <c r="BA61" i="4"/>
  <c r="BA59" i="4"/>
  <c r="BA57" i="4"/>
  <c r="BA57" i="7" s="1"/>
  <c r="BA55" i="4"/>
  <c r="AX71" i="4"/>
  <c r="BA76" i="4"/>
  <c r="BA74" i="4"/>
  <c r="BA72" i="4"/>
  <c r="BA50" i="4"/>
  <c r="BA48" i="4"/>
  <c r="AX51" i="4"/>
  <c r="BA82" i="4"/>
  <c r="BA82" i="7"/>
  <c r="BA80" i="4"/>
  <c r="AY16" i="4"/>
  <c r="AY24" i="4"/>
  <c r="AY63" i="4"/>
  <c r="AY76" i="4"/>
  <c r="AZ51" i="4"/>
  <c r="AX18" i="4"/>
  <c r="AX28" i="4"/>
  <c r="BA51" i="4"/>
  <c r="AZ20" i="4"/>
  <c r="AZ18" i="4"/>
  <c r="AZ16" i="4"/>
  <c r="AZ14" i="4"/>
  <c r="AZ12" i="4"/>
  <c r="AZ9" i="4"/>
  <c r="AZ7" i="4"/>
  <c r="AZ34" i="4"/>
  <c r="AZ32" i="4"/>
  <c r="AZ30" i="4"/>
  <c r="AZ28" i="4"/>
  <c r="AZ26" i="4"/>
  <c r="AZ24" i="4"/>
  <c r="AY36" i="4"/>
  <c r="AZ42" i="4"/>
  <c r="AZ41" i="4"/>
  <c r="AZ37" i="4"/>
  <c r="AZ65" i="4"/>
  <c r="AZ63" i="4"/>
  <c r="AZ61" i="4"/>
  <c r="AZ59" i="4"/>
  <c r="AZ57" i="4"/>
  <c r="AZ70" i="4" s="1"/>
  <c r="AZ89" i="4" s="1"/>
  <c r="AZ55" i="4"/>
  <c r="AY71" i="4"/>
  <c r="AZ76" i="4"/>
  <c r="AZ74" i="4"/>
  <c r="AZ72" i="4"/>
  <c r="AZ50" i="4"/>
  <c r="AZ48" i="4"/>
  <c r="AY51" i="4"/>
  <c r="AZ82" i="4"/>
  <c r="AZ82" i="7"/>
  <c r="AZ80" i="4"/>
  <c r="AY21" i="3"/>
  <c r="AX21" i="3"/>
  <c r="AZ52" i="3"/>
  <c r="AY52" i="3"/>
  <c r="BA52" i="3"/>
  <c r="BA35" i="3"/>
  <c r="AZ88" i="3"/>
  <c r="BA88" i="3"/>
  <c r="AZ21" i="3"/>
  <c r="BA21" i="3"/>
  <c r="AR80" i="3"/>
  <c r="AR81" i="3"/>
  <c r="AR82" i="3"/>
  <c r="AR83" i="3"/>
  <c r="AR83" i="4"/>
  <c r="AR83" i="7" s="1"/>
  <c r="AR84" i="3"/>
  <c r="AR84" i="4"/>
  <c r="AR84" i="7"/>
  <c r="AR84" i="8"/>
  <c r="AR84" i="9"/>
  <c r="AR84" i="10"/>
  <c r="AR84" i="11"/>
  <c r="AR84" i="13"/>
  <c r="AR84" i="14"/>
  <c r="AR84" i="15"/>
  <c r="AR84" i="16"/>
  <c r="AR79" i="3"/>
  <c r="AR45" i="3"/>
  <c r="AR46" i="3"/>
  <c r="AR47" i="3"/>
  <c r="AR48" i="3"/>
  <c r="AR49" i="3"/>
  <c r="AR50" i="3"/>
  <c r="AR51" i="3"/>
  <c r="AR44" i="3"/>
  <c r="AR72" i="3"/>
  <c r="AR73" i="3"/>
  <c r="AR74" i="3"/>
  <c r="AR75" i="3"/>
  <c r="AR76" i="3"/>
  <c r="AR77" i="3"/>
  <c r="AR78" i="3"/>
  <c r="AR71" i="3"/>
  <c r="AR68" i="3"/>
  <c r="AR68" i="4"/>
  <c r="AR68" i="7" s="1"/>
  <c r="AR54" i="3"/>
  <c r="AR55" i="3"/>
  <c r="AR56" i="3"/>
  <c r="AR57" i="3"/>
  <c r="AR58" i="3"/>
  <c r="AR59" i="3"/>
  <c r="AR60" i="3"/>
  <c r="AR61" i="3"/>
  <c r="AR62" i="3"/>
  <c r="AR63" i="3"/>
  <c r="AR64" i="3"/>
  <c r="AR65" i="3"/>
  <c r="AR66" i="3"/>
  <c r="AR53" i="3"/>
  <c r="AR37" i="3"/>
  <c r="AR40" i="3"/>
  <c r="AR41" i="3"/>
  <c r="AR42" i="3"/>
  <c r="AR43" i="3"/>
  <c r="AR36" i="3"/>
  <c r="AR23" i="3"/>
  <c r="AR24" i="3"/>
  <c r="AR25" i="3"/>
  <c r="AR26" i="3"/>
  <c r="AR27" i="3"/>
  <c r="AR28" i="3"/>
  <c r="AR29" i="3"/>
  <c r="AR30" i="3"/>
  <c r="AR31" i="3"/>
  <c r="AR32" i="3"/>
  <c r="AR33" i="3"/>
  <c r="AR34" i="3"/>
  <c r="AR22" i="3"/>
  <c r="AR7" i="3"/>
  <c r="AR8" i="3"/>
  <c r="AR9" i="3"/>
  <c r="AR10" i="3"/>
  <c r="AR11" i="3"/>
  <c r="AR12" i="3"/>
  <c r="AR13" i="3"/>
  <c r="AR14" i="3"/>
  <c r="AR15" i="3"/>
  <c r="AR16" i="3"/>
  <c r="AR17" i="3"/>
  <c r="AR18" i="3"/>
  <c r="AR19" i="3"/>
  <c r="AR20" i="3"/>
  <c r="AR6" i="3"/>
  <c r="AJ7" i="3"/>
  <c r="AJ8" i="3"/>
  <c r="AJ9" i="3"/>
  <c r="AJ10" i="3"/>
  <c r="AJ11" i="3"/>
  <c r="AJ12" i="3"/>
  <c r="AJ13" i="3"/>
  <c r="AJ14" i="3"/>
  <c r="AJ15" i="3"/>
  <c r="AJ16" i="3"/>
  <c r="AJ17" i="3"/>
  <c r="AJ18" i="3"/>
  <c r="AJ19" i="3"/>
  <c r="AJ20" i="3"/>
  <c r="AJ22" i="3"/>
  <c r="AJ23" i="3"/>
  <c r="AJ24" i="3"/>
  <c r="AJ25" i="3"/>
  <c r="AJ26" i="3"/>
  <c r="AJ27" i="3"/>
  <c r="AJ28" i="3"/>
  <c r="AJ29" i="3"/>
  <c r="AJ30" i="3"/>
  <c r="AJ31" i="3"/>
  <c r="AJ32" i="3"/>
  <c r="AJ33" i="3"/>
  <c r="AJ34" i="3"/>
  <c r="AJ36" i="3"/>
  <c r="AJ37" i="3"/>
  <c r="AJ40" i="3"/>
  <c r="AJ41" i="3"/>
  <c r="AJ42" i="3"/>
  <c r="AJ43" i="3"/>
  <c r="AJ53" i="3"/>
  <c r="AJ54" i="3"/>
  <c r="AJ55" i="3"/>
  <c r="AJ56" i="3"/>
  <c r="AJ57" i="3"/>
  <c r="AJ58" i="3"/>
  <c r="AJ59" i="3"/>
  <c r="AJ60" i="3"/>
  <c r="AJ61" i="3"/>
  <c r="AJ62" i="3"/>
  <c r="AJ63" i="3"/>
  <c r="AJ64" i="3"/>
  <c r="AJ65" i="3"/>
  <c r="AJ66" i="3"/>
  <c r="AJ68" i="3"/>
  <c r="AJ71" i="3"/>
  <c r="AJ72" i="3"/>
  <c r="AJ73" i="3"/>
  <c r="AJ74" i="3"/>
  <c r="AJ75" i="3"/>
  <c r="AJ76" i="3"/>
  <c r="AJ77" i="3"/>
  <c r="AJ78" i="3"/>
  <c r="AJ44" i="3"/>
  <c r="AJ45" i="3"/>
  <c r="AJ46" i="3"/>
  <c r="AJ47" i="3"/>
  <c r="AJ48" i="3"/>
  <c r="AJ49" i="3"/>
  <c r="AJ50" i="3"/>
  <c r="AJ51" i="3"/>
  <c r="AJ79" i="3"/>
  <c r="AJ80" i="3"/>
  <c r="AJ81" i="3"/>
  <c r="AJ82" i="3"/>
  <c r="AJ83" i="3"/>
  <c r="AJ84" i="3"/>
  <c r="AJ85" i="3"/>
  <c r="AJ87" i="3"/>
  <c r="AJ6" i="3"/>
  <c r="AH7" i="3"/>
  <c r="AH8" i="3"/>
  <c r="AH9" i="3"/>
  <c r="AH10" i="3"/>
  <c r="AH11" i="3"/>
  <c r="AH12" i="3"/>
  <c r="AH13" i="3"/>
  <c r="AH14" i="3"/>
  <c r="AH15" i="3"/>
  <c r="AH16" i="3"/>
  <c r="AH17" i="3"/>
  <c r="AH18" i="3"/>
  <c r="AH19" i="3"/>
  <c r="AH20" i="3"/>
  <c r="AH22" i="3"/>
  <c r="AH23" i="3"/>
  <c r="AH24" i="3"/>
  <c r="AH25" i="3"/>
  <c r="AH26" i="3"/>
  <c r="AH27" i="3"/>
  <c r="AH28" i="3"/>
  <c r="AH29" i="3"/>
  <c r="AH30" i="3"/>
  <c r="AH31" i="3"/>
  <c r="AH32" i="3"/>
  <c r="AH33" i="3"/>
  <c r="AH34" i="3"/>
  <c r="AH36" i="3"/>
  <c r="AH37" i="3"/>
  <c r="AH40" i="3"/>
  <c r="AH41" i="3"/>
  <c r="AH42" i="3"/>
  <c r="AH43" i="3"/>
  <c r="AH53" i="3"/>
  <c r="AH54" i="3"/>
  <c r="AH55" i="3"/>
  <c r="AH56" i="3"/>
  <c r="AH57" i="3"/>
  <c r="AH58" i="3"/>
  <c r="AH59" i="3"/>
  <c r="AH60" i="3"/>
  <c r="AH61" i="3"/>
  <c r="AH62" i="3"/>
  <c r="AH63" i="3"/>
  <c r="AH64" i="3"/>
  <c r="AH65" i="3"/>
  <c r="AH66" i="3"/>
  <c r="AH68" i="3"/>
  <c r="AH71" i="3"/>
  <c r="AH72" i="3"/>
  <c r="AH73" i="3"/>
  <c r="AH74" i="3"/>
  <c r="AH75" i="3"/>
  <c r="AH76" i="3"/>
  <c r="AH77" i="3"/>
  <c r="AH78" i="3"/>
  <c r="AH44" i="3"/>
  <c r="AH45" i="3"/>
  <c r="AH46" i="3"/>
  <c r="AH47" i="3"/>
  <c r="AH48" i="3"/>
  <c r="AH49" i="3"/>
  <c r="AH50" i="3"/>
  <c r="AH51" i="3"/>
  <c r="AH79" i="3"/>
  <c r="AH80" i="3"/>
  <c r="AH81" i="3"/>
  <c r="AH82" i="3"/>
  <c r="AH83" i="3"/>
  <c r="AH84" i="3"/>
  <c r="AH85" i="3"/>
  <c r="AH87" i="3"/>
  <c r="AH6" i="3"/>
  <c r="AK7" i="3"/>
  <c r="AL7" i="3"/>
  <c r="AN7" i="3"/>
  <c r="AK8" i="3"/>
  <c r="AL8" i="3"/>
  <c r="AN8" i="3"/>
  <c r="AK9" i="3"/>
  <c r="AL9" i="3"/>
  <c r="AN9" i="3"/>
  <c r="AK10" i="3"/>
  <c r="AL10" i="3"/>
  <c r="AN10" i="3"/>
  <c r="AK11" i="3"/>
  <c r="AL11" i="3"/>
  <c r="AN11" i="3"/>
  <c r="AK12" i="3"/>
  <c r="AL12" i="3"/>
  <c r="AN12" i="3"/>
  <c r="AK13" i="3"/>
  <c r="AL13" i="3"/>
  <c r="AN13" i="3"/>
  <c r="AK14" i="3"/>
  <c r="AL14" i="3"/>
  <c r="AN14" i="3"/>
  <c r="AK15" i="3"/>
  <c r="AL15" i="3"/>
  <c r="AN15" i="3"/>
  <c r="AK16" i="3"/>
  <c r="AL16" i="3"/>
  <c r="AN16" i="3"/>
  <c r="AK17" i="3"/>
  <c r="AL17" i="3"/>
  <c r="AN17" i="3"/>
  <c r="AK18" i="3"/>
  <c r="AL18" i="3"/>
  <c r="AN18" i="3"/>
  <c r="AK19" i="3"/>
  <c r="AL19" i="3"/>
  <c r="AN19" i="3"/>
  <c r="AK20" i="3"/>
  <c r="AL20" i="3"/>
  <c r="AN20" i="3"/>
  <c r="AK22" i="3"/>
  <c r="AL22" i="3"/>
  <c r="AN22" i="3"/>
  <c r="AK23" i="3"/>
  <c r="AL23" i="3"/>
  <c r="AN23" i="3"/>
  <c r="AK24" i="3"/>
  <c r="AL24" i="3"/>
  <c r="AN24" i="3"/>
  <c r="AK25" i="3"/>
  <c r="AL25" i="3"/>
  <c r="AN25" i="3"/>
  <c r="AK26" i="3"/>
  <c r="AL26" i="3"/>
  <c r="AN26" i="3"/>
  <c r="AK27" i="3"/>
  <c r="AL27" i="3"/>
  <c r="AN27" i="3"/>
  <c r="AK28" i="3"/>
  <c r="AL28" i="3"/>
  <c r="AN28" i="3"/>
  <c r="AK29" i="3"/>
  <c r="AL29" i="3"/>
  <c r="AN29" i="3"/>
  <c r="AK30" i="3"/>
  <c r="AL30" i="3"/>
  <c r="AN30" i="3"/>
  <c r="AK31" i="3"/>
  <c r="AL31" i="3"/>
  <c r="AN31" i="3"/>
  <c r="AK32" i="3"/>
  <c r="AL32" i="3"/>
  <c r="AN32" i="3"/>
  <c r="AK33" i="3"/>
  <c r="AL33" i="3"/>
  <c r="AN33" i="3"/>
  <c r="AK34" i="3"/>
  <c r="AL34" i="3"/>
  <c r="AN34" i="3"/>
  <c r="AK36" i="3"/>
  <c r="AL36" i="3"/>
  <c r="AN36" i="3"/>
  <c r="AK37" i="3"/>
  <c r="AL37" i="3"/>
  <c r="AN37" i="3"/>
  <c r="AK40" i="3"/>
  <c r="AL40" i="3"/>
  <c r="AN40" i="3"/>
  <c r="AK41" i="3"/>
  <c r="AL41" i="3"/>
  <c r="AN41" i="3"/>
  <c r="AK42" i="3"/>
  <c r="AL42" i="3"/>
  <c r="AN42" i="3"/>
  <c r="AK43" i="3"/>
  <c r="AL43" i="3"/>
  <c r="AN43" i="3"/>
  <c r="AK53" i="3"/>
  <c r="AL53" i="3"/>
  <c r="AN53" i="3"/>
  <c r="AK54" i="3"/>
  <c r="AL54" i="3"/>
  <c r="AN54" i="3"/>
  <c r="AK55" i="3"/>
  <c r="AL55" i="3"/>
  <c r="AN55" i="3"/>
  <c r="AK56" i="3"/>
  <c r="AL56" i="3"/>
  <c r="AN56" i="3"/>
  <c r="AK57" i="3"/>
  <c r="AL57" i="3"/>
  <c r="AN57" i="3"/>
  <c r="AK58" i="3"/>
  <c r="AL58" i="3"/>
  <c r="AN58" i="3"/>
  <c r="AK59" i="3"/>
  <c r="AL59" i="3"/>
  <c r="AN59" i="3"/>
  <c r="AK60" i="3"/>
  <c r="AL60" i="3"/>
  <c r="AN60" i="3"/>
  <c r="AK61" i="3"/>
  <c r="AL61" i="3"/>
  <c r="AN61" i="3"/>
  <c r="AK62" i="3"/>
  <c r="AL62" i="3"/>
  <c r="AN62" i="3"/>
  <c r="AK63" i="3"/>
  <c r="AL63" i="3"/>
  <c r="AN63" i="3"/>
  <c r="AK64" i="3"/>
  <c r="AL64" i="3"/>
  <c r="AN64" i="3"/>
  <c r="AK65" i="3"/>
  <c r="AL65" i="3"/>
  <c r="AN65" i="3"/>
  <c r="AK66" i="3"/>
  <c r="AL66" i="3"/>
  <c r="AN66" i="3"/>
  <c r="AK68" i="3"/>
  <c r="AK68" i="4"/>
  <c r="AK68" i="7" s="1"/>
  <c r="AK68" i="8" s="1"/>
  <c r="AK68" i="9" s="1"/>
  <c r="AK68" i="10" s="1"/>
  <c r="AK68" i="11" s="1"/>
  <c r="AK68" i="13" s="1"/>
  <c r="AK68" i="14" s="1"/>
  <c r="AK68" i="15" s="1"/>
  <c r="AK68" i="16" s="1"/>
  <c r="AL68" i="3"/>
  <c r="AL68" i="4"/>
  <c r="AL68" i="7" s="1"/>
  <c r="AL68" i="8" s="1"/>
  <c r="AL68" i="9" s="1"/>
  <c r="AL68" i="10" s="1"/>
  <c r="AL68" i="11" s="1"/>
  <c r="AL68" i="13" s="1"/>
  <c r="AL68" i="14" s="1"/>
  <c r="AL68" i="15" s="1"/>
  <c r="AL68" i="16" s="1"/>
  <c r="AN68" i="3"/>
  <c r="AN68" i="4"/>
  <c r="AN68" i="7" s="1"/>
  <c r="AN68" i="8" s="1"/>
  <c r="AN68" i="9" s="1"/>
  <c r="AN68" i="10" s="1"/>
  <c r="AN68" i="11" s="1"/>
  <c r="AN68" i="13" s="1"/>
  <c r="AN68" i="14" s="1"/>
  <c r="AN68" i="15" s="1"/>
  <c r="AN68" i="16" s="1"/>
  <c r="AK71" i="3"/>
  <c r="AL71" i="3"/>
  <c r="AN71" i="3"/>
  <c r="AK72" i="3"/>
  <c r="AL72" i="3"/>
  <c r="AN72" i="3"/>
  <c r="AK73" i="3"/>
  <c r="AL73" i="3"/>
  <c r="AN73" i="3"/>
  <c r="AK74" i="3"/>
  <c r="AL74" i="3"/>
  <c r="AN74" i="3"/>
  <c r="AK75" i="3"/>
  <c r="AL75" i="3"/>
  <c r="AN75" i="3"/>
  <c r="AK76" i="3"/>
  <c r="AL76" i="3"/>
  <c r="AN76" i="3"/>
  <c r="AK77" i="3"/>
  <c r="AL77" i="3"/>
  <c r="AN77" i="3"/>
  <c r="AK78" i="3"/>
  <c r="AL78" i="3"/>
  <c r="AN78" i="3"/>
  <c r="AL44" i="3"/>
  <c r="AN44" i="3"/>
  <c r="AK45" i="3"/>
  <c r="AL45" i="3"/>
  <c r="AN45" i="3"/>
  <c r="AK46" i="3"/>
  <c r="AL46" i="3"/>
  <c r="AN46" i="3"/>
  <c r="AK47" i="3"/>
  <c r="AL47" i="3"/>
  <c r="AN47" i="3"/>
  <c r="AK48" i="3"/>
  <c r="AL48" i="3"/>
  <c r="AN48" i="3"/>
  <c r="AK49" i="3"/>
  <c r="AL49" i="3"/>
  <c r="AN49" i="3"/>
  <c r="AK50" i="3"/>
  <c r="AL50" i="3"/>
  <c r="AN50" i="3"/>
  <c r="AK51" i="3"/>
  <c r="AL51" i="3"/>
  <c r="AN51" i="3"/>
  <c r="AK79" i="3"/>
  <c r="AL79" i="3"/>
  <c r="AN79" i="3"/>
  <c r="AK80" i="3"/>
  <c r="AL80" i="3"/>
  <c r="AN80" i="3"/>
  <c r="AK81" i="3"/>
  <c r="AL81" i="3"/>
  <c r="AN81" i="3"/>
  <c r="AK82" i="3"/>
  <c r="AL82" i="3"/>
  <c r="AN82" i="3"/>
  <c r="AK83" i="3"/>
  <c r="AK83" i="4"/>
  <c r="AK83" i="7"/>
  <c r="AK83" i="8"/>
  <c r="AK83" i="9"/>
  <c r="AK83" i="10"/>
  <c r="AK83" i="11"/>
  <c r="AK83" i="13"/>
  <c r="AK83" i="14"/>
  <c r="AK83" i="15"/>
  <c r="AL83" i="3"/>
  <c r="AL83" i="4"/>
  <c r="AL83" i="7"/>
  <c r="AL83" i="8"/>
  <c r="AL83" i="9"/>
  <c r="AL83" i="10"/>
  <c r="AL83" i="11"/>
  <c r="AL83" i="13"/>
  <c r="AL83" i="14"/>
  <c r="AL83" i="15"/>
  <c r="AN83" i="3"/>
  <c r="AN83" i="4"/>
  <c r="AN83" i="7"/>
  <c r="AN83" i="8"/>
  <c r="AN83" i="9"/>
  <c r="AN83" i="10"/>
  <c r="AN83" i="11"/>
  <c r="AN83" i="13"/>
  <c r="AN83" i="14"/>
  <c r="AN83" i="15"/>
  <c r="AK84" i="3"/>
  <c r="AK84" i="4"/>
  <c r="AK84" i="7"/>
  <c r="AK84" i="8"/>
  <c r="AK84" i="9"/>
  <c r="AK84" i="10"/>
  <c r="AK84" i="11"/>
  <c r="AK84" i="13"/>
  <c r="AK84" i="14"/>
  <c r="AK84" i="15"/>
  <c r="AK84" i="16"/>
  <c r="AL84" i="3"/>
  <c r="AL84" i="4"/>
  <c r="AL84" i="7"/>
  <c r="AL84" i="8"/>
  <c r="AL84" i="9"/>
  <c r="AL84" i="10"/>
  <c r="AL84" i="11"/>
  <c r="AL84" i="13"/>
  <c r="AL84" i="14"/>
  <c r="AL84" i="15"/>
  <c r="AL84" i="16"/>
  <c r="AN84" i="3"/>
  <c r="AN84" i="4"/>
  <c r="AN84" i="7"/>
  <c r="AN84" i="8"/>
  <c r="AN84" i="9"/>
  <c r="AN84" i="10"/>
  <c r="AN84" i="11"/>
  <c r="AN84" i="13"/>
  <c r="AN84" i="14"/>
  <c r="AN84" i="15"/>
  <c r="AN84" i="16"/>
  <c r="AL6" i="3"/>
  <c r="AN6" i="3"/>
  <c r="AK6" i="3"/>
  <c r="BA89" i="3"/>
  <c r="AZ89" i="3"/>
  <c r="AX89" i="3"/>
  <c r="AY89" i="3"/>
  <c r="AJ88" i="3"/>
  <c r="AX88" i="4"/>
  <c r="AN88" i="3"/>
  <c r="AL88" i="3"/>
  <c r="AH88" i="3"/>
  <c r="AK88" i="3"/>
  <c r="AR88" i="3"/>
  <c r="AJ52" i="3"/>
  <c r="AX52" i="4"/>
  <c r="AR52" i="3"/>
  <c r="AH52" i="3"/>
  <c r="AN52" i="3"/>
  <c r="AL52" i="3"/>
  <c r="AK52" i="3"/>
  <c r="AR70" i="3"/>
  <c r="AY88" i="4"/>
  <c r="BA35" i="4"/>
  <c r="AJ70" i="3"/>
  <c r="AH70" i="3"/>
  <c r="AK70" i="3"/>
  <c r="AL70" i="3"/>
  <c r="AJ35" i="3"/>
  <c r="AH35" i="3"/>
  <c r="AJ21" i="3"/>
  <c r="AN21" i="3"/>
  <c r="AH21" i="3"/>
  <c r="BA88" i="4"/>
  <c r="AZ88" i="4"/>
  <c r="AY52" i="4"/>
  <c r="AZ52" i="4"/>
  <c r="BA52" i="4"/>
  <c r="AY70" i="4"/>
  <c r="AZ35" i="4"/>
  <c r="AY35" i="4"/>
  <c r="AX35" i="4"/>
  <c r="AY21" i="4"/>
  <c r="BA21" i="4"/>
  <c r="AX21" i="4"/>
  <c r="AZ21" i="4"/>
  <c r="AN70" i="3"/>
  <c r="AN35" i="3"/>
  <c r="AL35" i="3"/>
  <c r="AK35" i="3"/>
  <c r="AL21" i="3"/>
  <c r="AK21" i="3"/>
  <c r="AZ48" i="7"/>
  <c r="AY72" i="7"/>
  <c r="BA66" i="7"/>
  <c r="BA11" i="7"/>
  <c r="AZ12" i="7"/>
  <c r="BA80" i="7"/>
  <c r="AX49" i="7"/>
  <c r="AY49" i="7"/>
  <c r="AX24" i="7"/>
  <c r="AZ47" i="7"/>
  <c r="AZ23" i="7"/>
  <c r="BA81" i="7"/>
  <c r="AX44" i="7"/>
  <c r="AZ59" i="7"/>
  <c r="BA14" i="7"/>
  <c r="AZ6" i="7"/>
  <c r="AY79" i="7"/>
  <c r="AX74" i="7"/>
  <c r="AY34" i="7"/>
  <c r="BA78" i="7"/>
  <c r="BA27" i="7"/>
  <c r="AZ14" i="7"/>
  <c r="AY63" i="7"/>
  <c r="BA72" i="7"/>
  <c r="AX71" i="7"/>
  <c r="BA61" i="7"/>
  <c r="BA37" i="7"/>
  <c r="AX36" i="7"/>
  <c r="BA30" i="7"/>
  <c r="BA9" i="7"/>
  <c r="AX81" i="7"/>
  <c r="AX45" i="7"/>
  <c r="BA44" i="7"/>
  <c r="AX78" i="7"/>
  <c r="AX60" i="7"/>
  <c r="BA53" i="7"/>
  <c r="AX29" i="7"/>
  <c r="AX15" i="7"/>
  <c r="AY37" i="7"/>
  <c r="AY81" i="7"/>
  <c r="AY45" i="7"/>
  <c r="AZ44" i="7"/>
  <c r="AY78" i="7"/>
  <c r="AY60" i="7"/>
  <c r="AZ53" i="7"/>
  <c r="AY43" i="7"/>
  <c r="AY15" i="7"/>
  <c r="AX34" i="7"/>
  <c r="AZ49" i="7"/>
  <c r="AZ77" i="7"/>
  <c r="AZ58" i="7"/>
  <c r="AZ66" i="7"/>
  <c r="AZ40" i="7"/>
  <c r="AZ25" i="7"/>
  <c r="AZ33" i="7"/>
  <c r="BA46" i="7"/>
  <c r="AX53" i="7"/>
  <c r="AX55" i="7"/>
  <c r="AX9" i="7"/>
  <c r="AY26" i="7"/>
  <c r="AZ65" i="7"/>
  <c r="AZ34" i="7"/>
  <c r="AX41" i="7"/>
  <c r="AX19" i="7"/>
  <c r="AY74" i="7"/>
  <c r="BA40" i="7"/>
  <c r="AZ76" i="7"/>
  <c r="BA59" i="7"/>
  <c r="AY77" i="7"/>
  <c r="AZ22" i="7"/>
  <c r="AZ75" i="7"/>
  <c r="BA33" i="7"/>
  <c r="AZ28" i="7"/>
  <c r="AX80" i="7"/>
  <c r="AX27" i="7"/>
  <c r="AX12" i="7"/>
  <c r="AX20" i="7"/>
  <c r="AZ72" i="7"/>
  <c r="AY71" i="7"/>
  <c r="AZ61" i="7"/>
  <c r="AZ37" i="7"/>
  <c r="AY36" i="7"/>
  <c r="AZ30" i="7"/>
  <c r="AX18" i="7"/>
  <c r="AY24" i="7"/>
  <c r="BA16" i="7"/>
  <c r="AX50" i="7"/>
  <c r="AX16" i="7"/>
  <c r="AZ36" i="7"/>
  <c r="AX43" i="7"/>
  <c r="AX8" i="7"/>
  <c r="AX37" i="7"/>
  <c r="AY30" i="7"/>
  <c r="AY29" i="7"/>
  <c r="AY8" i="7"/>
  <c r="AY32" i="7"/>
  <c r="AZ81" i="7"/>
  <c r="AZ11" i="7"/>
  <c r="AZ19" i="7"/>
  <c r="AX61" i="7"/>
  <c r="AY80" i="7"/>
  <c r="AY65" i="7"/>
  <c r="BA73" i="7"/>
  <c r="BA54" i="7"/>
  <c r="BA62" i="7"/>
  <c r="BA43" i="7"/>
  <c r="BA29" i="7"/>
  <c r="BA8" i="7"/>
  <c r="BA15" i="7"/>
  <c r="AZ41" i="7"/>
  <c r="AX28" i="7"/>
  <c r="AX25" i="7"/>
  <c r="AZ71" i="7"/>
  <c r="AZ15" i="7"/>
  <c r="AY28" i="7"/>
  <c r="BA58" i="7"/>
  <c r="BA19" i="7"/>
  <c r="AZ20" i="7"/>
  <c r="AX51" i="7"/>
  <c r="BA42" i="7"/>
  <c r="AX77" i="7"/>
  <c r="BA22" i="7"/>
  <c r="AY58" i="7"/>
  <c r="AY13" i="7"/>
  <c r="AZ31" i="7"/>
  <c r="BA45" i="7"/>
  <c r="AX76" i="7"/>
  <c r="AZ80" i="7"/>
  <c r="AZ42" i="7"/>
  <c r="AX32" i="7"/>
  <c r="AY27" i="7"/>
  <c r="AZ17" i="7"/>
  <c r="BA60" i="7"/>
  <c r="AX22" i="7"/>
  <c r="BA13" i="7"/>
  <c r="AZ9" i="7"/>
  <c r="AZ16" i="7"/>
  <c r="BA74" i="7"/>
  <c r="BA55" i="7"/>
  <c r="BA63" i="7"/>
  <c r="BA24" i="7"/>
  <c r="BA32" i="7"/>
  <c r="AX46" i="7"/>
  <c r="AX73" i="7"/>
  <c r="AX54" i="7"/>
  <c r="AX62" i="7"/>
  <c r="AX31" i="7"/>
  <c r="AX10" i="7"/>
  <c r="AX17" i="7"/>
  <c r="BA36" i="7"/>
  <c r="AY46" i="7"/>
  <c r="AY73" i="7"/>
  <c r="AY54" i="7"/>
  <c r="AY62" i="7"/>
  <c r="AY23" i="7"/>
  <c r="AY31" i="7"/>
  <c r="AY17" i="7"/>
  <c r="BA71" i="7"/>
  <c r="AZ45" i="7"/>
  <c r="AY44" i="7"/>
  <c r="AZ78" i="7"/>
  <c r="AZ60" i="7"/>
  <c r="AY53" i="7"/>
  <c r="AZ27" i="7"/>
  <c r="AY22" i="7"/>
  <c r="BA47" i="7"/>
  <c r="AX63" i="7"/>
  <c r="AY50" i="7"/>
  <c r="BA50" i="7"/>
  <c r="BA7" i="7"/>
  <c r="AX58" i="7"/>
  <c r="AX59" i="7"/>
  <c r="AY66" i="7"/>
  <c r="AZ56" i="7"/>
  <c r="AY51" i="7"/>
  <c r="AZ7" i="7"/>
  <c r="AY57" i="7"/>
  <c r="AZ10" i="7"/>
  <c r="AX6" i="7"/>
  <c r="AZ74" i="7"/>
  <c r="AZ55" i="7"/>
  <c r="AZ63" i="7"/>
  <c r="AZ24" i="7"/>
  <c r="AZ32" i="7"/>
  <c r="AZ51" i="7"/>
  <c r="BA18" i="7"/>
  <c r="AX23" i="7"/>
  <c r="AY48" i="7"/>
  <c r="AY10" i="7"/>
  <c r="AX14" i="7"/>
  <c r="AY61" i="7"/>
  <c r="AZ13" i="7"/>
  <c r="BA6" i="7"/>
  <c r="AX42" i="7"/>
  <c r="AY41" i="7"/>
  <c r="AY20" i="7"/>
  <c r="BA75" i="7"/>
  <c r="BA56" i="7"/>
  <c r="BA64" i="7"/>
  <c r="BA23" i="7"/>
  <c r="BA10" i="7"/>
  <c r="BA17" i="7"/>
  <c r="AY9" i="7"/>
  <c r="AZ26" i="7"/>
  <c r="AY76" i="7"/>
  <c r="BA26" i="7"/>
  <c r="AY18" i="7"/>
  <c r="AZ8" i="7"/>
  <c r="AX7" i="7"/>
  <c r="BA77" i="7"/>
  <c r="BA25" i="7"/>
  <c r="BA28" i="7"/>
  <c r="BA79" i="7"/>
  <c r="AX66" i="7"/>
  <c r="AX13" i="7"/>
  <c r="AZ79" i="7"/>
  <c r="AZ64" i="7"/>
  <c r="AX26" i="7"/>
  <c r="AZ50" i="7"/>
  <c r="BA51" i="7"/>
  <c r="AY6" i="7"/>
  <c r="AY42" i="7"/>
  <c r="AY55" i="7"/>
  <c r="AZ18" i="7"/>
  <c r="AY16" i="7"/>
  <c r="BA48" i="7"/>
  <c r="BA76" i="7"/>
  <c r="BA65" i="7"/>
  <c r="BA41" i="7"/>
  <c r="BA34" i="7"/>
  <c r="BA12" i="7"/>
  <c r="BA20" i="7"/>
  <c r="AY14" i="7"/>
  <c r="AX47" i="7"/>
  <c r="AX75" i="7"/>
  <c r="AX56" i="7"/>
  <c r="AX64" i="7"/>
  <c r="AX40" i="7"/>
  <c r="AX33" i="7"/>
  <c r="AX11" i="7"/>
  <c r="AX72" i="7"/>
  <c r="AX30" i="7"/>
  <c r="AY12" i="7"/>
  <c r="AY47" i="7"/>
  <c r="AY75" i="7"/>
  <c r="AY56" i="7"/>
  <c r="AY64" i="7"/>
  <c r="AY40" i="7"/>
  <c r="AY25" i="7"/>
  <c r="AY33" i="7"/>
  <c r="AY11" i="7"/>
  <c r="AY19" i="7"/>
  <c r="AX65" i="7"/>
  <c r="AY7" i="7"/>
  <c r="AZ46" i="7"/>
  <c r="AZ73" i="7"/>
  <c r="AZ54" i="7"/>
  <c r="AZ62" i="7"/>
  <c r="AZ43" i="7"/>
  <c r="AZ29" i="7"/>
  <c r="AX79" i="7"/>
  <c r="BA49" i="7"/>
  <c r="BA31" i="7"/>
  <c r="AX48" i="7"/>
  <c r="AY59" i="7"/>
  <c r="AK49" i="4"/>
  <c r="AL26" i="4"/>
  <c r="AL76" i="4"/>
  <c r="AK15" i="4"/>
  <c r="AL65" i="4"/>
  <c r="AK20" i="4"/>
  <c r="AS11" i="4"/>
  <c r="AS33" i="4"/>
  <c r="AS40" i="4"/>
  <c r="AS78" i="4"/>
  <c r="AL80" i="4"/>
  <c r="AK65" i="4"/>
  <c r="AK65" i="7" s="1"/>
  <c r="AK65" i="8" s="1"/>
  <c r="AK65" i="9" s="1"/>
  <c r="AK65" i="10" s="1"/>
  <c r="AK65" i="11" s="1"/>
  <c r="AK65" i="13" s="1"/>
  <c r="AK65" i="14" s="1"/>
  <c r="AK65" i="15" s="1"/>
  <c r="AK65" i="16" s="1"/>
  <c r="AN57" i="4"/>
  <c r="AN70" i="4" s="1"/>
  <c r="AN30" i="4"/>
  <c r="AK23" i="4"/>
  <c r="AN7" i="4"/>
  <c r="AL51" i="4"/>
  <c r="AK45" i="4"/>
  <c r="AN55" i="4"/>
  <c r="AS8" i="4"/>
  <c r="AS29" i="4"/>
  <c r="AS63" i="4"/>
  <c r="AR44" i="4"/>
  <c r="AK46" i="4"/>
  <c r="AK73" i="4"/>
  <c r="AK73" i="7" s="1"/>
  <c r="AK73" i="8" s="1"/>
  <c r="AK60" i="4"/>
  <c r="AL57" i="4"/>
  <c r="AL43" i="4"/>
  <c r="AN41" i="4"/>
  <c r="AN41" i="7" s="1"/>
  <c r="AN41" i="8" s="1"/>
  <c r="AN41" i="9" s="1"/>
  <c r="AN41" i="10" s="1"/>
  <c r="AN41" i="11" s="1"/>
  <c r="AN41" i="13" s="1"/>
  <c r="AN41" i="14" s="1"/>
  <c r="AN41" i="15" s="1"/>
  <c r="AN41" i="16" s="1"/>
  <c r="AK78" i="4"/>
  <c r="AL17" i="4"/>
  <c r="AS15" i="4"/>
  <c r="AR53" i="4"/>
  <c r="AK43" i="4"/>
  <c r="AN32" i="4"/>
  <c r="AN24" i="4"/>
  <c r="AN13" i="4"/>
  <c r="AL11" i="4"/>
  <c r="AN9" i="4"/>
  <c r="AL40" i="4"/>
  <c r="AL15" i="4"/>
  <c r="AL20" i="4"/>
  <c r="AL20" i="7" s="1"/>
  <c r="AL20" i="8" s="1"/>
  <c r="AL20" i="9" s="1"/>
  <c r="AL20" i="10" s="1"/>
  <c r="AL20" i="11" s="1"/>
  <c r="AL20" i="13" s="1"/>
  <c r="AL20" i="14" s="1"/>
  <c r="AL20" i="15" s="1"/>
  <c r="AL20" i="16" s="1"/>
  <c r="AK51" i="4"/>
  <c r="AS43" i="4"/>
  <c r="AS55" i="4"/>
  <c r="AS48" i="4"/>
  <c r="AL82" i="4"/>
  <c r="AL82" i="7"/>
  <c r="AN72" i="4"/>
  <c r="AN59" i="4"/>
  <c r="AK47" i="4"/>
  <c r="AN74" i="4"/>
  <c r="AL54" i="4"/>
  <c r="AN34" i="4"/>
  <c r="AK11" i="4"/>
  <c r="AK11" i="7" s="1"/>
  <c r="AK11" i="8" s="1"/>
  <c r="AK11" i="9" s="1"/>
  <c r="AK11" i="10" s="1"/>
  <c r="AK11" i="11" s="1"/>
  <c r="AK11" i="13" s="1"/>
  <c r="AK11" i="14" s="1"/>
  <c r="AK11" i="15" s="1"/>
  <c r="AK11" i="16" s="1"/>
  <c r="AK29" i="4"/>
  <c r="AK40" i="4"/>
  <c r="AN17" i="4"/>
  <c r="AN80" i="4"/>
  <c r="AK76" i="4"/>
  <c r="AK31" i="4"/>
  <c r="AS19" i="4"/>
  <c r="AS25" i="4"/>
  <c r="AS59" i="4"/>
  <c r="AS75" i="4"/>
  <c r="AS81" i="4"/>
  <c r="AL47" i="4"/>
  <c r="AK62" i="4"/>
  <c r="AK62" i="7" s="1"/>
  <c r="AK62" i="8" s="1"/>
  <c r="AK62" i="9" s="1"/>
  <c r="AK62" i="10" s="1"/>
  <c r="AK62" i="11" s="1"/>
  <c r="AK62" i="13" s="1"/>
  <c r="AK62" i="14" s="1"/>
  <c r="AK62" i="15" s="1"/>
  <c r="AK62" i="16" s="1"/>
  <c r="AK36" i="4"/>
  <c r="AL49" i="4"/>
  <c r="AN63" i="4"/>
  <c r="AK54" i="4"/>
  <c r="AL29" i="4"/>
  <c r="AN26" i="4"/>
  <c r="AR33" i="4"/>
  <c r="AR59" i="4"/>
  <c r="AR81" i="4"/>
  <c r="AK6" i="4"/>
  <c r="AK82" i="4"/>
  <c r="AK82" i="7"/>
  <c r="AK80" i="4"/>
  <c r="AK80" i="7" s="1"/>
  <c r="AK80" i="8" s="1"/>
  <c r="AK80" i="9" s="1"/>
  <c r="AK80" i="10" s="1"/>
  <c r="AK80" i="11" s="1"/>
  <c r="AK80" i="13" s="1"/>
  <c r="AK80" i="14" s="1"/>
  <c r="AK80" i="15" s="1"/>
  <c r="AK80" i="16" s="1"/>
  <c r="AN48" i="4"/>
  <c r="AN44" i="4"/>
  <c r="AL74" i="4"/>
  <c r="AL63" i="4"/>
  <c r="AN61" i="4"/>
  <c r="AL59" i="4"/>
  <c r="AK57" i="4"/>
  <c r="AN42" i="4"/>
  <c r="AN37" i="4"/>
  <c r="AL34" i="4"/>
  <c r="AL32" i="4"/>
  <c r="AN28" i="4"/>
  <c r="AK26" i="4"/>
  <c r="AK26" i="7" s="1"/>
  <c r="AK26" i="8" s="1"/>
  <c r="AK26" i="9" s="1"/>
  <c r="AK26" i="10" s="1"/>
  <c r="AK26" i="11" s="1"/>
  <c r="AK26" i="13" s="1"/>
  <c r="AK26" i="14" s="1"/>
  <c r="AK26" i="15" s="1"/>
  <c r="AK26" i="16" s="1"/>
  <c r="AL24" i="4"/>
  <c r="AN22" i="4"/>
  <c r="AN19" i="4"/>
  <c r="AK17" i="4"/>
  <c r="AL13" i="4"/>
  <c r="AL9" i="4"/>
  <c r="AL7" i="4"/>
  <c r="AS18" i="4"/>
  <c r="AS14" i="4"/>
  <c r="AS7" i="4"/>
  <c r="AS32" i="4"/>
  <c r="AS28" i="4"/>
  <c r="AS24" i="4"/>
  <c r="AS42" i="4"/>
  <c r="AS62" i="4"/>
  <c r="AS58" i="4"/>
  <c r="AS54" i="4"/>
  <c r="AS74" i="4"/>
  <c r="AS51" i="4"/>
  <c r="AS47" i="4"/>
  <c r="AS45" i="4"/>
  <c r="AS80" i="4"/>
  <c r="AR11" i="4"/>
  <c r="AR43" i="4"/>
  <c r="AR55" i="4"/>
  <c r="AR48" i="4"/>
  <c r="AL72" i="4"/>
  <c r="AL88" i="4" s="1"/>
  <c r="AK59" i="4"/>
  <c r="AL42" i="4"/>
  <c r="AK34" i="4"/>
  <c r="AK24" i="4"/>
  <c r="AK13" i="4"/>
  <c r="AR18" i="4"/>
  <c r="AR42" i="4"/>
  <c r="AR58" i="4"/>
  <c r="AR51" i="4"/>
  <c r="AN6" i="4"/>
  <c r="AN77" i="4"/>
  <c r="AK72" i="4"/>
  <c r="AL61" i="4"/>
  <c r="AK55" i="4"/>
  <c r="AK42" i="4"/>
  <c r="AK41" i="4"/>
  <c r="AL37" i="4"/>
  <c r="AN33" i="4"/>
  <c r="AK30" i="4"/>
  <c r="AK28" i="4"/>
  <c r="AN25" i="4"/>
  <c r="AL22" i="4"/>
  <c r="AK19" i="4"/>
  <c r="AN16" i="4"/>
  <c r="AN12" i="4"/>
  <c r="AN12" i="7" s="1"/>
  <c r="AN12" i="8" s="1"/>
  <c r="AN12" i="9" s="1"/>
  <c r="AN12" i="10" s="1"/>
  <c r="AN12" i="11" s="1"/>
  <c r="AN12" i="13" s="1"/>
  <c r="AN12" i="14" s="1"/>
  <c r="AN12" i="15" s="1"/>
  <c r="AN12" i="16" s="1"/>
  <c r="AN8" i="4"/>
  <c r="AR6" i="4"/>
  <c r="AS17" i="4"/>
  <c r="AS13" i="4"/>
  <c r="AS10" i="4"/>
  <c r="AR22" i="4"/>
  <c r="AS31" i="4"/>
  <c r="AS27" i="4"/>
  <c r="AS23" i="4"/>
  <c r="AS65" i="4"/>
  <c r="AS61" i="4"/>
  <c r="AS57" i="4"/>
  <c r="AS77" i="4"/>
  <c r="AS73" i="4"/>
  <c r="AS50" i="4"/>
  <c r="AR79" i="4"/>
  <c r="AR19" i="4"/>
  <c r="AR29" i="4"/>
  <c r="AS53" i="4"/>
  <c r="AR78" i="4"/>
  <c r="AL48" i="4"/>
  <c r="AK74" i="4"/>
  <c r="AK63" i="4"/>
  <c r="AL55" i="4"/>
  <c r="AL30" i="4"/>
  <c r="AK9" i="4"/>
  <c r="AR7" i="4"/>
  <c r="AR54" i="4"/>
  <c r="AR47" i="4"/>
  <c r="AN79" i="4"/>
  <c r="AL44" i="4"/>
  <c r="AN56" i="4"/>
  <c r="AL79" i="4"/>
  <c r="AL50" i="4"/>
  <c r="AN45" i="4"/>
  <c r="AK44" i="4"/>
  <c r="AL77" i="4"/>
  <c r="AL75" i="4"/>
  <c r="AN73" i="4"/>
  <c r="AN71" i="4"/>
  <c r="AK66" i="4"/>
  <c r="AL64" i="4"/>
  <c r="AL70" i="4" s="1"/>
  <c r="AN62" i="4"/>
  <c r="AN62" i="7" s="1"/>
  <c r="AN62" i="8" s="1"/>
  <c r="AN62" i="9" s="1"/>
  <c r="AN62" i="10" s="1"/>
  <c r="AN62" i="11" s="1"/>
  <c r="AN62" i="13" s="1"/>
  <c r="AN62" i="14" s="1"/>
  <c r="AN62" i="15" s="1"/>
  <c r="AN62" i="16" s="1"/>
  <c r="AK61" i="4"/>
  <c r="AL58" i="4"/>
  <c r="AL53" i="4"/>
  <c r="AK37" i="4"/>
  <c r="AN31" i="4"/>
  <c r="AN27" i="4"/>
  <c r="AL25" i="4"/>
  <c r="AN23" i="4"/>
  <c r="AK22" i="4"/>
  <c r="AN18" i="4"/>
  <c r="AL16" i="4"/>
  <c r="AL14" i="4"/>
  <c r="AL12" i="4"/>
  <c r="AN10" i="4"/>
  <c r="AL8" i="4"/>
  <c r="AS6" i="4"/>
  <c r="AR17" i="4"/>
  <c r="AR13" i="4"/>
  <c r="AR10" i="4"/>
  <c r="AS22" i="4"/>
  <c r="AR31" i="4"/>
  <c r="AR27" i="4"/>
  <c r="AR23" i="4"/>
  <c r="AR65" i="4"/>
  <c r="AR61" i="4"/>
  <c r="AR57" i="4"/>
  <c r="AR77" i="4"/>
  <c r="AR73" i="4"/>
  <c r="AR50" i="4"/>
  <c r="AS79" i="4"/>
  <c r="AR8" i="4"/>
  <c r="AR40" i="4"/>
  <c r="AS44" i="4"/>
  <c r="AN50" i="4"/>
  <c r="AN66" i="4"/>
  <c r="AN53" i="4"/>
  <c r="AL28" i="4"/>
  <c r="AL19" i="4"/>
  <c r="AR32" i="4"/>
  <c r="AR66" i="4"/>
  <c r="AR45" i="4"/>
  <c r="AN81" i="4"/>
  <c r="AK48" i="4"/>
  <c r="AL66" i="4"/>
  <c r="AN58" i="4"/>
  <c r="AL6" i="4"/>
  <c r="AL81" i="4"/>
  <c r="AK79" i="4"/>
  <c r="AK50" i="4"/>
  <c r="AN47" i="4"/>
  <c r="AN46" i="4"/>
  <c r="AN78" i="4"/>
  <c r="AK77" i="4"/>
  <c r="AK75" i="4"/>
  <c r="AL71" i="4"/>
  <c r="AK64" i="4"/>
  <c r="AN60" i="4"/>
  <c r="AK58" i="4"/>
  <c r="AL56" i="4"/>
  <c r="AN54" i="4"/>
  <c r="AK53" i="4"/>
  <c r="AN40" i="4"/>
  <c r="AN36" i="4"/>
  <c r="AL33" i="4"/>
  <c r="AN29" i="4"/>
  <c r="AL27" i="4"/>
  <c r="AK25" i="4"/>
  <c r="AL18" i="4"/>
  <c r="AK16" i="4"/>
  <c r="AK14" i="4"/>
  <c r="AK12" i="4"/>
  <c r="AL10" i="4"/>
  <c r="AK8" i="4"/>
  <c r="AS20" i="4"/>
  <c r="AS16" i="4"/>
  <c r="AS12" i="4"/>
  <c r="AS9" i="4"/>
  <c r="AS34" i="4"/>
  <c r="AS30" i="4"/>
  <c r="AS26" i="4"/>
  <c r="AR36" i="4"/>
  <c r="AS41" i="4"/>
  <c r="AS37" i="4"/>
  <c r="AS64" i="4"/>
  <c r="AS60" i="4"/>
  <c r="AS56" i="4"/>
  <c r="AR71" i="4"/>
  <c r="AS76" i="4"/>
  <c r="AS72" i="4"/>
  <c r="AS49" i="4"/>
  <c r="AS46" i="4"/>
  <c r="AS82" i="4"/>
  <c r="AS82" i="7"/>
  <c r="AR15" i="4"/>
  <c r="AR25" i="4"/>
  <c r="AR63" i="4"/>
  <c r="AR75" i="4"/>
  <c r="AN75" i="4"/>
  <c r="AN64" i="4"/>
  <c r="AL41" i="4"/>
  <c r="AK32" i="4"/>
  <c r="AN14" i="4"/>
  <c r="AN14" i="7" s="1"/>
  <c r="AN14" i="8" s="1"/>
  <c r="AN14" i="9" s="1"/>
  <c r="AN14" i="10" s="1"/>
  <c r="AN14" i="11" s="1"/>
  <c r="AN14" i="13" s="1"/>
  <c r="AN14" i="14" s="1"/>
  <c r="AN14" i="15" s="1"/>
  <c r="AN14" i="16" s="1"/>
  <c r="AK7" i="4"/>
  <c r="AR14" i="4"/>
  <c r="AR28" i="4"/>
  <c r="AR24" i="4"/>
  <c r="AR62" i="4"/>
  <c r="AR74" i="4"/>
  <c r="AR80" i="4"/>
  <c r="AN82" i="4"/>
  <c r="AN82" i="7"/>
  <c r="AK81" i="4"/>
  <c r="AN51" i="4"/>
  <c r="AN51" i="7" s="1"/>
  <c r="AN51" i="8" s="1"/>
  <c r="AN51" i="9" s="1"/>
  <c r="AN51" i="10" s="1"/>
  <c r="AN51" i="11" s="1"/>
  <c r="AN51" i="13" s="1"/>
  <c r="AN51" i="14" s="1"/>
  <c r="AN51" i="15" s="1"/>
  <c r="AN51" i="16" s="1"/>
  <c r="AN49" i="4"/>
  <c r="AL46" i="4"/>
  <c r="AL45" i="4"/>
  <c r="AL78" i="4"/>
  <c r="AN76" i="4"/>
  <c r="AL73" i="4"/>
  <c r="AK71" i="4"/>
  <c r="AN65" i="4"/>
  <c r="AL62" i="4"/>
  <c r="AL60" i="4"/>
  <c r="AK56" i="4"/>
  <c r="AN43" i="4"/>
  <c r="AL36" i="4"/>
  <c r="AK33" i="4"/>
  <c r="AL31" i="4"/>
  <c r="AK27" i="4"/>
  <c r="AK27" i="7" s="1"/>
  <c r="AK27" i="8" s="1"/>
  <c r="AK27" i="9" s="1"/>
  <c r="AK27" i="10" s="1"/>
  <c r="AK27" i="11" s="1"/>
  <c r="AK27" i="13" s="1"/>
  <c r="AK27" i="14" s="1"/>
  <c r="AK27" i="15" s="1"/>
  <c r="AK27" i="16" s="1"/>
  <c r="AL23" i="4"/>
  <c r="AN20" i="4"/>
  <c r="AK18" i="4"/>
  <c r="AN15" i="4"/>
  <c r="AN11" i="4"/>
  <c r="AN11" i="7" s="1"/>
  <c r="AK10" i="4"/>
  <c r="AR20" i="4"/>
  <c r="AR16" i="4"/>
  <c r="AR12" i="4"/>
  <c r="AR9" i="4"/>
  <c r="AR34" i="4"/>
  <c r="AR30" i="4"/>
  <c r="AR26" i="4"/>
  <c r="AS36" i="4"/>
  <c r="AR41" i="4"/>
  <c r="AR37" i="4"/>
  <c r="AR64" i="4"/>
  <c r="AR60" i="4"/>
  <c r="AR56" i="4"/>
  <c r="AS71" i="4"/>
  <c r="AR76" i="4"/>
  <c r="AR72" i="4"/>
  <c r="AR49" i="4"/>
  <c r="AR46" i="4"/>
  <c r="AR82" i="4"/>
  <c r="AR82" i="7"/>
  <c r="AC35" i="3"/>
  <c r="AB21" i="3"/>
  <c r="AB35" i="3"/>
  <c r="AC21" i="3"/>
  <c r="AW35" i="3"/>
  <c r="AV35" i="3"/>
  <c r="AU35" i="3"/>
  <c r="AT35" i="3"/>
  <c r="AR35" i="3"/>
  <c r="AQ35" i="3"/>
  <c r="AP35" i="3"/>
  <c r="AF35" i="3"/>
  <c r="AW21" i="3"/>
  <c r="AV21" i="3"/>
  <c r="AU21" i="3"/>
  <c r="AT21" i="3"/>
  <c r="AR21" i="3"/>
  <c r="AQ21" i="3"/>
  <c r="AP21" i="3"/>
  <c r="AG21" i="3"/>
  <c r="AG89" i="3"/>
  <c r="AF21" i="3"/>
  <c r="AD21" i="2"/>
  <c r="AD35" i="2"/>
  <c r="AV35" i="2"/>
  <c r="AV21" i="2"/>
  <c r="AX21" i="2"/>
  <c r="AX89" i="2"/>
  <c r="AW21" i="2"/>
  <c r="AH87" i="2"/>
  <c r="AO87" i="3"/>
  <c r="AO87" i="4"/>
  <c r="AO87" i="7" s="1"/>
  <c r="AO87" i="8" s="1"/>
  <c r="AO87" i="9" s="1"/>
  <c r="AO87" i="10" s="1"/>
  <c r="AO87" i="11" s="1"/>
  <c r="AO87" i="13" s="1"/>
  <c r="AO87" i="14" s="1"/>
  <c r="AO87" i="15" s="1"/>
  <c r="AO87" i="16" s="1"/>
  <c r="AF87" i="2"/>
  <c r="AM87" i="3"/>
  <c r="AM87" i="4"/>
  <c r="AM87" i="7" s="1"/>
  <c r="AM87" i="8" s="1"/>
  <c r="AM87" i="9" s="1"/>
  <c r="AM87" i="10" s="1"/>
  <c r="AM87" i="11" s="1"/>
  <c r="AM87" i="13" s="1"/>
  <c r="AM87" i="14" s="1"/>
  <c r="AM87" i="15" s="1"/>
  <c r="AM87" i="16" s="1"/>
  <c r="AH85" i="2"/>
  <c r="AO85" i="3"/>
  <c r="AO85" i="4"/>
  <c r="AO85" i="7"/>
  <c r="AO85" i="8" s="1"/>
  <c r="AO85" i="9" s="1"/>
  <c r="AO85" i="10" s="1"/>
  <c r="AO85" i="11" s="1"/>
  <c r="AO85" i="13" s="1"/>
  <c r="AO85" i="14" s="1"/>
  <c r="AO85" i="15" s="1"/>
  <c r="AO85" i="16" s="1"/>
  <c r="AF85" i="2"/>
  <c r="AM85" i="3"/>
  <c r="AM85" i="4"/>
  <c r="AM85" i="7" s="1"/>
  <c r="AM85" i="8" s="1"/>
  <c r="AM85" i="9" s="1"/>
  <c r="AM85" i="10" s="1"/>
  <c r="AM85" i="11" s="1"/>
  <c r="AM85" i="13" s="1"/>
  <c r="AM85" i="14" s="1"/>
  <c r="AM85" i="15" s="1"/>
  <c r="AM85" i="16" s="1"/>
  <c r="AH84" i="2"/>
  <c r="AO84" i="3"/>
  <c r="AO84" i="4"/>
  <c r="AO84" i="7"/>
  <c r="AO84" i="8"/>
  <c r="AO84" i="9"/>
  <c r="AO84" i="10"/>
  <c r="AO84" i="11"/>
  <c r="AO84" i="13"/>
  <c r="AO84" i="14"/>
  <c r="AO84" i="15"/>
  <c r="AO84" i="16"/>
  <c r="AM84" i="3"/>
  <c r="AM84" i="4"/>
  <c r="AM84" i="7"/>
  <c r="AM84" i="8"/>
  <c r="AM84" i="9"/>
  <c r="AM84" i="10"/>
  <c r="AM84" i="11"/>
  <c r="AM84" i="13"/>
  <c r="AM84" i="14"/>
  <c r="AM84" i="15"/>
  <c r="AM84" i="16"/>
  <c r="AH83" i="2"/>
  <c r="AO83" i="3"/>
  <c r="AO83" i="4"/>
  <c r="AO83" i="7"/>
  <c r="AO83" i="8"/>
  <c r="AO83" i="9"/>
  <c r="AO83" i="10"/>
  <c r="AO83" i="11"/>
  <c r="AO83" i="13"/>
  <c r="AO83" i="14"/>
  <c r="AO83" i="15"/>
  <c r="AM83" i="3"/>
  <c r="AM83" i="4"/>
  <c r="AM83" i="7"/>
  <c r="AM83" i="8"/>
  <c r="AM83" i="9"/>
  <c r="AM83" i="10"/>
  <c r="AM83" i="11"/>
  <c r="AM83" i="13"/>
  <c r="AM83" i="14"/>
  <c r="AM83" i="15"/>
  <c r="AH82" i="2"/>
  <c r="AO82" i="3"/>
  <c r="AM82" i="3"/>
  <c r="AH81" i="2"/>
  <c r="AO81" i="3"/>
  <c r="AM81" i="3"/>
  <c r="AH80" i="2"/>
  <c r="AO80" i="3"/>
  <c r="AM80" i="3"/>
  <c r="AH79" i="2"/>
  <c r="AO79" i="3"/>
  <c r="AM79" i="3"/>
  <c r="AH51" i="2"/>
  <c r="AO51" i="3"/>
  <c r="AM51" i="3"/>
  <c r="AH50" i="2"/>
  <c r="AO50" i="3"/>
  <c r="AM50" i="3"/>
  <c r="AH49" i="2"/>
  <c r="AO49" i="3"/>
  <c r="AM49" i="3"/>
  <c r="AH48" i="2"/>
  <c r="AO48" i="3"/>
  <c r="AM48" i="3"/>
  <c r="AH47" i="2"/>
  <c r="AO47" i="3"/>
  <c r="AM47" i="3"/>
  <c r="AH46" i="2"/>
  <c r="AO46" i="3"/>
  <c r="AM46" i="3"/>
  <c r="AH45" i="2"/>
  <c r="AO45" i="3"/>
  <c r="AF45" i="2"/>
  <c r="AM45" i="3"/>
  <c r="AH44" i="2"/>
  <c r="AO44" i="3"/>
  <c r="AM44" i="3"/>
  <c r="AH78" i="2"/>
  <c r="AO78" i="3"/>
  <c r="AM78" i="3"/>
  <c r="AH77" i="2"/>
  <c r="AO77" i="3"/>
  <c r="AM77" i="3"/>
  <c r="AH76" i="2"/>
  <c r="AO76" i="3"/>
  <c r="AF76" i="2"/>
  <c r="AM76" i="3"/>
  <c r="AH75" i="2"/>
  <c r="AO75" i="3"/>
  <c r="AM75" i="3"/>
  <c r="AH74" i="2"/>
  <c r="AO74" i="3"/>
  <c r="AM74" i="3"/>
  <c r="AH73" i="2"/>
  <c r="AO73" i="3"/>
  <c r="AM73" i="3"/>
  <c r="AH72" i="2"/>
  <c r="AO72" i="3"/>
  <c r="AF72" i="2"/>
  <c r="AM72" i="3"/>
  <c r="AH71" i="2"/>
  <c r="AF71" i="2"/>
  <c r="AH68" i="2"/>
  <c r="AO68" i="3"/>
  <c r="AO68" i="4"/>
  <c r="AO68" i="7"/>
  <c r="AO68" i="8"/>
  <c r="AO68" i="9"/>
  <c r="AO68" i="10" s="1"/>
  <c r="AO68" i="11" s="1"/>
  <c r="AO68" i="13" s="1"/>
  <c r="AO68" i="14" s="1"/>
  <c r="AO68" i="15" s="1"/>
  <c r="AO68" i="16" s="1"/>
  <c r="AM68" i="3"/>
  <c r="AM68" i="4"/>
  <c r="AM68" i="7"/>
  <c r="AM68" i="8"/>
  <c r="AM68" i="9" s="1"/>
  <c r="AM68" i="10" s="1"/>
  <c r="AM68" i="11" s="1"/>
  <c r="AM68" i="13" s="1"/>
  <c r="AM68" i="14" s="1"/>
  <c r="AM68" i="15" s="1"/>
  <c r="AM68" i="16" s="1"/>
  <c r="AH66" i="2"/>
  <c r="AO66" i="3"/>
  <c r="AM66" i="3"/>
  <c r="AH65" i="2"/>
  <c r="AO65" i="3"/>
  <c r="AM65" i="3"/>
  <c r="AH64" i="2"/>
  <c r="AO64" i="3"/>
  <c r="AM64" i="3"/>
  <c r="AH63" i="2"/>
  <c r="AO63" i="3"/>
  <c r="AM63" i="3"/>
  <c r="AH62" i="2"/>
  <c r="AO62" i="3"/>
  <c r="AM62" i="3"/>
  <c r="AH61" i="2"/>
  <c r="AO61" i="3"/>
  <c r="AF61" i="2"/>
  <c r="AM61" i="3"/>
  <c r="AH60" i="2"/>
  <c r="AO60" i="3"/>
  <c r="AM60" i="3"/>
  <c r="AH59" i="2"/>
  <c r="AO59" i="3"/>
  <c r="AM59" i="3"/>
  <c r="AH58" i="2"/>
  <c r="AO58" i="3"/>
  <c r="AF58" i="2"/>
  <c r="AM58" i="3"/>
  <c r="AH57" i="2"/>
  <c r="AO57" i="3"/>
  <c r="AF57" i="2"/>
  <c r="AM57" i="3"/>
  <c r="AH56" i="2"/>
  <c r="AO56" i="3"/>
  <c r="AF56" i="2"/>
  <c r="AM56" i="3"/>
  <c r="AH55" i="2"/>
  <c r="AO55" i="3"/>
  <c r="AM55" i="3"/>
  <c r="AH54" i="2"/>
  <c r="AO54" i="3"/>
  <c r="AF54" i="2"/>
  <c r="AM54" i="3"/>
  <c r="AH53" i="2"/>
  <c r="AF53" i="2"/>
  <c r="AC70" i="2"/>
  <c r="AB70" i="2"/>
  <c r="AH43" i="2"/>
  <c r="AO43" i="3"/>
  <c r="AM43" i="3"/>
  <c r="AH42" i="2"/>
  <c r="AO42" i="3"/>
  <c r="AM42" i="3"/>
  <c r="AH41" i="2"/>
  <c r="AO41" i="3"/>
  <c r="AM41" i="3"/>
  <c r="AH40" i="2"/>
  <c r="AO40" i="3"/>
  <c r="AM40" i="3"/>
  <c r="AH37" i="2"/>
  <c r="AO37" i="3"/>
  <c r="AM37" i="3"/>
  <c r="AH36" i="2"/>
  <c r="AF36" i="2"/>
  <c r="AW35" i="2"/>
  <c r="AU35" i="2"/>
  <c r="AT35" i="2"/>
  <c r="AS35" i="2"/>
  <c r="AR35" i="2"/>
  <c r="AQ35" i="2"/>
  <c r="AP35" i="2"/>
  <c r="AO35" i="2"/>
  <c r="AN35" i="2"/>
  <c r="AM35" i="2"/>
  <c r="AL35" i="2"/>
  <c r="AK35" i="2"/>
  <c r="AJ35" i="2"/>
  <c r="AI35" i="2"/>
  <c r="AG35" i="2"/>
  <c r="AE35" i="2"/>
  <c r="AC35" i="2"/>
  <c r="AB35" i="2"/>
  <c r="AH34" i="2"/>
  <c r="AO34" i="3"/>
  <c r="AF34" i="2"/>
  <c r="AM34" i="3"/>
  <c r="AH33" i="2"/>
  <c r="AO33" i="3"/>
  <c r="AM33" i="3"/>
  <c r="AH32" i="2"/>
  <c r="AO32" i="3"/>
  <c r="AF32" i="2"/>
  <c r="AM32" i="3"/>
  <c r="AH31" i="2"/>
  <c r="AO31" i="3"/>
  <c r="AF31" i="2"/>
  <c r="AM31" i="3"/>
  <c r="AH30" i="2"/>
  <c r="AO30" i="3"/>
  <c r="AF30" i="2"/>
  <c r="AM30" i="3"/>
  <c r="AH29" i="2"/>
  <c r="AO29" i="3"/>
  <c r="AM29" i="3"/>
  <c r="AH28" i="2"/>
  <c r="AO28" i="3"/>
  <c r="AM28" i="3"/>
  <c r="AH27" i="2"/>
  <c r="AO27" i="3"/>
  <c r="AF27" i="2"/>
  <c r="AM27" i="3"/>
  <c r="AH26" i="2"/>
  <c r="AO26" i="3"/>
  <c r="AF26" i="2"/>
  <c r="AM26" i="3"/>
  <c r="AH25" i="2"/>
  <c r="AO25" i="3"/>
  <c r="AM25" i="3"/>
  <c r="AH24" i="2"/>
  <c r="AO24" i="3"/>
  <c r="AM24" i="3"/>
  <c r="AH23" i="2"/>
  <c r="AO23" i="3"/>
  <c r="AM23" i="3"/>
  <c r="AH22" i="2"/>
  <c r="AO22" i="3"/>
  <c r="AF22" i="2"/>
  <c r="AM22" i="3"/>
  <c r="AU21" i="2"/>
  <c r="AT21" i="2"/>
  <c r="AS21" i="2"/>
  <c r="AR21" i="2"/>
  <c r="AQ21" i="2"/>
  <c r="AP21" i="2"/>
  <c r="AO21" i="2"/>
  <c r="AN21" i="2"/>
  <c r="AM21" i="2"/>
  <c r="AL21" i="2"/>
  <c r="AK21" i="2"/>
  <c r="AJ21" i="2"/>
  <c r="AI21" i="2"/>
  <c r="AG21" i="2"/>
  <c r="AE21" i="2"/>
  <c r="AC21" i="2"/>
  <c r="AB21" i="2"/>
  <c r="AH20" i="2"/>
  <c r="AO20" i="3"/>
  <c r="AM20" i="3"/>
  <c r="AH19" i="2"/>
  <c r="AO19" i="3"/>
  <c r="AM19" i="3"/>
  <c r="AH18" i="2"/>
  <c r="AO18" i="3"/>
  <c r="AM18" i="3"/>
  <c r="AH17" i="2"/>
  <c r="AO17" i="3"/>
  <c r="AM17" i="3"/>
  <c r="AH16" i="2"/>
  <c r="AO16" i="3"/>
  <c r="AM16" i="3"/>
  <c r="AH15" i="2"/>
  <c r="AO15" i="3"/>
  <c r="AM15" i="3"/>
  <c r="AH14" i="2"/>
  <c r="AO14" i="3"/>
  <c r="AM14" i="3"/>
  <c r="AH13" i="2"/>
  <c r="AO13" i="3"/>
  <c r="AF13" i="2"/>
  <c r="AM13" i="3"/>
  <c r="AH12" i="2"/>
  <c r="AO12" i="3"/>
  <c r="AM12" i="3"/>
  <c r="AH11" i="2"/>
  <c r="AO11" i="3"/>
  <c r="AF11" i="2"/>
  <c r="AM11" i="3"/>
  <c r="AH10" i="2"/>
  <c r="AO10" i="3"/>
  <c r="AF10" i="2"/>
  <c r="AM10" i="3"/>
  <c r="AH9" i="2"/>
  <c r="AO9" i="3"/>
  <c r="AF9" i="2"/>
  <c r="AM9" i="3"/>
  <c r="AH8" i="2"/>
  <c r="AO8" i="3"/>
  <c r="AF8" i="2"/>
  <c r="AM8" i="3"/>
  <c r="AH7" i="2"/>
  <c r="AO7" i="3"/>
  <c r="AF7" i="2"/>
  <c r="AM7" i="3"/>
  <c r="AH6" i="2"/>
  <c r="AO6" i="3"/>
  <c r="AF6" i="2"/>
  <c r="AM6" i="3"/>
  <c r="AY89" i="4"/>
  <c r="AL89" i="2"/>
  <c r="AW89" i="2"/>
  <c r="BA89" i="4"/>
  <c r="AV89" i="2"/>
  <c r="AN89" i="3"/>
  <c r="AM89" i="2"/>
  <c r="AD89" i="2"/>
  <c r="AN89" i="2"/>
  <c r="AO89" i="2"/>
  <c r="AP89" i="2"/>
  <c r="AP89" i="3"/>
  <c r="AR88" i="4"/>
  <c r="AQ89" i="2"/>
  <c r="AQ89" i="3"/>
  <c r="AR89" i="2"/>
  <c r="AR89" i="3"/>
  <c r="AS89" i="2"/>
  <c r="AT89" i="3"/>
  <c r="AT89" i="2"/>
  <c r="AU89" i="3"/>
  <c r="AU89" i="2"/>
  <c r="AV89" i="3"/>
  <c r="AW89" i="3"/>
  <c r="AS88" i="4"/>
  <c r="AX88" i="7"/>
  <c r="AM71" i="3"/>
  <c r="AF88" i="2"/>
  <c r="AB89" i="2"/>
  <c r="AH89" i="3"/>
  <c r="AO71" i="3"/>
  <c r="AO88" i="3"/>
  <c r="AH88" i="2"/>
  <c r="AK89" i="3"/>
  <c r="AC89" i="2"/>
  <c r="AL89" i="3"/>
  <c r="AE89" i="2"/>
  <c r="AJ89" i="3"/>
  <c r="AG89" i="2"/>
  <c r="AI89" i="2"/>
  <c r="AC89" i="3"/>
  <c r="AJ89" i="2"/>
  <c r="AK89" i="2"/>
  <c r="AB89" i="3"/>
  <c r="AL52" i="4"/>
  <c r="AO36" i="3"/>
  <c r="AO52" i="3"/>
  <c r="AH52" i="2"/>
  <c r="AX52" i="7"/>
  <c r="AR52" i="4"/>
  <c r="BA88" i="7"/>
  <c r="AM36" i="3"/>
  <c r="AM52" i="3"/>
  <c r="AF52" i="2"/>
  <c r="AS52" i="4"/>
  <c r="AY88" i="7"/>
  <c r="AZ88" i="7"/>
  <c r="AY52" i="7"/>
  <c r="BA52" i="7"/>
  <c r="AZ52" i="7"/>
  <c r="AS70" i="4"/>
  <c r="AY70" i="7"/>
  <c r="AY35" i="7"/>
  <c r="BA35" i="7"/>
  <c r="AR35" i="4"/>
  <c r="AZ35" i="7"/>
  <c r="AS35" i="4"/>
  <c r="AX35" i="7"/>
  <c r="AZ21" i="7"/>
  <c r="AY21" i="7"/>
  <c r="AR21" i="4"/>
  <c r="AS21" i="4"/>
  <c r="AX21" i="7"/>
  <c r="BA21" i="7"/>
  <c r="AO53" i="3"/>
  <c r="AO70" i="3"/>
  <c r="AH70" i="2"/>
  <c r="AO35" i="3"/>
  <c r="AO21" i="3"/>
  <c r="AN21" i="4"/>
  <c r="AM53" i="3"/>
  <c r="AM70" i="3"/>
  <c r="AF70" i="2"/>
  <c r="AM35" i="3"/>
  <c r="AM21" i="3"/>
  <c r="AZ83" i="16"/>
  <c r="AZ27" i="8"/>
  <c r="AZ27" i="9"/>
  <c r="AZ27" i="10"/>
  <c r="AZ27" i="11"/>
  <c r="AZ27" i="13"/>
  <c r="AZ27" i="14"/>
  <c r="AZ27" i="15"/>
  <c r="AZ27" i="16"/>
  <c r="AX73" i="8"/>
  <c r="AX73" i="9"/>
  <c r="AX73" i="10"/>
  <c r="AX73" i="11"/>
  <c r="AX73" i="13"/>
  <c r="AX73" i="14"/>
  <c r="AX73" i="15"/>
  <c r="AX73" i="16"/>
  <c r="BA73" i="8"/>
  <c r="BA73" i="9"/>
  <c r="BA73" i="10"/>
  <c r="BA73" i="11"/>
  <c r="BA73" i="13"/>
  <c r="BA73" i="14"/>
  <c r="BA73" i="15"/>
  <c r="BA73" i="16"/>
  <c r="AZ33" i="8"/>
  <c r="AZ33" i="9"/>
  <c r="AZ33" i="10"/>
  <c r="AZ33" i="11"/>
  <c r="AZ33" i="13"/>
  <c r="AZ33" i="14"/>
  <c r="AZ33" i="15"/>
  <c r="AZ33" i="16"/>
  <c r="BA80" i="8"/>
  <c r="BA80" i="9"/>
  <c r="BA80" i="10"/>
  <c r="BA80" i="11"/>
  <c r="BA80" i="13"/>
  <c r="BA80" i="14"/>
  <c r="BA80" i="15"/>
  <c r="BA80" i="16"/>
  <c r="AZ73" i="8"/>
  <c r="AZ73" i="9"/>
  <c r="AZ73" i="10"/>
  <c r="AZ73" i="11"/>
  <c r="AZ73" i="13"/>
  <c r="AZ73" i="14"/>
  <c r="AZ73" i="15"/>
  <c r="AZ73" i="16"/>
  <c r="AX63" i="8"/>
  <c r="AX63" i="9"/>
  <c r="AX63" i="10"/>
  <c r="AX63" i="11"/>
  <c r="AX63" i="13"/>
  <c r="AX63" i="14"/>
  <c r="AX63" i="15"/>
  <c r="AX63" i="16"/>
  <c r="AY13" i="8"/>
  <c r="AY13" i="9"/>
  <c r="AY13" i="10"/>
  <c r="AY13" i="11"/>
  <c r="AY13" i="13"/>
  <c r="AY13" i="14"/>
  <c r="AY13" i="15"/>
  <c r="AY13" i="16"/>
  <c r="AZ75" i="8"/>
  <c r="AZ75" i="9"/>
  <c r="AZ75" i="10"/>
  <c r="AZ75" i="11"/>
  <c r="AZ75" i="13"/>
  <c r="AZ75" i="14"/>
  <c r="AZ75" i="15"/>
  <c r="AZ75" i="16"/>
  <c r="BA81" i="8"/>
  <c r="BA81" i="9"/>
  <c r="BA81" i="10"/>
  <c r="BA81" i="11"/>
  <c r="BA81" i="13"/>
  <c r="BA81" i="14"/>
  <c r="BA81" i="15"/>
  <c r="BA81" i="16"/>
  <c r="BA31" i="8"/>
  <c r="BA31" i="9"/>
  <c r="BA31" i="10"/>
  <c r="BA31" i="11"/>
  <c r="BA31" i="13"/>
  <c r="BA31" i="14"/>
  <c r="BA31" i="15"/>
  <c r="BA31" i="16"/>
  <c r="AZ46" i="8"/>
  <c r="AZ46" i="9"/>
  <c r="AZ46" i="10"/>
  <c r="AZ46" i="11"/>
  <c r="AZ46" i="13"/>
  <c r="AZ46" i="14"/>
  <c r="AZ46" i="15"/>
  <c r="AZ46" i="16"/>
  <c r="AY40" i="8"/>
  <c r="AY40" i="9"/>
  <c r="AY40" i="10"/>
  <c r="AY40" i="11"/>
  <c r="AY40" i="13"/>
  <c r="AY40" i="14"/>
  <c r="AY40" i="15"/>
  <c r="AY40" i="16"/>
  <c r="AX72" i="8"/>
  <c r="AX72" i="9"/>
  <c r="AX72" i="10"/>
  <c r="AX72" i="11"/>
  <c r="AX72" i="13"/>
  <c r="AX72" i="14"/>
  <c r="AX72" i="15"/>
  <c r="AX72" i="16"/>
  <c r="BA76" i="8"/>
  <c r="BA76" i="9"/>
  <c r="BA76" i="10"/>
  <c r="BA76" i="11"/>
  <c r="BA76" i="13"/>
  <c r="BA76" i="14"/>
  <c r="BA76" i="15"/>
  <c r="BA76" i="16"/>
  <c r="AY42" i="8"/>
  <c r="AY42" i="9"/>
  <c r="AY42" i="10"/>
  <c r="AY42" i="11"/>
  <c r="AY42" i="13"/>
  <c r="AY42" i="14"/>
  <c r="AY42" i="15"/>
  <c r="AY42" i="16"/>
  <c r="AZ79" i="8"/>
  <c r="AX7" i="8"/>
  <c r="AX7" i="9"/>
  <c r="AX7" i="10"/>
  <c r="AX7" i="11"/>
  <c r="AX7" i="13"/>
  <c r="AX7" i="14"/>
  <c r="AX7" i="15"/>
  <c r="AX7" i="16"/>
  <c r="AY20" i="8"/>
  <c r="AY20" i="9"/>
  <c r="AY20" i="10"/>
  <c r="AY20" i="11"/>
  <c r="AY20" i="13"/>
  <c r="AY20" i="14"/>
  <c r="AY20" i="15"/>
  <c r="AY20" i="16"/>
  <c r="AX14" i="8"/>
  <c r="AX14" i="9"/>
  <c r="AX14" i="10"/>
  <c r="AX14" i="11"/>
  <c r="AX14" i="13"/>
  <c r="AX14" i="14"/>
  <c r="AX14" i="15"/>
  <c r="AX14" i="16"/>
  <c r="AX6" i="8"/>
  <c r="AX59" i="8"/>
  <c r="AX59" i="9"/>
  <c r="AX59" i="10"/>
  <c r="AX59" i="11"/>
  <c r="AX59" i="13"/>
  <c r="AX59" i="14"/>
  <c r="AX59" i="15"/>
  <c r="AX59" i="16"/>
  <c r="AZ60" i="8"/>
  <c r="AZ60" i="9"/>
  <c r="AZ60" i="10"/>
  <c r="AZ60" i="11"/>
  <c r="AZ60" i="13"/>
  <c r="AZ60" i="14"/>
  <c r="AZ60" i="15"/>
  <c r="AZ60" i="16"/>
  <c r="AX17" i="8"/>
  <c r="AX17" i="9"/>
  <c r="AX17" i="10"/>
  <c r="AX17" i="11"/>
  <c r="AX17" i="13"/>
  <c r="AX17" i="14"/>
  <c r="AX17" i="15"/>
  <c r="AX17" i="16"/>
  <c r="AX83" i="16"/>
  <c r="AY27" i="8"/>
  <c r="AY27" i="9"/>
  <c r="AY27" i="10"/>
  <c r="AY27" i="11"/>
  <c r="AY27" i="13"/>
  <c r="AY27" i="14"/>
  <c r="AY27" i="15"/>
  <c r="AY27" i="16"/>
  <c r="AY58" i="8"/>
  <c r="AY58" i="9"/>
  <c r="AY58" i="10"/>
  <c r="AY58" i="11"/>
  <c r="AY58" i="13"/>
  <c r="AY58" i="14"/>
  <c r="AY58" i="15"/>
  <c r="AY58" i="16"/>
  <c r="AY28" i="8"/>
  <c r="AY28" i="9"/>
  <c r="AY28" i="10"/>
  <c r="AY28" i="11"/>
  <c r="AY28" i="13"/>
  <c r="AY28" i="14"/>
  <c r="AY28" i="15"/>
  <c r="AY28" i="16"/>
  <c r="BA15" i="8"/>
  <c r="BA15" i="9"/>
  <c r="BA15" i="10"/>
  <c r="BA15" i="11"/>
  <c r="BA15" i="13"/>
  <c r="BA15" i="14"/>
  <c r="BA15" i="15"/>
  <c r="BA15" i="16"/>
  <c r="AY80" i="8"/>
  <c r="AY80" i="9"/>
  <c r="AY80" i="10"/>
  <c r="AY80" i="11"/>
  <c r="AY80" i="13"/>
  <c r="AY80" i="14"/>
  <c r="AY80" i="15"/>
  <c r="AY80" i="16"/>
  <c r="AY29" i="8"/>
  <c r="AY29" i="9"/>
  <c r="AY29" i="10"/>
  <c r="AY29" i="11"/>
  <c r="AY29" i="13"/>
  <c r="AY29" i="14"/>
  <c r="AY29" i="15"/>
  <c r="AY29" i="16"/>
  <c r="AX50" i="8"/>
  <c r="AX50" i="9"/>
  <c r="AX50" i="10"/>
  <c r="AX50" i="11"/>
  <c r="AX50" i="13"/>
  <c r="AX50" i="14"/>
  <c r="AX50" i="15"/>
  <c r="AX50" i="16"/>
  <c r="AZ61" i="8"/>
  <c r="AZ61" i="9"/>
  <c r="AZ61" i="10"/>
  <c r="AZ61" i="11"/>
  <c r="AZ61" i="13"/>
  <c r="AZ61" i="14"/>
  <c r="AZ61" i="15"/>
  <c r="AZ61" i="16"/>
  <c r="AX12" i="8"/>
  <c r="AX12" i="9"/>
  <c r="AX12" i="10"/>
  <c r="AX12" i="11"/>
  <c r="AX12" i="13"/>
  <c r="AX12" i="14"/>
  <c r="AX12" i="15"/>
  <c r="AX12" i="16"/>
  <c r="AZ22" i="8"/>
  <c r="AY74" i="8"/>
  <c r="AY74" i="9"/>
  <c r="AY74" i="10"/>
  <c r="AY74" i="11"/>
  <c r="AY74" i="13"/>
  <c r="AY74" i="14"/>
  <c r="AY74" i="15"/>
  <c r="AY74" i="16"/>
  <c r="AY26" i="8"/>
  <c r="AY26" i="9"/>
  <c r="AY26" i="10"/>
  <c r="AY26" i="11"/>
  <c r="AY26" i="13"/>
  <c r="AY26" i="14"/>
  <c r="AY26" i="15"/>
  <c r="AY26" i="16"/>
  <c r="AZ40" i="8"/>
  <c r="AZ40" i="9"/>
  <c r="AZ40" i="10"/>
  <c r="AZ40" i="11"/>
  <c r="AZ40" i="13"/>
  <c r="AZ40" i="14"/>
  <c r="AZ40" i="15"/>
  <c r="AZ40" i="16"/>
  <c r="AY15" i="8"/>
  <c r="AY15" i="9"/>
  <c r="AY15" i="10"/>
  <c r="AY15" i="11"/>
  <c r="AY15" i="13"/>
  <c r="AY15" i="14"/>
  <c r="AY15" i="15"/>
  <c r="AY15" i="16"/>
  <c r="AY37" i="8"/>
  <c r="AY37" i="9"/>
  <c r="AY37" i="10"/>
  <c r="AY37" i="11"/>
  <c r="AY37" i="13"/>
  <c r="AY37" i="14"/>
  <c r="AY37" i="15"/>
  <c r="AY37" i="16"/>
  <c r="AX45" i="8"/>
  <c r="AX45" i="9"/>
  <c r="AX45" i="10"/>
  <c r="AX45" i="11"/>
  <c r="AX45" i="13"/>
  <c r="AX45" i="14"/>
  <c r="AX45" i="15"/>
  <c r="AX45" i="16"/>
  <c r="BA72" i="8"/>
  <c r="BA72" i="9"/>
  <c r="BA72" i="10"/>
  <c r="BA72" i="11"/>
  <c r="BA72" i="13"/>
  <c r="BA72" i="14"/>
  <c r="BA72" i="15"/>
  <c r="BA72" i="16"/>
  <c r="AY34" i="8"/>
  <c r="AY34" i="9"/>
  <c r="AY34" i="10"/>
  <c r="AY34" i="11"/>
  <c r="AY34" i="13"/>
  <c r="AY34" i="14"/>
  <c r="AY34" i="15"/>
  <c r="AY34" i="16"/>
  <c r="AZ23" i="8"/>
  <c r="AZ23" i="9"/>
  <c r="AZ23" i="10"/>
  <c r="AZ23" i="11"/>
  <c r="AZ23" i="13"/>
  <c r="AZ23" i="14"/>
  <c r="AZ23" i="15"/>
  <c r="AZ23" i="16"/>
  <c r="BA11" i="8"/>
  <c r="BA11" i="9"/>
  <c r="BA11" i="10"/>
  <c r="BA11" i="11"/>
  <c r="BA11" i="13"/>
  <c r="BA11" i="14"/>
  <c r="BA11" i="15"/>
  <c r="BA11" i="16"/>
  <c r="AY33" i="8"/>
  <c r="AY33" i="9"/>
  <c r="AY33" i="10"/>
  <c r="AY33" i="11"/>
  <c r="AY33" i="13"/>
  <c r="AY33" i="14"/>
  <c r="AY33" i="15"/>
  <c r="AY33" i="16"/>
  <c r="BA19" i="8"/>
  <c r="BA19" i="9"/>
  <c r="BA19" i="10"/>
  <c r="BA19" i="11"/>
  <c r="BA19" i="13"/>
  <c r="BA19" i="14"/>
  <c r="BA19" i="15"/>
  <c r="BA19" i="16"/>
  <c r="BA61" i="8"/>
  <c r="BA61" i="9"/>
  <c r="BA61" i="10"/>
  <c r="BA61" i="11"/>
  <c r="BA61" i="13"/>
  <c r="BA61" i="14"/>
  <c r="BA61" i="15"/>
  <c r="BA61" i="16"/>
  <c r="AY25" i="8"/>
  <c r="AY25" i="9"/>
  <c r="AY25" i="10"/>
  <c r="AY25" i="11"/>
  <c r="AY25" i="13"/>
  <c r="AY25" i="14"/>
  <c r="AY25" i="15"/>
  <c r="AY25" i="16"/>
  <c r="AZ64" i="8"/>
  <c r="AZ64" i="9"/>
  <c r="AZ64" i="10"/>
  <c r="AZ64" i="11"/>
  <c r="AZ64" i="13"/>
  <c r="AZ64" i="14"/>
  <c r="AZ64" i="15"/>
  <c r="AZ64" i="16"/>
  <c r="AY66" i="8"/>
  <c r="AZ41" i="8"/>
  <c r="AZ41" i="9"/>
  <c r="AZ41" i="10"/>
  <c r="AZ41" i="11"/>
  <c r="AZ41" i="13"/>
  <c r="AZ41" i="14"/>
  <c r="AZ41" i="15"/>
  <c r="AZ41" i="16"/>
  <c r="AZ12" i="8"/>
  <c r="AZ12" i="9"/>
  <c r="AZ12" i="10"/>
  <c r="AZ12" i="11"/>
  <c r="AZ12" i="13"/>
  <c r="AZ12" i="14"/>
  <c r="AZ12" i="15"/>
  <c r="AZ12" i="16"/>
  <c r="BA49" i="8"/>
  <c r="BA49" i="9"/>
  <c r="BA49" i="10"/>
  <c r="BA49" i="11"/>
  <c r="BA49" i="13"/>
  <c r="BA49" i="14"/>
  <c r="BA49" i="15"/>
  <c r="BA49" i="16"/>
  <c r="AY7" i="8"/>
  <c r="AY7" i="9"/>
  <c r="AY7" i="10"/>
  <c r="AY7" i="11"/>
  <c r="AY7" i="13"/>
  <c r="AY7" i="14"/>
  <c r="AY7" i="15"/>
  <c r="AY7" i="16"/>
  <c r="AY64" i="8"/>
  <c r="AY64" i="9"/>
  <c r="AY64" i="10"/>
  <c r="AY64" i="11"/>
  <c r="AY64" i="13"/>
  <c r="AY64" i="14"/>
  <c r="AY64" i="15"/>
  <c r="AY64" i="16"/>
  <c r="AX11" i="8"/>
  <c r="AX11" i="9"/>
  <c r="AX11" i="10"/>
  <c r="AX11" i="11"/>
  <c r="AX11" i="13"/>
  <c r="AX11" i="14"/>
  <c r="AX11" i="15"/>
  <c r="AX11" i="16"/>
  <c r="AY14" i="8"/>
  <c r="AY14" i="9"/>
  <c r="AY14" i="10"/>
  <c r="AY14" i="11"/>
  <c r="AY14" i="13"/>
  <c r="AY14" i="14"/>
  <c r="AY14" i="15"/>
  <c r="AY14" i="16"/>
  <c r="BA48" i="8"/>
  <c r="BA48" i="9"/>
  <c r="BA48" i="10"/>
  <c r="BA48" i="11"/>
  <c r="BA48" i="13"/>
  <c r="BA48" i="14"/>
  <c r="BA48" i="15"/>
  <c r="BA48" i="16"/>
  <c r="AY6" i="8"/>
  <c r="AX13" i="8"/>
  <c r="AX13" i="9"/>
  <c r="AX13" i="10"/>
  <c r="AX13" i="11"/>
  <c r="AX13" i="13"/>
  <c r="AX13" i="14"/>
  <c r="AX13" i="15"/>
  <c r="AX13" i="16"/>
  <c r="AZ8" i="8"/>
  <c r="AZ8" i="9"/>
  <c r="AZ8" i="10"/>
  <c r="AZ8" i="11"/>
  <c r="AZ8" i="13"/>
  <c r="AZ8" i="14"/>
  <c r="AZ8" i="15"/>
  <c r="AZ8" i="16"/>
  <c r="AY9" i="8"/>
  <c r="AY9" i="9"/>
  <c r="AY9" i="10"/>
  <c r="AY9" i="11"/>
  <c r="AY9" i="13"/>
  <c r="AY9" i="14"/>
  <c r="AY9" i="15"/>
  <c r="AY9" i="16"/>
  <c r="AY41" i="8"/>
  <c r="AY41" i="9"/>
  <c r="AY41" i="10"/>
  <c r="AY41" i="11"/>
  <c r="AY41" i="13"/>
  <c r="AY41" i="14"/>
  <c r="AY41" i="15"/>
  <c r="AY41" i="16"/>
  <c r="AY10" i="8"/>
  <c r="AY10" i="9"/>
  <c r="AY10" i="10"/>
  <c r="AY10" i="11"/>
  <c r="AY10" i="13"/>
  <c r="AY10" i="14"/>
  <c r="AY10" i="15"/>
  <c r="AY10" i="16"/>
  <c r="AZ32" i="8"/>
  <c r="AZ32" i="9"/>
  <c r="AZ32" i="10"/>
  <c r="AZ32" i="11"/>
  <c r="AZ32" i="13"/>
  <c r="AZ32" i="14"/>
  <c r="AZ32" i="15"/>
  <c r="AZ32" i="16"/>
  <c r="AZ10" i="8"/>
  <c r="AZ10" i="9"/>
  <c r="AZ10" i="10"/>
  <c r="AZ10" i="11"/>
  <c r="AZ10" i="13"/>
  <c r="AZ10" i="14"/>
  <c r="AZ10" i="15"/>
  <c r="AZ10" i="16"/>
  <c r="AX58" i="8"/>
  <c r="AX58" i="9"/>
  <c r="AX58" i="10"/>
  <c r="AX58" i="11"/>
  <c r="AX58" i="13"/>
  <c r="AX58" i="14"/>
  <c r="AX58" i="15"/>
  <c r="AX58" i="16"/>
  <c r="AZ78" i="8"/>
  <c r="AZ78" i="9"/>
  <c r="AZ78" i="10"/>
  <c r="AZ78" i="11"/>
  <c r="AZ78" i="13"/>
  <c r="AZ78" i="14"/>
  <c r="AZ78" i="15"/>
  <c r="AZ78" i="16"/>
  <c r="AY62" i="8"/>
  <c r="AY62" i="9"/>
  <c r="AY62" i="10"/>
  <c r="AY62" i="11"/>
  <c r="AY62" i="13"/>
  <c r="AY62" i="14"/>
  <c r="AY62" i="15"/>
  <c r="AY62" i="16"/>
  <c r="AX10" i="8"/>
  <c r="AX10" i="9"/>
  <c r="AX10" i="10"/>
  <c r="AX10" i="11"/>
  <c r="AX10" i="13"/>
  <c r="AX10" i="14"/>
  <c r="AX10" i="15"/>
  <c r="AX10" i="16"/>
  <c r="AX32" i="8"/>
  <c r="AX32" i="9"/>
  <c r="AX32" i="10"/>
  <c r="AX32" i="11"/>
  <c r="AX32" i="13"/>
  <c r="AX32" i="14"/>
  <c r="AX32" i="15"/>
  <c r="AX32" i="16"/>
  <c r="BA22" i="8"/>
  <c r="AZ15" i="8"/>
  <c r="AZ15" i="9"/>
  <c r="AZ15" i="10"/>
  <c r="AZ15" i="11"/>
  <c r="AZ15" i="13"/>
  <c r="AZ15" i="14"/>
  <c r="AZ15" i="15"/>
  <c r="AZ15" i="16"/>
  <c r="BA8" i="8"/>
  <c r="BA8" i="9"/>
  <c r="BA8" i="10"/>
  <c r="BA8" i="11"/>
  <c r="BA8" i="13"/>
  <c r="BA8" i="14"/>
  <c r="BA8" i="15"/>
  <c r="BA8" i="16"/>
  <c r="AX61" i="8"/>
  <c r="AX61" i="9"/>
  <c r="AX61" i="10"/>
  <c r="AX61" i="11"/>
  <c r="AX61" i="13"/>
  <c r="AX61" i="14"/>
  <c r="AX61" i="15"/>
  <c r="AX61" i="16"/>
  <c r="AY30" i="8"/>
  <c r="AY30" i="9"/>
  <c r="AY30" i="10"/>
  <c r="AY30" i="11"/>
  <c r="AY30" i="13"/>
  <c r="AY30" i="14"/>
  <c r="AY30" i="15"/>
  <c r="AY30" i="16"/>
  <c r="BA16" i="8"/>
  <c r="BA16" i="9"/>
  <c r="BA16" i="10"/>
  <c r="BA16" i="11"/>
  <c r="BA16" i="13"/>
  <c r="BA16" i="14"/>
  <c r="BA16" i="15"/>
  <c r="BA16" i="16"/>
  <c r="AY71" i="8"/>
  <c r="AX27" i="8"/>
  <c r="AX27" i="9"/>
  <c r="AX27" i="10"/>
  <c r="AX27" i="11"/>
  <c r="AX27" i="13"/>
  <c r="AX27" i="14"/>
  <c r="AX27" i="15"/>
  <c r="AX27" i="16"/>
  <c r="AY77" i="8"/>
  <c r="AY77" i="9"/>
  <c r="AY77" i="10"/>
  <c r="AY77" i="11"/>
  <c r="AY77" i="13"/>
  <c r="AY77" i="14"/>
  <c r="AY77" i="15"/>
  <c r="AY77" i="16"/>
  <c r="AX9" i="8"/>
  <c r="AX9" i="9"/>
  <c r="AX9" i="10"/>
  <c r="AX9" i="11"/>
  <c r="AX9" i="13"/>
  <c r="AX9" i="14"/>
  <c r="AX9" i="15"/>
  <c r="AX9" i="16"/>
  <c r="AZ66" i="8"/>
  <c r="AY43" i="8"/>
  <c r="AX82" i="8"/>
  <c r="AX81" i="8"/>
  <c r="AX81" i="9"/>
  <c r="AX81" i="10"/>
  <c r="AX81" i="11"/>
  <c r="AX81" i="13"/>
  <c r="AX81" i="14"/>
  <c r="AX81" i="15"/>
  <c r="AX81" i="16"/>
  <c r="AX74" i="8"/>
  <c r="AX74" i="9"/>
  <c r="AX74" i="10"/>
  <c r="AX74" i="11"/>
  <c r="AX74" i="13"/>
  <c r="AX74" i="14"/>
  <c r="AX74" i="15"/>
  <c r="AX74" i="16"/>
  <c r="AZ47" i="8"/>
  <c r="AZ47" i="9"/>
  <c r="AZ47" i="10"/>
  <c r="AZ47" i="11"/>
  <c r="AZ47" i="13"/>
  <c r="AZ47" i="14"/>
  <c r="AZ47" i="15"/>
  <c r="AZ47" i="16"/>
  <c r="BA66" i="8"/>
  <c r="AZ54" i="8"/>
  <c r="AZ54" i="9"/>
  <c r="AZ54" i="10"/>
  <c r="AZ54" i="11"/>
  <c r="AZ54" i="13"/>
  <c r="AZ54" i="14"/>
  <c r="AZ54" i="15"/>
  <c r="AZ54" i="16"/>
  <c r="AX26" i="8"/>
  <c r="AX26" i="9"/>
  <c r="AX26" i="10"/>
  <c r="AX26" i="11"/>
  <c r="AX26" i="13"/>
  <c r="AX26" i="14"/>
  <c r="AX26" i="15"/>
  <c r="AX26" i="16"/>
  <c r="BA18" i="8"/>
  <c r="BA18" i="9"/>
  <c r="BA18" i="10"/>
  <c r="BA18" i="11"/>
  <c r="BA18" i="13"/>
  <c r="BA18" i="14"/>
  <c r="BA18" i="15"/>
  <c r="BA18" i="16"/>
  <c r="BA36" i="8"/>
  <c r="AZ31" i="8"/>
  <c r="AZ31" i="9"/>
  <c r="AZ31" i="10"/>
  <c r="AZ31" i="11"/>
  <c r="AZ31" i="13"/>
  <c r="AZ31" i="14"/>
  <c r="AZ31" i="15"/>
  <c r="AZ31" i="16"/>
  <c r="AZ36" i="8"/>
  <c r="AX78" i="8"/>
  <c r="AX78" i="9"/>
  <c r="AX78" i="10"/>
  <c r="AX78" i="11"/>
  <c r="AX78" i="13"/>
  <c r="AX78" i="14"/>
  <c r="AX78" i="15"/>
  <c r="AX78" i="16"/>
  <c r="AY55" i="8"/>
  <c r="AY55" i="9"/>
  <c r="AY55" i="10"/>
  <c r="AY55" i="11"/>
  <c r="AY55" i="13"/>
  <c r="AY55" i="14"/>
  <c r="AY55" i="15"/>
  <c r="AY55" i="16"/>
  <c r="AZ51" i="8"/>
  <c r="AZ51" i="9"/>
  <c r="AZ51" i="10"/>
  <c r="AZ51" i="11"/>
  <c r="AZ51" i="13"/>
  <c r="AZ51" i="14"/>
  <c r="AZ51" i="15"/>
  <c r="AZ51" i="16"/>
  <c r="AY23" i="8"/>
  <c r="AY23" i="9"/>
  <c r="AY23" i="10"/>
  <c r="AY23" i="11"/>
  <c r="AY23" i="13"/>
  <c r="AY23" i="14"/>
  <c r="AY23" i="15"/>
  <c r="AY23" i="16"/>
  <c r="BA74" i="8"/>
  <c r="BA74" i="9"/>
  <c r="BA74" i="10"/>
  <c r="BA74" i="11"/>
  <c r="BA74" i="13"/>
  <c r="BA74" i="14"/>
  <c r="BA74" i="15"/>
  <c r="BA74" i="16"/>
  <c r="AY65" i="8"/>
  <c r="AY65" i="9"/>
  <c r="AY65" i="10"/>
  <c r="AY65" i="11"/>
  <c r="AY65" i="13"/>
  <c r="AY65" i="14"/>
  <c r="AY65" i="15"/>
  <c r="AY65" i="16"/>
  <c r="AX16" i="8"/>
  <c r="AX16" i="9"/>
  <c r="AX16" i="10"/>
  <c r="AX16" i="11"/>
  <c r="AX16" i="13"/>
  <c r="AX16" i="14"/>
  <c r="AX16" i="15"/>
  <c r="AX16" i="16"/>
  <c r="BA40" i="8"/>
  <c r="BA40" i="9"/>
  <c r="BA40" i="10"/>
  <c r="BA40" i="11"/>
  <c r="BA40" i="13"/>
  <c r="BA40" i="14"/>
  <c r="BA40" i="15"/>
  <c r="BA40" i="16"/>
  <c r="AZ25" i="8"/>
  <c r="AZ25" i="9"/>
  <c r="AZ25" i="10"/>
  <c r="AZ25" i="11"/>
  <c r="AZ25" i="13"/>
  <c r="AZ25" i="14"/>
  <c r="AZ25" i="15"/>
  <c r="AZ25" i="16"/>
  <c r="AX71" i="8"/>
  <c r="AX79" i="8"/>
  <c r="AY56" i="8"/>
  <c r="AY56" i="9"/>
  <c r="AY56" i="10"/>
  <c r="AY56" i="11"/>
  <c r="AY56" i="13"/>
  <c r="AY56" i="14"/>
  <c r="AY56" i="15"/>
  <c r="AY56" i="16"/>
  <c r="AX33" i="8"/>
  <c r="AX33" i="9"/>
  <c r="AX33" i="10"/>
  <c r="AX33" i="11"/>
  <c r="AX33" i="13"/>
  <c r="AX33" i="14"/>
  <c r="AX33" i="15"/>
  <c r="AX33" i="16"/>
  <c r="BA20" i="8"/>
  <c r="BA20" i="9"/>
  <c r="BA20" i="10"/>
  <c r="BA20" i="11"/>
  <c r="BA20" i="13"/>
  <c r="BA20" i="14"/>
  <c r="BA20" i="15"/>
  <c r="BA20" i="16"/>
  <c r="AX66" i="8"/>
  <c r="AY18" i="8"/>
  <c r="AY18" i="9"/>
  <c r="AY18" i="10"/>
  <c r="AY18" i="11"/>
  <c r="AY18" i="13"/>
  <c r="AY18" i="14"/>
  <c r="AY18" i="15"/>
  <c r="AY18" i="16"/>
  <c r="BA17" i="8"/>
  <c r="BA17" i="9"/>
  <c r="BA17" i="10"/>
  <c r="BA17" i="11"/>
  <c r="BA17" i="13"/>
  <c r="BA17" i="14"/>
  <c r="BA17" i="15"/>
  <c r="BA17" i="16"/>
  <c r="AY48" i="8"/>
  <c r="AY48" i="9"/>
  <c r="AY48" i="10"/>
  <c r="AY48" i="11"/>
  <c r="AY48" i="13"/>
  <c r="AY48" i="14"/>
  <c r="AY48" i="15"/>
  <c r="AY48" i="16"/>
  <c r="AZ24" i="8"/>
  <c r="AZ24" i="9"/>
  <c r="AZ24" i="10"/>
  <c r="AZ24" i="11"/>
  <c r="AZ24" i="13"/>
  <c r="AZ24" i="14"/>
  <c r="AZ24" i="15"/>
  <c r="AZ24" i="16"/>
  <c r="BA7" i="8"/>
  <c r="BA7" i="9"/>
  <c r="BA7" i="10"/>
  <c r="BA7" i="11"/>
  <c r="BA7" i="13"/>
  <c r="BA7" i="14"/>
  <c r="BA7" i="15"/>
  <c r="BA7" i="16"/>
  <c r="BA47" i="8"/>
  <c r="BA47" i="9"/>
  <c r="BA47" i="10"/>
  <c r="BA47" i="11"/>
  <c r="BA47" i="13"/>
  <c r="BA47" i="14"/>
  <c r="BA47" i="15"/>
  <c r="BA47" i="16"/>
  <c r="AY44" i="8"/>
  <c r="AY54" i="8"/>
  <c r="AX31" i="8"/>
  <c r="AX31" i="9"/>
  <c r="AX31" i="10"/>
  <c r="AX31" i="11"/>
  <c r="AX31" i="13"/>
  <c r="AX31" i="14"/>
  <c r="AX31" i="15"/>
  <c r="AX31" i="16"/>
  <c r="BA32" i="8"/>
  <c r="BA32" i="9"/>
  <c r="BA32" i="10"/>
  <c r="BA32" i="11"/>
  <c r="BA32" i="13"/>
  <c r="BA32" i="14"/>
  <c r="BA32" i="15"/>
  <c r="BA32" i="16"/>
  <c r="AZ16" i="8"/>
  <c r="AZ16" i="9"/>
  <c r="AZ16" i="10"/>
  <c r="AZ16" i="11"/>
  <c r="AZ16" i="13"/>
  <c r="AZ16" i="14"/>
  <c r="AZ16" i="15"/>
  <c r="AZ16" i="16"/>
  <c r="AZ42" i="8"/>
  <c r="AZ42" i="9"/>
  <c r="AZ42" i="10"/>
  <c r="AZ42" i="11"/>
  <c r="AZ42" i="13"/>
  <c r="AZ42" i="14"/>
  <c r="AZ42" i="15"/>
  <c r="AZ42" i="16"/>
  <c r="AX77" i="8"/>
  <c r="AX77" i="9"/>
  <c r="AX77" i="10"/>
  <c r="AX77" i="11"/>
  <c r="AX77" i="13"/>
  <c r="AX77" i="14"/>
  <c r="AX77" i="15"/>
  <c r="AX77" i="16"/>
  <c r="BA29" i="8"/>
  <c r="BA29" i="9"/>
  <c r="BA29" i="10"/>
  <c r="BA29" i="11"/>
  <c r="BA29" i="13"/>
  <c r="BA29" i="14"/>
  <c r="BA29" i="15"/>
  <c r="BA29" i="16"/>
  <c r="AZ19" i="8"/>
  <c r="AZ19" i="9"/>
  <c r="AZ19" i="10"/>
  <c r="AZ19" i="11"/>
  <c r="AZ19" i="13"/>
  <c r="AZ19" i="14"/>
  <c r="AZ19" i="15"/>
  <c r="AZ19" i="16"/>
  <c r="AY24" i="8"/>
  <c r="AY24" i="9"/>
  <c r="AY24" i="10"/>
  <c r="AY24" i="11"/>
  <c r="AY24" i="13"/>
  <c r="AY24" i="14"/>
  <c r="AY24" i="15"/>
  <c r="AY24" i="16"/>
  <c r="AZ72" i="8"/>
  <c r="AZ72" i="9"/>
  <c r="AZ72" i="10"/>
  <c r="AZ72" i="11"/>
  <c r="AZ72" i="13"/>
  <c r="AZ72" i="14"/>
  <c r="AZ72" i="15"/>
  <c r="AZ72" i="16"/>
  <c r="AX80" i="8"/>
  <c r="AX80" i="9"/>
  <c r="AX80" i="10"/>
  <c r="AX80" i="11"/>
  <c r="AX80" i="13"/>
  <c r="AX80" i="14"/>
  <c r="AX80" i="15"/>
  <c r="AX80" i="16"/>
  <c r="AX19" i="8"/>
  <c r="AX19" i="9"/>
  <c r="AX19" i="10"/>
  <c r="AX19" i="11"/>
  <c r="AX19" i="13"/>
  <c r="AX19" i="14"/>
  <c r="AX19" i="15"/>
  <c r="AX19" i="16"/>
  <c r="AX55" i="8"/>
  <c r="AX55" i="9"/>
  <c r="AX55" i="10"/>
  <c r="AX55" i="11"/>
  <c r="AX55" i="13"/>
  <c r="AX55" i="14"/>
  <c r="AX55" i="15"/>
  <c r="AX55" i="16"/>
  <c r="AZ58" i="8"/>
  <c r="AZ58" i="9"/>
  <c r="AZ58" i="10"/>
  <c r="AZ58" i="11"/>
  <c r="AZ58" i="13"/>
  <c r="AZ58" i="14"/>
  <c r="AZ58" i="15"/>
  <c r="AZ58" i="16"/>
  <c r="AZ53" i="8"/>
  <c r="AX15" i="8"/>
  <c r="AX15" i="9"/>
  <c r="AX15" i="10"/>
  <c r="AX15" i="11"/>
  <c r="AX15" i="13"/>
  <c r="AX15" i="14"/>
  <c r="AX15" i="15"/>
  <c r="AX15" i="16"/>
  <c r="BA9" i="8"/>
  <c r="BA9" i="9"/>
  <c r="BA9" i="10"/>
  <c r="BA9" i="11"/>
  <c r="BA9" i="13"/>
  <c r="BA9" i="14"/>
  <c r="BA9" i="15"/>
  <c r="BA9" i="16"/>
  <c r="BA82" i="8"/>
  <c r="AY79" i="8"/>
  <c r="AX24" i="8"/>
  <c r="AX24" i="9"/>
  <c r="AX24" i="10"/>
  <c r="AX24" i="11"/>
  <c r="AX24" i="13"/>
  <c r="AX24" i="14"/>
  <c r="AX24" i="15"/>
  <c r="AX24" i="16"/>
  <c r="AX75" i="8"/>
  <c r="AX75" i="9"/>
  <c r="AX75" i="10"/>
  <c r="AZ26" i="8"/>
  <c r="AZ26" i="9"/>
  <c r="AZ26" i="10"/>
  <c r="AZ26" i="11"/>
  <c r="AZ26" i="13"/>
  <c r="AZ26" i="14"/>
  <c r="AZ26" i="15"/>
  <c r="AZ26" i="16"/>
  <c r="AY31" i="8"/>
  <c r="AY31" i="9"/>
  <c r="AY31" i="10"/>
  <c r="AY31" i="11"/>
  <c r="AY31" i="13"/>
  <c r="AY31" i="14"/>
  <c r="AY31" i="15"/>
  <c r="AY31" i="16"/>
  <c r="AX28" i="8"/>
  <c r="AX28" i="9"/>
  <c r="AX28" i="10"/>
  <c r="AX28" i="11"/>
  <c r="AX28" i="13"/>
  <c r="AX28" i="14"/>
  <c r="AX28" i="15"/>
  <c r="AX28" i="16"/>
  <c r="AY36" i="8"/>
  <c r="AX44" i="8"/>
  <c r="AX48" i="8"/>
  <c r="AX48" i="9"/>
  <c r="AX48" i="10"/>
  <c r="AX48" i="11"/>
  <c r="AX48" i="13"/>
  <c r="AX48" i="14"/>
  <c r="AX48" i="15"/>
  <c r="AX48" i="16"/>
  <c r="AY61" i="8"/>
  <c r="AY61" i="9"/>
  <c r="AY61" i="10"/>
  <c r="AY61" i="11"/>
  <c r="AY61" i="13"/>
  <c r="AY61" i="14"/>
  <c r="AY61" i="15"/>
  <c r="AY61" i="16"/>
  <c r="BA58" i="8"/>
  <c r="BA58" i="9"/>
  <c r="BA58" i="10"/>
  <c r="BA58" i="11"/>
  <c r="BA58" i="13"/>
  <c r="BA58" i="14"/>
  <c r="BA58" i="15"/>
  <c r="BA58" i="16"/>
  <c r="AY81" i="8"/>
  <c r="AY81" i="9"/>
  <c r="AY81" i="10"/>
  <c r="AY81" i="11"/>
  <c r="AY81" i="13"/>
  <c r="AY81" i="14"/>
  <c r="AY81" i="15"/>
  <c r="AY81" i="16"/>
  <c r="AZ29" i="8"/>
  <c r="AZ29" i="9"/>
  <c r="AZ29" i="10"/>
  <c r="AZ29" i="11"/>
  <c r="AZ29" i="13"/>
  <c r="AZ29" i="14"/>
  <c r="AZ29" i="15"/>
  <c r="AZ29" i="16"/>
  <c r="AX65" i="8"/>
  <c r="AX65" i="9"/>
  <c r="AX65" i="10"/>
  <c r="AX65" i="11"/>
  <c r="AX65" i="13"/>
  <c r="AX65" i="14"/>
  <c r="AX65" i="15"/>
  <c r="AX65" i="16"/>
  <c r="AY75" i="8"/>
  <c r="AY75" i="9"/>
  <c r="AY75" i="10"/>
  <c r="AY75" i="11"/>
  <c r="AY75" i="13"/>
  <c r="AY75" i="14"/>
  <c r="AY75" i="15"/>
  <c r="AY75" i="16"/>
  <c r="AX40" i="8"/>
  <c r="AX40" i="9"/>
  <c r="AX40" i="10"/>
  <c r="AX40" i="11"/>
  <c r="AX40" i="13"/>
  <c r="AX40" i="14"/>
  <c r="AX40" i="15"/>
  <c r="AX40" i="16"/>
  <c r="BA12" i="8"/>
  <c r="BA12" i="9"/>
  <c r="BA12" i="10"/>
  <c r="BA12" i="11"/>
  <c r="BA12" i="13"/>
  <c r="BA12" i="14"/>
  <c r="BA12" i="15"/>
  <c r="BA12" i="16"/>
  <c r="AY16" i="8"/>
  <c r="AY16" i="9"/>
  <c r="AY16" i="10"/>
  <c r="AY16" i="11"/>
  <c r="AY16" i="13"/>
  <c r="AY16" i="14"/>
  <c r="AY16" i="15"/>
  <c r="AY16" i="16"/>
  <c r="BA51" i="8"/>
  <c r="BA51" i="9"/>
  <c r="BA51" i="10"/>
  <c r="BA51" i="11"/>
  <c r="BA51" i="13"/>
  <c r="BA51" i="14"/>
  <c r="BA51" i="15"/>
  <c r="BA51" i="16"/>
  <c r="BA79" i="8"/>
  <c r="BA10" i="8"/>
  <c r="BA10" i="9"/>
  <c r="BA10" i="10"/>
  <c r="BA10" i="11"/>
  <c r="BA10" i="13"/>
  <c r="BA10" i="14"/>
  <c r="BA10" i="15"/>
  <c r="BA10" i="16"/>
  <c r="AX42" i="8"/>
  <c r="AX42" i="9"/>
  <c r="AX42" i="10"/>
  <c r="AX42" i="11"/>
  <c r="AX42" i="13"/>
  <c r="AX42" i="14"/>
  <c r="AX42" i="15"/>
  <c r="AX42" i="16"/>
  <c r="AX23" i="8"/>
  <c r="AX23" i="9"/>
  <c r="AX23" i="10"/>
  <c r="AX23" i="11"/>
  <c r="AX23" i="13"/>
  <c r="AX23" i="14"/>
  <c r="AX23" i="15"/>
  <c r="AX23" i="16"/>
  <c r="AZ63" i="8"/>
  <c r="AZ63" i="9"/>
  <c r="AZ63" i="10"/>
  <c r="AZ63" i="11"/>
  <c r="AZ63" i="13"/>
  <c r="AZ63" i="14"/>
  <c r="AZ63" i="15"/>
  <c r="AZ63" i="16"/>
  <c r="AY57" i="8"/>
  <c r="AY57" i="9" s="1"/>
  <c r="BA50" i="8"/>
  <c r="BA50" i="9"/>
  <c r="BA50" i="10"/>
  <c r="BA50" i="11"/>
  <c r="BA50" i="13"/>
  <c r="BA50" i="14"/>
  <c r="BA50" i="15"/>
  <c r="BA50" i="16"/>
  <c r="AZ45" i="8"/>
  <c r="AZ45" i="9"/>
  <c r="AZ45" i="10"/>
  <c r="AZ45" i="11"/>
  <c r="AZ45" i="13"/>
  <c r="AZ45" i="14"/>
  <c r="AZ45" i="15"/>
  <c r="AZ45" i="16"/>
  <c r="AY73" i="8"/>
  <c r="AY73" i="9"/>
  <c r="AY73" i="10"/>
  <c r="AY73" i="11"/>
  <c r="AY73" i="13"/>
  <c r="AY73" i="14"/>
  <c r="AY73" i="15"/>
  <c r="AY73" i="16"/>
  <c r="BA24" i="8"/>
  <c r="BA24" i="9"/>
  <c r="BA24" i="10"/>
  <c r="BA24" i="11"/>
  <c r="BA24" i="13"/>
  <c r="BA24" i="14"/>
  <c r="BA24" i="15"/>
  <c r="BA24" i="16"/>
  <c r="AZ9" i="8"/>
  <c r="AZ9" i="9"/>
  <c r="AZ9" i="10"/>
  <c r="AZ9" i="11"/>
  <c r="AZ9" i="13"/>
  <c r="AZ9" i="14"/>
  <c r="AZ9" i="15"/>
  <c r="AZ9" i="16"/>
  <c r="AZ80" i="8"/>
  <c r="AZ80" i="9"/>
  <c r="AZ80" i="10"/>
  <c r="AZ80" i="11"/>
  <c r="AZ80" i="13"/>
  <c r="AZ80" i="14"/>
  <c r="AZ80" i="15"/>
  <c r="AZ80" i="16"/>
  <c r="BA42" i="8"/>
  <c r="BA42" i="9"/>
  <c r="BA42" i="10"/>
  <c r="BA42" i="11"/>
  <c r="BA42" i="13"/>
  <c r="BA42" i="14"/>
  <c r="BA42" i="15"/>
  <c r="BA42" i="16"/>
  <c r="AY82" i="8"/>
  <c r="BA43" i="8"/>
  <c r="AZ11" i="8"/>
  <c r="AZ11" i="9"/>
  <c r="AZ11" i="10"/>
  <c r="AZ11" i="11"/>
  <c r="AZ11" i="13"/>
  <c r="AZ11" i="14"/>
  <c r="AZ11" i="15"/>
  <c r="AZ11" i="16"/>
  <c r="AX37" i="8"/>
  <c r="AX37" i="9"/>
  <c r="AX37" i="10"/>
  <c r="AX37" i="11"/>
  <c r="AX37" i="13"/>
  <c r="AX37" i="14"/>
  <c r="AX37" i="15"/>
  <c r="AX37" i="16"/>
  <c r="AX18" i="8"/>
  <c r="AX18" i="9"/>
  <c r="AX18" i="10"/>
  <c r="AX18" i="11"/>
  <c r="AX18" i="13"/>
  <c r="AX18" i="14"/>
  <c r="AX18" i="15"/>
  <c r="AX18" i="16"/>
  <c r="AZ28" i="8"/>
  <c r="AZ28" i="9"/>
  <c r="AZ28" i="10"/>
  <c r="AZ28" i="11"/>
  <c r="AZ28" i="13"/>
  <c r="AZ28" i="14"/>
  <c r="AZ28" i="15"/>
  <c r="AZ28" i="16"/>
  <c r="AX41" i="8"/>
  <c r="AX41" i="9"/>
  <c r="AX41" i="10"/>
  <c r="AX41" i="11"/>
  <c r="AX41" i="13"/>
  <c r="AX41" i="14"/>
  <c r="AX41" i="15"/>
  <c r="AX41" i="16"/>
  <c r="AX53" i="8"/>
  <c r="AZ77" i="8"/>
  <c r="AZ77" i="9"/>
  <c r="AZ77" i="10"/>
  <c r="AZ77" i="11"/>
  <c r="AZ77" i="13"/>
  <c r="AZ77" i="14"/>
  <c r="AZ77" i="15"/>
  <c r="AZ77" i="16"/>
  <c r="AY60" i="8"/>
  <c r="AY60" i="9"/>
  <c r="AY60" i="10"/>
  <c r="AY60" i="11"/>
  <c r="AY60" i="13"/>
  <c r="AY60" i="14"/>
  <c r="AY60" i="15"/>
  <c r="AY60" i="16"/>
  <c r="AX29" i="8"/>
  <c r="AX29" i="9"/>
  <c r="AX29" i="10"/>
  <c r="AX29" i="11"/>
  <c r="AX29" i="13"/>
  <c r="AX29" i="14"/>
  <c r="AX29" i="15"/>
  <c r="AX29" i="16"/>
  <c r="BA30" i="8"/>
  <c r="BA30" i="9"/>
  <c r="BA30" i="10"/>
  <c r="BA30" i="11"/>
  <c r="BA30" i="13"/>
  <c r="BA30" i="14"/>
  <c r="BA30" i="15"/>
  <c r="BA30" i="16"/>
  <c r="AY63" i="8"/>
  <c r="AY63" i="9"/>
  <c r="AY63" i="10"/>
  <c r="AY63" i="11"/>
  <c r="AY63" i="13"/>
  <c r="AY63" i="14"/>
  <c r="AY63" i="15"/>
  <c r="AY63" i="16"/>
  <c r="AZ6" i="8"/>
  <c r="AY49" i="8"/>
  <c r="AY49" i="9"/>
  <c r="AY49" i="10"/>
  <c r="AY49" i="11"/>
  <c r="AY49" i="13"/>
  <c r="AY49" i="14"/>
  <c r="AY49" i="15"/>
  <c r="AY49" i="16"/>
  <c r="AY72" i="8"/>
  <c r="AY72" i="9"/>
  <c r="AY72" i="10"/>
  <c r="AY72" i="11"/>
  <c r="AY72" i="13"/>
  <c r="AY72" i="14"/>
  <c r="AY72" i="15"/>
  <c r="AY72" i="16"/>
  <c r="AY12" i="8"/>
  <c r="AY12" i="9"/>
  <c r="AY12" i="10"/>
  <c r="AY12" i="11"/>
  <c r="AY12" i="13"/>
  <c r="AY12" i="14"/>
  <c r="AY12" i="15"/>
  <c r="AY12" i="16"/>
  <c r="BA25" i="8"/>
  <c r="BA25" i="9"/>
  <c r="BA25" i="10"/>
  <c r="BA25" i="11"/>
  <c r="BA25" i="13"/>
  <c r="BA25" i="14"/>
  <c r="BA25" i="15"/>
  <c r="BA25" i="16"/>
  <c r="AZ56" i="8"/>
  <c r="AZ56" i="9"/>
  <c r="AZ56" i="10"/>
  <c r="AZ56" i="11"/>
  <c r="AZ56" i="13"/>
  <c r="AZ56" i="14"/>
  <c r="AZ56" i="15"/>
  <c r="AZ56" i="16"/>
  <c r="BA55" i="8"/>
  <c r="BA55" i="9"/>
  <c r="BA55" i="10"/>
  <c r="BA55" i="11"/>
  <c r="BA55" i="13"/>
  <c r="BA55" i="14"/>
  <c r="BA55" i="15"/>
  <c r="BA55" i="16"/>
  <c r="BA33" i="8"/>
  <c r="BA33" i="9"/>
  <c r="BA33" i="10"/>
  <c r="BA33" i="11"/>
  <c r="BA33" i="13"/>
  <c r="BA33" i="14"/>
  <c r="BA33" i="15"/>
  <c r="BA33" i="16"/>
  <c r="AZ65" i="8"/>
  <c r="AZ65" i="9"/>
  <c r="AZ65" i="10"/>
  <c r="AZ65" i="11"/>
  <c r="AZ65" i="13"/>
  <c r="AZ65" i="14"/>
  <c r="AZ65" i="15"/>
  <c r="AZ65" i="16"/>
  <c r="AX34" i="8"/>
  <c r="AX34" i="9"/>
  <c r="AX34" i="10"/>
  <c r="AX34" i="11"/>
  <c r="AX34" i="13"/>
  <c r="AX34" i="14"/>
  <c r="AX34" i="15"/>
  <c r="AX34" i="16"/>
  <c r="AY45" i="8"/>
  <c r="AY45" i="9"/>
  <c r="AY45" i="10"/>
  <c r="AY45" i="11"/>
  <c r="AY45" i="13"/>
  <c r="AY45" i="14"/>
  <c r="AY45" i="15"/>
  <c r="AY45" i="16"/>
  <c r="AX47" i="8"/>
  <c r="AX47" i="9"/>
  <c r="AX47" i="10"/>
  <c r="AX47" i="11"/>
  <c r="AX47" i="13"/>
  <c r="AX47" i="14"/>
  <c r="AX47" i="15"/>
  <c r="AX47" i="16"/>
  <c r="BA75" i="8"/>
  <c r="BA75" i="9"/>
  <c r="BA75" i="10"/>
  <c r="BA75" i="11"/>
  <c r="BA75" i="13"/>
  <c r="BA75" i="14"/>
  <c r="BA75" i="15"/>
  <c r="BA75" i="16"/>
  <c r="AY53" i="8"/>
  <c r="AZ17" i="8"/>
  <c r="AZ17" i="9"/>
  <c r="AZ17" i="10"/>
  <c r="AZ17" i="11"/>
  <c r="AZ17" i="13"/>
  <c r="AZ17" i="14"/>
  <c r="AZ17" i="15"/>
  <c r="AZ17" i="16"/>
  <c r="AZ37" i="8"/>
  <c r="AZ37" i="9"/>
  <c r="AZ37" i="10"/>
  <c r="AZ37" i="11"/>
  <c r="AZ37" i="13"/>
  <c r="AZ37" i="14"/>
  <c r="AZ37" i="15"/>
  <c r="AZ37" i="16"/>
  <c r="BA78" i="8"/>
  <c r="BA78" i="9"/>
  <c r="BA78" i="10"/>
  <c r="BA78" i="11"/>
  <c r="BA78" i="13"/>
  <c r="BA78" i="14"/>
  <c r="BA78" i="15"/>
  <c r="BA78" i="16"/>
  <c r="AZ43" i="8"/>
  <c r="AY19" i="8"/>
  <c r="AY19" i="9"/>
  <c r="AY19" i="10"/>
  <c r="AY19" i="11"/>
  <c r="AY19" i="13"/>
  <c r="AY19" i="14"/>
  <c r="AY19" i="15"/>
  <c r="AY19" i="16"/>
  <c r="AY47" i="8"/>
  <c r="AY47" i="9"/>
  <c r="AY47" i="10"/>
  <c r="AY47" i="11"/>
  <c r="AY47" i="13"/>
  <c r="AY47" i="14"/>
  <c r="AY47" i="15"/>
  <c r="AY47" i="16"/>
  <c r="AX64" i="8"/>
  <c r="AX64" i="9"/>
  <c r="AX64" i="10"/>
  <c r="AX64" i="11"/>
  <c r="AX64" i="13"/>
  <c r="AX64" i="14"/>
  <c r="AX64" i="15"/>
  <c r="AX64" i="16"/>
  <c r="BA34" i="8"/>
  <c r="BA34" i="9"/>
  <c r="BA34" i="10"/>
  <c r="BA34" i="11"/>
  <c r="BA34" i="13"/>
  <c r="BA34" i="14"/>
  <c r="BA34" i="15"/>
  <c r="BA34" i="16"/>
  <c r="AZ18" i="8"/>
  <c r="AZ18" i="9"/>
  <c r="AZ18" i="10"/>
  <c r="AZ18" i="11"/>
  <c r="AZ18" i="13"/>
  <c r="AZ18" i="14"/>
  <c r="AZ18" i="15"/>
  <c r="AZ18" i="16"/>
  <c r="BA28" i="8"/>
  <c r="BA28" i="9"/>
  <c r="BA28" i="10"/>
  <c r="BA28" i="11"/>
  <c r="BA28" i="13"/>
  <c r="BA28" i="14"/>
  <c r="BA28" i="15"/>
  <c r="BA28" i="16"/>
  <c r="BA26" i="8"/>
  <c r="BA26" i="9"/>
  <c r="BA26" i="10"/>
  <c r="BA26" i="11"/>
  <c r="BA26" i="13"/>
  <c r="BA26" i="14"/>
  <c r="BA26" i="15"/>
  <c r="BA26" i="16"/>
  <c r="BA23" i="8"/>
  <c r="BA23" i="9"/>
  <c r="BA23" i="10"/>
  <c r="BA23" i="11"/>
  <c r="BA23" i="13"/>
  <c r="BA23" i="14"/>
  <c r="BA23" i="15"/>
  <c r="BA23" i="16"/>
  <c r="BA6" i="8"/>
  <c r="AZ55" i="8"/>
  <c r="AZ55" i="9"/>
  <c r="AZ55" i="10"/>
  <c r="AZ55" i="11"/>
  <c r="AZ55" i="13"/>
  <c r="AZ55" i="14"/>
  <c r="AZ55" i="15"/>
  <c r="AZ55" i="16"/>
  <c r="AZ7" i="8"/>
  <c r="AZ7" i="9"/>
  <c r="AZ7" i="10"/>
  <c r="AZ7" i="11"/>
  <c r="AZ7" i="13"/>
  <c r="AZ7" i="14"/>
  <c r="AZ7" i="15"/>
  <c r="AZ7" i="16"/>
  <c r="BA71" i="8"/>
  <c r="AY46" i="8"/>
  <c r="AY46" i="9"/>
  <c r="AY46" i="10"/>
  <c r="AY46" i="11"/>
  <c r="AY46" i="13"/>
  <c r="AY46" i="14"/>
  <c r="AY46" i="15"/>
  <c r="AY46" i="16"/>
  <c r="AX62" i="8"/>
  <c r="AX62" i="9"/>
  <c r="AX62" i="10"/>
  <c r="AX62" i="11"/>
  <c r="AX62" i="13"/>
  <c r="AX62" i="14"/>
  <c r="AX62" i="15"/>
  <c r="AX62" i="16"/>
  <c r="BA13" i="8"/>
  <c r="BA13" i="9"/>
  <c r="BA13" i="10"/>
  <c r="BA13" i="11"/>
  <c r="BA13" i="13"/>
  <c r="BA13" i="14"/>
  <c r="BA13" i="15"/>
  <c r="BA13" i="16"/>
  <c r="AX76" i="8"/>
  <c r="AX76" i="9"/>
  <c r="AX76" i="10"/>
  <c r="AX76" i="11"/>
  <c r="AX76" i="13"/>
  <c r="AX76" i="14"/>
  <c r="AX76" i="15"/>
  <c r="AX76" i="16"/>
  <c r="AX51" i="8"/>
  <c r="AX51" i="9"/>
  <c r="AX51" i="10"/>
  <c r="AX51" i="11"/>
  <c r="AX51" i="13"/>
  <c r="AX51" i="14"/>
  <c r="AX51" i="15"/>
  <c r="AX51" i="16"/>
  <c r="AZ71" i="8"/>
  <c r="BA62" i="8"/>
  <c r="BA62" i="9"/>
  <c r="BA62" i="10"/>
  <c r="BA62" i="11"/>
  <c r="BA62" i="13"/>
  <c r="BA62" i="14"/>
  <c r="BA62" i="15"/>
  <c r="BA62" i="16"/>
  <c r="AZ81" i="8"/>
  <c r="AZ81" i="9"/>
  <c r="AZ81" i="10"/>
  <c r="AZ81" i="11"/>
  <c r="AZ81" i="13"/>
  <c r="AZ81" i="14"/>
  <c r="AZ81" i="15"/>
  <c r="AZ81" i="16"/>
  <c r="AX8" i="8"/>
  <c r="AX8" i="9"/>
  <c r="AX8" i="10"/>
  <c r="AX8" i="11"/>
  <c r="AX8" i="13"/>
  <c r="AX8" i="14"/>
  <c r="AX8" i="15"/>
  <c r="AX8" i="16"/>
  <c r="AZ82" i="8"/>
  <c r="BA59" i="8"/>
  <c r="BA59" i="9"/>
  <c r="BA59" i="10"/>
  <c r="BA59" i="11"/>
  <c r="BA59" i="13"/>
  <c r="BA59" i="14"/>
  <c r="BA59" i="15"/>
  <c r="BA59" i="16"/>
  <c r="BA46" i="8"/>
  <c r="BA46" i="9"/>
  <c r="BA46" i="10"/>
  <c r="BA46" i="11"/>
  <c r="BA46" i="13"/>
  <c r="BA46" i="14"/>
  <c r="BA46" i="15"/>
  <c r="BA46" i="16"/>
  <c r="AZ49" i="8"/>
  <c r="AZ49" i="9"/>
  <c r="AZ49" i="10"/>
  <c r="AZ49" i="11"/>
  <c r="AZ49" i="13"/>
  <c r="AZ49" i="14"/>
  <c r="AZ49" i="15"/>
  <c r="AZ49" i="16"/>
  <c r="AY78" i="8"/>
  <c r="AY78" i="9"/>
  <c r="AY78" i="10"/>
  <c r="AY78" i="11"/>
  <c r="AY78" i="13"/>
  <c r="AY78" i="14"/>
  <c r="AY78" i="15"/>
  <c r="AY78" i="16"/>
  <c r="BA53" i="8"/>
  <c r="AX36" i="8"/>
  <c r="BA14" i="8"/>
  <c r="BA14" i="9"/>
  <c r="BA14" i="10"/>
  <c r="BA14" i="11"/>
  <c r="BA14" i="13"/>
  <c r="BA14" i="14"/>
  <c r="BA14" i="15"/>
  <c r="BA14" i="16"/>
  <c r="AX49" i="8"/>
  <c r="AX49" i="9"/>
  <c r="AX49" i="10"/>
  <c r="AX49" i="11"/>
  <c r="AX49" i="13"/>
  <c r="AX49" i="14"/>
  <c r="AX49" i="15"/>
  <c r="AX49" i="16"/>
  <c r="AZ48" i="8"/>
  <c r="AZ48" i="9"/>
  <c r="AZ48" i="10"/>
  <c r="AZ48" i="11"/>
  <c r="AZ48" i="13"/>
  <c r="AZ48" i="14"/>
  <c r="AZ48" i="15"/>
  <c r="AZ48" i="16"/>
  <c r="BA65" i="8"/>
  <c r="BA65" i="9"/>
  <c r="BA65" i="10"/>
  <c r="BA65" i="11"/>
  <c r="BA65" i="13"/>
  <c r="BA65" i="14"/>
  <c r="BA65" i="15"/>
  <c r="BA65" i="16"/>
  <c r="BA56" i="8"/>
  <c r="BA56" i="9"/>
  <c r="BA56" i="10"/>
  <c r="BA56" i="11"/>
  <c r="BA56" i="13"/>
  <c r="BA56" i="14"/>
  <c r="BA56" i="15"/>
  <c r="BA56" i="16"/>
  <c r="AY50" i="8"/>
  <c r="AY50" i="9"/>
  <c r="AY50" i="10"/>
  <c r="AY50" i="11"/>
  <c r="AY50" i="13"/>
  <c r="AY50" i="14"/>
  <c r="AY50" i="15"/>
  <c r="AY50" i="16"/>
  <c r="BA60" i="8"/>
  <c r="BA60" i="9"/>
  <c r="BA60" i="10"/>
  <c r="BA60" i="11"/>
  <c r="BA60" i="13"/>
  <c r="BA60" i="14"/>
  <c r="BA60" i="15"/>
  <c r="BA60" i="16"/>
  <c r="BA27" i="8"/>
  <c r="BA27" i="9"/>
  <c r="BA27" i="10"/>
  <c r="BA27" i="11"/>
  <c r="BA27" i="13"/>
  <c r="BA27" i="14"/>
  <c r="BA27" i="15"/>
  <c r="BA27" i="16"/>
  <c r="AX30" i="8"/>
  <c r="AX30" i="9"/>
  <c r="AX30" i="10"/>
  <c r="AX30" i="11"/>
  <c r="AX30" i="13"/>
  <c r="AX30" i="14"/>
  <c r="AX30" i="15"/>
  <c r="AX30" i="16"/>
  <c r="BA77" i="8"/>
  <c r="BA77" i="9"/>
  <c r="BA77" i="10"/>
  <c r="BA77" i="11"/>
  <c r="BA77" i="13"/>
  <c r="BA77" i="14"/>
  <c r="BA77" i="15"/>
  <c r="BA77" i="16"/>
  <c r="AX46" i="8"/>
  <c r="AX46" i="9"/>
  <c r="AX46" i="10"/>
  <c r="AX46" i="11"/>
  <c r="AX46" i="13"/>
  <c r="AX46" i="14"/>
  <c r="AX46" i="15"/>
  <c r="AX46" i="16"/>
  <c r="AY8" i="8"/>
  <c r="AY8" i="9"/>
  <c r="AY8" i="10"/>
  <c r="AY8" i="11"/>
  <c r="AY8" i="13"/>
  <c r="AY8" i="14"/>
  <c r="AY8" i="15"/>
  <c r="AY8" i="16"/>
  <c r="BA44" i="8"/>
  <c r="AY59" i="8"/>
  <c r="AY59" i="9"/>
  <c r="AY59" i="10"/>
  <c r="AY59" i="11"/>
  <c r="AY59" i="13"/>
  <c r="AY59" i="14"/>
  <c r="AY59" i="15"/>
  <c r="AY59" i="16"/>
  <c r="AZ62" i="8"/>
  <c r="AZ62" i="9"/>
  <c r="AZ62" i="10"/>
  <c r="AZ62" i="11"/>
  <c r="AZ62" i="13"/>
  <c r="AZ62" i="14"/>
  <c r="AZ62" i="15"/>
  <c r="AZ62" i="16"/>
  <c r="AY11" i="8"/>
  <c r="AY11" i="9"/>
  <c r="AY11" i="10"/>
  <c r="AY11" i="11"/>
  <c r="AY11" i="13"/>
  <c r="AY11" i="14"/>
  <c r="AY11" i="15"/>
  <c r="AY11" i="16"/>
  <c r="AX56" i="8"/>
  <c r="AX56" i="9"/>
  <c r="AX56" i="10"/>
  <c r="AX56" i="11"/>
  <c r="AX56" i="13"/>
  <c r="AX56" i="14"/>
  <c r="AX56" i="15"/>
  <c r="AX56" i="16"/>
  <c r="BA41" i="8"/>
  <c r="BA41" i="9"/>
  <c r="BA41" i="10"/>
  <c r="BA41" i="11"/>
  <c r="BA41" i="13"/>
  <c r="BA41" i="14"/>
  <c r="BA41" i="15"/>
  <c r="BA41" i="16"/>
  <c r="AZ50" i="8"/>
  <c r="AZ50" i="9"/>
  <c r="AZ50" i="10"/>
  <c r="AZ50" i="11"/>
  <c r="AZ50" i="13"/>
  <c r="AZ50" i="14"/>
  <c r="AZ50" i="15"/>
  <c r="AZ50" i="16"/>
  <c r="AY76" i="8"/>
  <c r="AY76" i="9"/>
  <c r="AY76" i="10"/>
  <c r="AY76" i="11"/>
  <c r="AY76" i="13"/>
  <c r="AY76" i="14"/>
  <c r="AY76" i="15"/>
  <c r="AY76" i="16"/>
  <c r="BA64" i="8"/>
  <c r="BA64" i="9"/>
  <c r="BA64" i="10"/>
  <c r="BA64" i="11"/>
  <c r="BA64" i="13"/>
  <c r="BA64" i="14"/>
  <c r="BA64" i="15"/>
  <c r="BA64" i="16"/>
  <c r="AZ13" i="8"/>
  <c r="AZ13" i="9"/>
  <c r="AZ13" i="10"/>
  <c r="AZ13" i="11"/>
  <c r="AZ13" i="13"/>
  <c r="AZ13" i="14"/>
  <c r="AZ13" i="15"/>
  <c r="AZ13" i="16"/>
  <c r="AZ74" i="8"/>
  <c r="AZ74" i="9"/>
  <c r="AZ74" i="10"/>
  <c r="AZ74" i="11"/>
  <c r="AZ74" i="13"/>
  <c r="AZ74" i="14"/>
  <c r="AZ74" i="15"/>
  <c r="AZ74" i="16"/>
  <c r="AY51" i="8"/>
  <c r="AY51" i="9"/>
  <c r="AY51" i="10"/>
  <c r="AY51" i="11"/>
  <c r="AY51" i="13"/>
  <c r="AY51" i="14"/>
  <c r="AY51" i="15"/>
  <c r="AY51" i="16"/>
  <c r="AY22" i="8"/>
  <c r="AY17" i="8"/>
  <c r="AY17" i="9"/>
  <c r="AY17" i="10"/>
  <c r="AY17" i="11"/>
  <c r="AY17" i="13"/>
  <c r="AY17" i="14"/>
  <c r="AY17" i="15"/>
  <c r="AY17" i="16"/>
  <c r="AY83" i="16"/>
  <c r="AX54" i="8"/>
  <c r="AX54" i="9"/>
  <c r="AX54" i="10"/>
  <c r="AX54" i="11"/>
  <c r="AX54" i="13"/>
  <c r="AX54" i="14"/>
  <c r="AX54" i="15"/>
  <c r="AX54" i="16"/>
  <c r="BA63" i="8"/>
  <c r="BA63" i="9"/>
  <c r="BA63" i="10"/>
  <c r="BA63" i="11"/>
  <c r="BA63" i="13"/>
  <c r="BA63" i="14"/>
  <c r="BA63" i="15"/>
  <c r="BA63" i="16"/>
  <c r="AX22" i="8"/>
  <c r="BA45" i="8"/>
  <c r="BA45" i="9"/>
  <c r="BA45" i="10"/>
  <c r="BA45" i="11"/>
  <c r="BA45" i="13"/>
  <c r="BA45" i="14"/>
  <c r="BA45" i="15"/>
  <c r="BA45" i="16"/>
  <c r="AZ20" i="8"/>
  <c r="AZ20" i="9"/>
  <c r="AZ20" i="10"/>
  <c r="AZ20" i="11"/>
  <c r="AZ20" i="13"/>
  <c r="AZ20" i="14"/>
  <c r="AZ20" i="15"/>
  <c r="AZ20" i="16"/>
  <c r="AX25" i="8"/>
  <c r="AX25" i="9"/>
  <c r="AX25" i="10"/>
  <c r="AX25" i="11"/>
  <c r="AX25" i="13"/>
  <c r="AX25" i="14"/>
  <c r="AX25" i="15"/>
  <c r="AX25" i="16"/>
  <c r="BA54" i="8"/>
  <c r="BA54" i="9"/>
  <c r="BA54" i="10"/>
  <c r="BA54" i="11"/>
  <c r="BA54" i="13"/>
  <c r="BA54" i="14"/>
  <c r="BA54" i="15"/>
  <c r="BA54" i="16"/>
  <c r="AY32" i="8"/>
  <c r="AY32" i="9"/>
  <c r="AY32" i="10"/>
  <c r="AY32" i="11"/>
  <c r="AY32" i="13"/>
  <c r="AY32" i="14"/>
  <c r="AY32" i="15"/>
  <c r="AY32" i="16"/>
  <c r="AX43" i="8"/>
  <c r="AZ30" i="8"/>
  <c r="AZ30" i="9"/>
  <c r="AZ30" i="10"/>
  <c r="AZ30" i="11"/>
  <c r="AZ30" i="13"/>
  <c r="AZ30" i="14"/>
  <c r="AZ30" i="15"/>
  <c r="AZ30" i="16"/>
  <c r="AX20" i="8"/>
  <c r="AX20" i="9"/>
  <c r="AX20" i="10"/>
  <c r="AX20" i="11"/>
  <c r="AX20" i="13"/>
  <c r="AX20" i="14"/>
  <c r="AX20" i="15"/>
  <c r="AX20" i="16"/>
  <c r="AZ76" i="8"/>
  <c r="AZ76" i="9"/>
  <c r="AZ76" i="10"/>
  <c r="AZ76" i="11"/>
  <c r="AZ76" i="13"/>
  <c r="AZ76" i="14"/>
  <c r="AZ76" i="15"/>
  <c r="AZ76" i="16"/>
  <c r="AZ34" i="8"/>
  <c r="AZ34" i="9"/>
  <c r="AZ34" i="10"/>
  <c r="AZ34" i="11"/>
  <c r="AZ34" i="13"/>
  <c r="AZ34" i="14"/>
  <c r="AZ34" i="15"/>
  <c r="AZ34" i="16"/>
  <c r="BA83" i="16"/>
  <c r="AZ44" i="8"/>
  <c r="AX60" i="8"/>
  <c r="AX60" i="9"/>
  <c r="AX60" i="10"/>
  <c r="AX60" i="11"/>
  <c r="AX60" i="13"/>
  <c r="AX60" i="14"/>
  <c r="AX60" i="15"/>
  <c r="AX60" i="16"/>
  <c r="BA37" i="8"/>
  <c r="BA37" i="9"/>
  <c r="BA37" i="10"/>
  <c r="BA37" i="11"/>
  <c r="BA37" i="13"/>
  <c r="BA37" i="14"/>
  <c r="BA37" i="15"/>
  <c r="BA37" i="16"/>
  <c r="AZ14" i="8"/>
  <c r="AZ14" i="9"/>
  <c r="AZ14" i="10"/>
  <c r="AZ14" i="11"/>
  <c r="AZ14" i="13"/>
  <c r="AZ14" i="14"/>
  <c r="AZ14" i="15"/>
  <c r="AZ14" i="16"/>
  <c r="AZ59" i="8"/>
  <c r="AZ59" i="9"/>
  <c r="AZ59" i="10"/>
  <c r="AZ59" i="11"/>
  <c r="AZ59" i="13"/>
  <c r="AZ59" i="14"/>
  <c r="AZ59" i="15"/>
  <c r="AZ59" i="16"/>
  <c r="AS73" i="7"/>
  <c r="AL61" i="7"/>
  <c r="AN61" i="7"/>
  <c r="AS31" i="7"/>
  <c r="AL22" i="7"/>
  <c r="AN77" i="7"/>
  <c r="AK59" i="7"/>
  <c r="AS32" i="7"/>
  <c r="AN22" i="7"/>
  <c r="AR59" i="7"/>
  <c r="AR76" i="7"/>
  <c r="AR64" i="7"/>
  <c r="AR26" i="7"/>
  <c r="AR12" i="7"/>
  <c r="AL23" i="7"/>
  <c r="AL23" i="8" s="1"/>
  <c r="AL36" i="7"/>
  <c r="AL60" i="7"/>
  <c r="AL73" i="7"/>
  <c r="AL73" i="8" s="1"/>
  <c r="AL73" i="9" s="1"/>
  <c r="AL73" i="10" s="1"/>
  <c r="AL73" i="11" s="1"/>
  <c r="AL73" i="13" s="1"/>
  <c r="AL73" i="14" s="1"/>
  <c r="AL73" i="15" s="1"/>
  <c r="AL73" i="16" s="1"/>
  <c r="AL46" i="7"/>
  <c r="AL46" i="8" s="1"/>
  <c r="AL46" i="9" s="1"/>
  <c r="AL46" i="10" s="1"/>
  <c r="AL46" i="11" s="1"/>
  <c r="AL46" i="13" s="1"/>
  <c r="AL46" i="14" s="1"/>
  <c r="AL46" i="15" s="1"/>
  <c r="AL46" i="16" s="1"/>
  <c r="AR74" i="7"/>
  <c r="AR14" i="7"/>
  <c r="AL41" i="7"/>
  <c r="AR75" i="7"/>
  <c r="AS49" i="7"/>
  <c r="AS56" i="7"/>
  <c r="AS41" i="7"/>
  <c r="AS34" i="7"/>
  <c r="AS20" i="7"/>
  <c r="AK12" i="7"/>
  <c r="AK25" i="7"/>
  <c r="AN36" i="7"/>
  <c r="AN54" i="7"/>
  <c r="AK64" i="7"/>
  <c r="AN78" i="7"/>
  <c r="AK79" i="7"/>
  <c r="AN58" i="7"/>
  <c r="AN81" i="7"/>
  <c r="AR66" i="7"/>
  <c r="AL28" i="7"/>
  <c r="AN50" i="7"/>
  <c r="AR8" i="7"/>
  <c r="AR31" i="7"/>
  <c r="AR17" i="7"/>
  <c r="AN10" i="7"/>
  <c r="AN18" i="7"/>
  <c r="AN73" i="7"/>
  <c r="AN45" i="7"/>
  <c r="AN79" i="7"/>
  <c r="AL48" i="7"/>
  <c r="AR29" i="7"/>
  <c r="AS74" i="7"/>
  <c r="AS62" i="7"/>
  <c r="AS24" i="7"/>
  <c r="AK36" i="7"/>
  <c r="AS75" i="7"/>
  <c r="AN17" i="7"/>
  <c r="AN74" i="7"/>
  <c r="AN72" i="7"/>
  <c r="AS48" i="7"/>
  <c r="AN24" i="7"/>
  <c r="AL57" i="7"/>
  <c r="AK46" i="7"/>
  <c r="AS29" i="7"/>
  <c r="AK28" i="7"/>
  <c r="AK34" i="7"/>
  <c r="AN30" i="7"/>
  <c r="AS40" i="7"/>
  <c r="AS71" i="7"/>
  <c r="AL62" i="7"/>
  <c r="AN49" i="7"/>
  <c r="AR62" i="7"/>
  <c r="AN64" i="7"/>
  <c r="AS60" i="7"/>
  <c r="AK14" i="7"/>
  <c r="AK14" i="8" s="1"/>
  <c r="AK14" i="9" s="1"/>
  <c r="AK14" i="10" s="1"/>
  <c r="AK14" i="11" s="1"/>
  <c r="AK14" i="13" s="1"/>
  <c r="AK14" i="14" s="1"/>
  <c r="AK14" i="15" s="1"/>
  <c r="AK14" i="16" s="1"/>
  <c r="AL71" i="7"/>
  <c r="AL81" i="7"/>
  <c r="AN53" i="7"/>
  <c r="AR57" i="7"/>
  <c r="AS22" i="7"/>
  <c r="AL12" i="7"/>
  <c r="AN31" i="7"/>
  <c r="AL64" i="7"/>
  <c r="AL64" i="8" s="1"/>
  <c r="AL64" i="9" s="1"/>
  <c r="AL64" i="10" s="1"/>
  <c r="AL64" i="11" s="1"/>
  <c r="AL64" i="13" s="1"/>
  <c r="AL64" i="14" s="1"/>
  <c r="AL64" i="15" s="1"/>
  <c r="AL64" i="16" s="1"/>
  <c r="AL55" i="7"/>
  <c r="AL55" i="8" s="1"/>
  <c r="AL55" i="9" s="1"/>
  <c r="AL55" i="10" s="1"/>
  <c r="AL55" i="11" s="1"/>
  <c r="AL55" i="13" s="1"/>
  <c r="AL55" i="14" s="1"/>
  <c r="AL55" i="15" s="1"/>
  <c r="AL55" i="16" s="1"/>
  <c r="AR19" i="7"/>
  <c r="AS23" i="7"/>
  <c r="AS45" i="7"/>
  <c r="AS14" i="7"/>
  <c r="AK54" i="7"/>
  <c r="AS59" i="7"/>
  <c r="AK40" i="7"/>
  <c r="AK40" i="8" s="1"/>
  <c r="AK40" i="9" s="1"/>
  <c r="AK40" i="10" s="1"/>
  <c r="AK40" i="11" s="1"/>
  <c r="AK40" i="13" s="1"/>
  <c r="AK40" i="14" s="1"/>
  <c r="AK40" i="15" s="1"/>
  <c r="AK40" i="16" s="1"/>
  <c r="AK47" i="7"/>
  <c r="AS55" i="7"/>
  <c r="AN9" i="7"/>
  <c r="AR53" i="7"/>
  <c r="AK60" i="7"/>
  <c r="AS8" i="7"/>
  <c r="AR30" i="7"/>
  <c r="AS9" i="7"/>
  <c r="AR32" i="7"/>
  <c r="AR79" i="7"/>
  <c r="AS77" i="7"/>
  <c r="AS65" i="7"/>
  <c r="AS27" i="7"/>
  <c r="AS13" i="7"/>
  <c r="AN8" i="7"/>
  <c r="AK19" i="7"/>
  <c r="AK30" i="7"/>
  <c r="AK30" i="8" s="1"/>
  <c r="AK30" i="9" s="1"/>
  <c r="AK30" i="10" s="1"/>
  <c r="AK30" i="11" s="1"/>
  <c r="AK30" i="13" s="1"/>
  <c r="AK30" i="14" s="1"/>
  <c r="AK30" i="15" s="1"/>
  <c r="AK30" i="16" s="1"/>
  <c r="AK41" i="7"/>
  <c r="AK72" i="7"/>
  <c r="AR51" i="7"/>
  <c r="AR18" i="7"/>
  <c r="AL42" i="7"/>
  <c r="AR48" i="7"/>
  <c r="AL9" i="7"/>
  <c r="AN19" i="7"/>
  <c r="AN28" i="7"/>
  <c r="AN42" i="7"/>
  <c r="AL63" i="7"/>
  <c r="AN44" i="7"/>
  <c r="AR81" i="7"/>
  <c r="AL80" i="7"/>
  <c r="AS33" i="7"/>
  <c r="AL65" i="7"/>
  <c r="AK49" i="7"/>
  <c r="AS61" i="7"/>
  <c r="AN16" i="7"/>
  <c r="AN37" i="7"/>
  <c r="AK6" i="7"/>
  <c r="AL51" i="7"/>
  <c r="AK20" i="7"/>
  <c r="AR46" i="7"/>
  <c r="AR37" i="7"/>
  <c r="AR16" i="7"/>
  <c r="AN15" i="7"/>
  <c r="AN76" i="7"/>
  <c r="AK7" i="7"/>
  <c r="AR63" i="7"/>
  <c r="AS72" i="7"/>
  <c r="AR36" i="7"/>
  <c r="AL27" i="7"/>
  <c r="AL56" i="7"/>
  <c r="AN46" i="7"/>
  <c r="AL66" i="7"/>
  <c r="AR50" i="7"/>
  <c r="AS6" i="7"/>
  <c r="AK22" i="7"/>
  <c r="AL53" i="7"/>
  <c r="AL75" i="7"/>
  <c r="AN56" i="7"/>
  <c r="AR7" i="7"/>
  <c r="AS28" i="7"/>
  <c r="AK31" i="7"/>
  <c r="AN34" i="7"/>
  <c r="AL15" i="7"/>
  <c r="AN32" i="7"/>
  <c r="AK78" i="7"/>
  <c r="AR49" i="7"/>
  <c r="AR56" i="7"/>
  <c r="AR41" i="7"/>
  <c r="AR34" i="7"/>
  <c r="AR20" i="7"/>
  <c r="AK18" i="7"/>
  <c r="AL31" i="7"/>
  <c r="AN43" i="7"/>
  <c r="AN65" i="7"/>
  <c r="AL78" i="7"/>
  <c r="AR24" i="7"/>
  <c r="AN75" i="7"/>
  <c r="AR25" i="7"/>
  <c r="AS76" i="7"/>
  <c r="AS64" i="7"/>
  <c r="AS26" i="7"/>
  <c r="AK8" i="7"/>
  <c r="AK16" i="7"/>
  <c r="AN29" i="7"/>
  <c r="AN40" i="7"/>
  <c r="AK58" i="7"/>
  <c r="AK58" i="8" s="1"/>
  <c r="AK75" i="7"/>
  <c r="AK75" i="8" s="1"/>
  <c r="AK75" i="9" s="1"/>
  <c r="AK75" i="10" s="1"/>
  <c r="AK75" i="11" s="1"/>
  <c r="AK75" i="13" s="1"/>
  <c r="AK75" i="14" s="1"/>
  <c r="AK75" i="15" s="1"/>
  <c r="AK75" i="16" s="1"/>
  <c r="AN47" i="7"/>
  <c r="AR45" i="7"/>
  <c r="AN66" i="7"/>
  <c r="AS44" i="7"/>
  <c r="AR73" i="7"/>
  <c r="AR61" i="7"/>
  <c r="AR23" i="7"/>
  <c r="AR10" i="7"/>
  <c r="AN23" i="7"/>
  <c r="AK37" i="7"/>
  <c r="AL58" i="7"/>
  <c r="AK66" i="7"/>
  <c r="AL77" i="7"/>
  <c r="AL50" i="7"/>
  <c r="AL50" i="8" s="1"/>
  <c r="AL50" i="9" s="1"/>
  <c r="AL50" i="10" s="1"/>
  <c r="AL50" i="11" s="1"/>
  <c r="AL50" i="13" s="1"/>
  <c r="AL50" i="14" s="1"/>
  <c r="AL50" i="15" s="1"/>
  <c r="AL50" i="16" s="1"/>
  <c r="AL44" i="7"/>
  <c r="AR47" i="7"/>
  <c r="AK9" i="7"/>
  <c r="AK63" i="7"/>
  <c r="AR78" i="7"/>
  <c r="AS47" i="7"/>
  <c r="AS54" i="7"/>
  <c r="AS18" i="7"/>
  <c r="AN26" i="7"/>
  <c r="AN63" i="7"/>
  <c r="AL47" i="7"/>
  <c r="AK76" i="7"/>
  <c r="AK29" i="7"/>
  <c r="AS43" i="7"/>
  <c r="AL40" i="7"/>
  <c r="AL11" i="7"/>
  <c r="AK43" i="7"/>
  <c r="AS15" i="7"/>
  <c r="AR44" i="7"/>
  <c r="AS10" i="7"/>
  <c r="AR11" i="7"/>
  <c r="AL7" i="7"/>
  <c r="AL26" i="7"/>
  <c r="AS17" i="7"/>
  <c r="AN33" i="7"/>
  <c r="AR58" i="7"/>
  <c r="AR55" i="7"/>
  <c r="AL32" i="7"/>
  <c r="AS25" i="7"/>
  <c r="AN7" i="7"/>
  <c r="AS11" i="7"/>
  <c r="AR72" i="7"/>
  <c r="AR60" i="7"/>
  <c r="AS36" i="7"/>
  <c r="AK10" i="7"/>
  <c r="AN20" i="7"/>
  <c r="AK33" i="7"/>
  <c r="AK56" i="7"/>
  <c r="AK71" i="7"/>
  <c r="AL45" i="7"/>
  <c r="AK81" i="7"/>
  <c r="AK81" i="8" s="1"/>
  <c r="AK81" i="9" s="1"/>
  <c r="AK81" i="10" s="1"/>
  <c r="AK81" i="11" s="1"/>
  <c r="AK81" i="13" s="1"/>
  <c r="AK81" i="14" s="1"/>
  <c r="AK81" i="15" s="1"/>
  <c r="AK81" i="16" s="1"/>
  <c r="AR80" i="7"/>
  <c r="AK32" i="7"/>
  <c r="AR15" i="7"/>
  <c r="AS46" i="7"/>
  <c r="AR71" i="7"/>
  <c r="AS37" i="7"/>
  <c r="AS30" i="7"/>
  <c r="AS16" i="7"/>
  <c r="AL10" i="7"/>
  <c r="AL18" i="7"/>
  <c r="AL33" i="7"/>
  <c r="AK53" i="7"/>
  <c r="AN60" i="7"/>
  <c r="AK77" i="7"/>
  <c r="AK50" i="7"/>
  <c r="AL6" i="7"/>
  <c r="AK48" i="7"/>
  <c r="AL19" i="7"/>
  <c r="AR40" i="7"/>
  <c r="AS79" i="7"/>
  <c r="AR77" i="7"/>
  <c r="AR65" i="7"/>
  <c r="AR27" i="7"/>
  <c r="AR13" i="7"/>
  <c r="AL8" i="7"/>
  <c r="AL16" i="7"/>
  <c r="AL25" i="7"/>
  <c r="AK61" i="7"/>
  <c r="AN71" i="7"/>
  <c r="AK44" i="7"/>
  <c r="AL79" i="7"/>
  <c r="AR54" i="7"/>
  <c r="AL30" i="7"/>
  <c r="AK74" i="7"/>
  <c r="AS53" i="7"/>
  <c r="AS80" i="7"/>
  <c r="AS51" i="7"/>
  <c r="AS58" i="7"/>
  <c r="AS42" i="7"/>
  <c r="AS7" i="7"/>
  <c r="AL29" i="7"/>
  <c r="AL49" i="7"/>
  <c r="AS81" i="7"/>
  <c r="AN80" i="7"/>
  <c r="AL54" i="7"/>
  <c r="AN59" i="7"/>
  <c r="AK51" i="7"/>
  <c r="AN13" i="7"/>
  <c r="AN13" i="8" s="1"/>
  <c r="AN13" i="9" s="1"/>
  <c r="AN13" i="10" s="1"/>
  <c r="AN13" i="11" s="1"/>
  <c r="AN13" i="13" s="1"/>
  <c r="AN13" i="14" s="1"/>
  <c r="AN13" i="15" s="1"/>
  <c r="AN13" i="16" s="1"/>
  <c r="AL17" i="7"/>
  <c r="AL43" i="7"/>
  <c r="AS63" i="7"/>
  <c r="AK17" i="7"/>
  <c r="AS12" i="7"/>
  <c r="AK42" i="7"/>
  <c r="AK13" i="7"/>
  <c r="AK57" i="7"/>
  <c r="AN55" i="7"/>
  <c r="AK15" i="7"/>
  <c r="AR9" i="7"/>
  <c r="AR28" i="7"/>
  <c r="AS50" i="7"/>
  <c r="AS57" i="7"/>
  <c r="AR22" i="7"/>
  <c r="AR6" i="7"/>
  <c r="AN25" i="7"/>
  <c r="AL37" i="7"/>
  <c r="AK55" i="7"/>
  <c r="AN6" i="7"/>
  <c r="AR42" i="7"/>
  <c r="AK24" i="7"/>
  <c r="AL72" i="7"/>
  <c r="AR43" i="7"/>
  <c r="AL13" i="7"/>
  <c r="AL13" i="8" s="1"/>
  <c r="AL13" i="9" s="1"/>
  <c r="AL13" i="10" s="1"/>
  <c r="AL13" i="11" s="1"/>
  <c r="AL13" i="13" s="1"/>
  <c r="AL13" i="14" s="1"/>
  <c r="AL13" i="15" s="1"/>
  <c r="AL13" i="16" s="1"/>
  <c r="AL24" i="7"/>
  <c r="AL34" i="7"/>
  <c r="AL59" i="7"/>
  <c r="AL74" i="7"/>
  <c r="AN48" i="7"/>
  <c r="AR33" i="7"/>
  <c r="AS19" i="7"/>
  <c r="AK45" i="7"/>
  <c r="AK23" i="7"/>
  <c r="AS78" i="7"/>
  <c r="AL76" i="7"/>
  <c r="AM28" i="4"/>
  <c r="AM10" i="4"/>
  <c r="AM10" i="7" s="1"/>
  <c r="AM15" i="4"/>
  <c r="AO26" i="4"/>
  <c r="AO8" i="4"/>
  <c r="AO15" i="4"/>
  <c r="AO19" i="4"/>
  <c r="AM23" i="4"/>
  <c r="AM23" i="7" s="1"/>
  <c r="AM56" i="4"/>
  <c r="AM56" i="7" s="1"/>
  <c r="AM56" i="8" s="1"/>
  <c r="AM56" i="9" s="1"/>
  <c r="AM56" i="10" s="1"/>
  <c r="AM56" i="11" s="1"/>
  <c r="AM56" i="13" s="1"/>
  <c r="AM56" i="14" s="1"/>
  <c r="AM56" i="15" s="1"/>
  <c r="AM56" i="16" s="1"/>
  <c r="AO16" i="4"/>
  <c r="AM65" i="4"/>
  <c r="AO27" i="4"/>
  <c r="AO31" i="4"/>
  <c r="AM80" i="4"/>
  <c r="AO28" i="4"/>
  <c r="AO28" i="7" s="1"/>
  <c r="AO28" i="8" s="1"/>
  <c r="AO28" i="9" s="1"/>
  <c r="AO28" i="10" s="1"/>
  <c r="AO28" i="11" s="1"/>
  <c r="AO28" i="13" s="1"/>
  <c r="AO28" i="14" s="1"/>
  <c r="AO28" i="15" s="1"/>
  <c r="AO28" i="16" s="1"/>
  <c r="AO42" i="4"/>
  <c r="AO65" i="4"/>
  <c r="AO75" i="4"/>
  <c r="AO78" i="4"/>
  <c r="AO45" i="4"/>
  <c r="AO47" i="4"/>
  <c r="AO51" i="4"/>
  <c r="AO51" i="7" s="1"/>
  <c r="AO51" i="8" s="1"/>
  <c r="AO51" i="9" s="1"/>
  <c r="AO51" i="10" s="1"/>
  <c r="AO51" i="11" s="1"/>
  <c r="AO51" i="13" s="1"/>
  <c r="AO51" i="14" s="1"/>
  <c r="AO51" i="15" s="1"/>
  <c r="AO51" i="16" s="1"/>
  <c r="AO80" i="4"/>
  <c r="AO80" i="7" s="1"/>
  <c r="AO80" i="8" s="1"/>
  <c r="AO80" i="9" s="1"/>
  <c r="AO80" i="10" s="1"/>
  <c r="AO80" i="11" s="1"/>
  <c r="AO80" i="13" s="1"/>
  <c r="AO80" i="14" s="1"/>
  <c r="AO80" i="15" s="1"/>
  <c r="AO80" i="16" s="1"/>
  <c r="AM51" i="4"/>
  <c r="AO17" i="4"/>
  <c r="AM43" i="4"/>
  <c r="AM66" i="4"/>
  <c r="AM76" i="4"/>
  <c r="AM48" i="4"/>
  <c r="AM81" i="4"/>
  <c r="AM75" i="4"/>
  <c r="AM17" i="4"/>
  <c r="AO10" i="4"/>
  <c r="AM33" i="4"/>
  <c r="AM40" i="4"/>
  <c r="AM58" i="4"/>
  <c r="AM14" i="4"/>
  <c r="AM14" i="7" s="1"/>
  <c r="AM14" i="8" s="1"/>
  <c r="AM14" i="9" s="1"/>
  <c r="AM14" i="10" s="1"/>
  <c r="AM14" i="11" s="1"/>
  <c r="AM14" i="13" s="1"/>
  <c r="AM14" i="14" s="1"/>
  <c r="AM14" i="15" s="1"/>
  <c r="AM14" i="16" s="1"/>
  <c r="AO25" i="4"/>
  <c r="AO43" i="4"/>
  <c r="AO58" i="4"/>
  <c r="AO66" i="4"/>
  <c r="AO72" i="4"/>
  <c r="AO76" i="4"/>
  <c r="AO48" i="4"/>
  <c r="AO9" i="4"/>
  <c r="AO7" i="4"/>
  <c r="AM26" i="4"/>
  <c r="AM34" i="4"/>
  <c r="AM59" i="4"/>
  <c r="AM46" i="4"/>
  <c r="AM49" i="4"/>
  <c r="AO12" i="4"/>
  <c r="AO12" i="7" s="1"/>
  <c r="AO12" i="8" s="1"/>
  <c r="AO12" i="9" s="1"/>
  <c r="AO12" i="10" s="1"/>
  <c r="AO12" i="11" s="1"/>
  <c r="AO12" i="13" s="1"/>
  <c r="AO12" i="14" s="1"/>
  <c r="AO12" i="15" s="1"/>
  <c r="AO12" i="16" s="1"/>
  <c r="AM57" i="4"/>
  <c r="AM57" i="7" s="1"/>
  <c r="AM57" i="8" s="1"/>
  <c r="AM57" i="9" s="1"/>
  <c r="AM57" i="10" s="1"/>
  <c r="AM57" i="11" s="1"/>
  <c r="AM57" i="13" s="1"/>
  <c r="AM57" i="14" s="1"/>
  <c r="AM57" i="15" s="1"/>
  <c r="AM57" i="16" s="1"/>
  <c r="AM19" i="4"/>
  <c r="AO30" i="4"/>
  <c r="AO77" i="4"/>
  <c r="AO61" i="4"/>
  <c r="AO49" i="4"/>
  <c r="AO33" i="4"/>
  <c r="AM31" i="4"/>
  <c r="AO6" i="4"/>
  <c r="AM29" i="4"/>
  <c r="AO18" i="4"/>
  <c r="AM79" i="4"/>
  <c r="AM8" i="4"/>
  <c r="AO34" i="4"/>
  <c r="AO34" i="7" s="1"/>
  <c r="AO34" i="8" s="1"/>
  <c r="AO34" i="9" s="1"/>
  <c r="AO34" i="10" s="1"/>
  <c r="AO34" i="11" s="1"/>
  <c r="AO34" i="13" s="1"/>
  <c r="AO34" i="14" s="1"/>
  <c r="AO34" i="15" s="1"/>
  <c r="AO34" i="16" s="1"/>
  <c r="AO23" i="4"/>
  <c r="AM7" i="4"/>
  <c r="AO29" i="4"/>
  <c r="AO62" i="4"/>
  <c r="AO81" i="4"/>
  <c r="AO81" i="7" s="1"/>
  <c r="AO81" i="8" s="1"/>
  <c r="AO81" i="9" s="1"/>
  <c r="AO81" i="10" s="1"/>
  <c r="AO81" i="11" s="1"/>
  <c r="AO81" i="13" s="1"/>
  <c r="AO81" i="14" s="1"/>
  <c r="AO81" i="15" s="1"/>
  <c r="AO81" i="16" s="1"/>
  <c r="AO57" i="4"/>
  <c r="AO82" i="4"/>
  <c r="AO82" i="7"/>
  <c r="AO59" i="4"/>
  <c r="AO59" i="7" s="1"/>
  <c r="AO59" i="8" s="1"/>
  <c r="AO59" i="9" s="1"/>
  <c r="AO59" i="10" s="1"/>
  <c r="AO59" i="11" s="1"/>
  <c r="AO59" i="13" s="1"/>
  <c r="AO59" i="14" s="1"/>
  <c r="AO59" i="15" s="1"/>
  <c r="AO59" i="16" s="1"/>
  <c r="AM63" i="4"/>
  <c r="AM63" i="7" s="1"/>
  <c r="AM63" i="8" s="1"/>
  <c r="AM63" i="9" s="1"/>
  <c r="AM63" i="10" s="1"/>
  <c r="AM63" i="11" s="1"/>
  <c r="AM63" i="13" s="1"/>
  <c r="AM63" i="14" s="1"/>
  <c r="AM63" i="15" s="1"/>
  <c r="AM63" i="16" s="1"/>
  <c r="AM32" i="4"/>
  <c r="AO40" i="4"/>
  <c r="AO22" i="4"/>
  <c r="AO55" i="4"/>
  <c r="AO63" i="4"/>
  <c r="AO73" i="4"/>
  <c r="AM77" i="4"/>
  <c r="AM62" i="4"/>
  <c r="AM41" i="4"/>
  <c r="AM47" i="4"/>
  <c r="AM44" i="4"/>
  <c r="AM44" i="7" s="1"/>
  <c r="AM44" i="8" s="1"/>
  <c r="AM44" i="9" s="1"/>
  <c r="AM44" i="10" s="1"/>
  <c r="AM44" i="11" s="1"/>
  <c r="AM44" i="13" s="1"/>
  <c r="AM44" i="14" s="1"/>
  <c r="AM44" i="15" s="1"/>
  <c r="AM44" i="16" s="1"/>
  <c r="AM50" i="4"/>
  <c r="AM13" i="4"/>
  <c r="AM13" i="7" s="1"/>
  <c r="AM13" i="8" s="1"/>
  <c r="AM13" i="9" s="1"/>
  <c r="AM13" i="10" s="1"/>
  <c r="AM13" i="11" s="1"/>
  <c r="AM13" i="13" s="1"/>
  <c r="AM13" i="14" s="1"/>
  <c r="AM13" i="15" s="1"/>
  <c r="AM13" i="16" s="1"/>
  <c r="AO32" i="4"/>
  <c r="AM54" i="4"/>
  <c r="AM16" i="4"/>
  <c r="AM37" i="4"/>
  <c r="AM11" i="4"/>
  <c r="AM11" i="7" s="1"/>
  <c r="AM11" i="8" s="1"/>
  <c r="AM11" i="9" s="1"/>
  <c r="AM11" i="10" s="1"/>
  <c r="AM11" i="11" s="1"/>
  <c r="AM11" i="13" s="1"/>
  <c r="AM11" i="14" s="1"/>
  <c r="AM11" i="15" s="1"/>
  <c r="AM11" i="16" s="1"/>
  <c r="AM9" i="4"/>
  <c r="AO74" i="4"/>
  <c r="AO44" i="4"/>
  <c r="AO79" i="4"/>
  <c r="AM6" i="4"/>
  <c r="AO24" i="4"/>
  <c r="AM25" i="4"/>
  <c r="AO14" i="4"/>
  <c r="AO13" i="4"/>
  <c r="AM72" i="4"/>
  <c r="AO37" i="4"/>
  <c r="AM22" i="4"/>
  <c r="AM30" i="4"/>
  <c r="AM73" i="4"/>
  <c r="AM18" i="4"/>
  <c r="AM20" i="4"/>
  <c r="AM20" i="7" s="1"/>
  <c r="AM20" i="8" s="1"/>
  <c r="AM20" i="9" s="1"/>
  <c r="AM20" i="10" s="1"/>
  <c r="AM20" i="11" s="1"/>
  <c r="AM20" i="13" s="1"/>
  <c r="AM20" i="14" s="1"/>
  <c r="AM20" i="15" s="1"/>
  <c r="AM20" i="16" s="1"/>
  <c r="AM42" i="4"/>
  <c r="AO20" i="4"/>
  <c r="AM24" i="4"/>
  <c r="AM61" i="4"/>
  <c r="AM45" i="4"/>
  <c r="AF35" i="2"/>
  <c r="AH35" i="2"/>
  <c r="AH21" i="2"/>
  <c r="AF21" i="2"/>
  <c r="AM88" i="3"/>
  <c r="AM71" i="4"/>
  <c r="AM71" i="7" s="1"/>
  <c r="BA89" i="7"/>
  <c r="AY89" i="7"/>
  <c r="AF89" i="2"/>
  <c r="AS88" i="7"/>
  <c r="BA43" i="9"/>
  <c r="AM89" i="3"/>
  <c r="AO89" i="3"/>
  <c r="AX43" i="9"/>
  <c r="AY43" i="9"/>
  <c r="AS89" i="4"/>
  <c r="AX88" i="8"/>
  <c r="AZ43" i="9"/>
  <c r="AH91" i="2"/>
  <c r="AH89" i="2"/>
  <c r="AO71" i="4"/>
  <c r="AO36" i="4"/>
  <c r="AM36" i="4"/>
  <c r="AR52" i="7"/>
  <c r="AS52" i="7"/>
  <c r="AX52" i="8"/>
  <c r="AO53" i="4"/>
  <c r="AO53" i="7"/>
  <c r="BA88" i="8"/>
  <c r="AY35" i="8"/>
  <c r="AZ35" i="8"/>
  <c r="BA21" i="8"/>
  <c r="AM53" i="4"/>
  <c r="AY88" i="8"/>
  <c r="AZ88" i="8"/>
  <c r="BA52" i="8"/>
  <c r="AY52" i="8"/>
  <c r="AZ52" i="8"/>
  <c r="AS70" i="7"/>
  <c r="AY70" i="8"/>
  <c r="BA35" i="8"/>
  <c r="AR35" i="7"/>
  <c r="AX35" i="8"/>
  <c r="AS35" i="7"/>
  <c r="AX21" i="8"/>
  <c r="AS21" i="7"/>
  <c r="AZ21" i="8"/>
  <c r="AR21" i="7"/>
  <c r="AY21" i="8"/>
  <c r="BA44" i="9"/>
  <c r="AZ71" i="9"/>
  <c r="AY53" i="9"/>
  <c r="AX22" i="9"/>
  <c r="AX35" i="9"/>
  <c r="AX6" i="9"/>
  <c r="AX21" i="9"/>
  <c r="AX71" i="9"/>
  <c r="BA71" i="9"/>
  <c r="AY6" i="9"/>
  <c r="AY21" i="9"/>
  <c r="AZ79" i="9"/>
  <c r="AY22" i="9"/>
  <c r="AY35" i="9"/>
  <c r="AY71" i="9"/>
  <c r="BA6" i="9"/>
  <c r="BA21" i="9"/>
  <c r="AX44" i="9"/>
  <c r="AZ22" i="9"/>
  <c r="AZ35" i="9"/>
  <c r="AX79" i="9"/>
  <c r="AY36" i="9"/>
  <c r="AZ44" i="9"/>
  <c r="AX36" i="9"/>
  <c r="AZ6" i="9"/>
  <c r="AZ21" i="9"/>
  <c r="AY44" i="9"/>
  <c r="AZ36" i="9"/>
  <c r="BA22" i="9"/>
  <c r="BA35" i="9"/>
  <c r="AY79" i="9"/>
  <c r="BA36" i="9"/>
  <c r="BA79" i="9"/>
  <c r="BA53" i="9"/>
  <c r="AZ53" i="9"/>
  <c r="AY54" i="9"/>
  <c r="AX53" i="9"/>
  <c r="AZ66" i="9"/>
  <c r="BA66" i="9"/>
  <c r="AY66" i="9"/>
  <c r="AX66" i="9"/>
  <c r="AY82" i="9"/>
  <c r="AY82" i="10"/>
  <c r="AX82" i="9"/>
  <c r="AX82" i="10"/>
  <c r="AZ82" i="9"/>
  <c r="AZ82" i="10"/>
  <c r="BA82" i="9"/>
  <c r="BA82" i="10"/>
  <c r="AL24" i="8"/>
  <c r="AL24" i="9"/>
  <c r="AL24" i="10"/>
  <c r="AL24" i="11"/>
  <c r="AL24" i="13"/>
  <c r="AL24" i="14"/>
  <c r="AL24" i="15"/>
  <c r="AL24" i="16"/>
  <c r="AK74" i="8"/>
  <c r="AK74" i="9" s="1"/>
  <c r="AK74" i="10" s="1"/>
  <c r="AK74" i="11" s="1"/>
  <c r="AK74" i="13" s="1"/>
  <c r="AK74" i="14" s="1"/>
  <c r="AK74" i="15" s="1"/>
  <c r="AK74" i="16" s="1"/>
  <c r="AL9" i="8"/>
  <c r="AL9" i="9"/>
  <c r="AL9" i="10"/>
  <c r="AL9" i="11"/>
  <c r="AL9" i="13"/>
  <c r="AL9" i="14"/>
  <c r="AL9" i="15"/>
  <c r="AL9" i="16"/>
  <c r="AS19" i="8"/>
  <c r="AS19" i="9"/>
  <c r="AS19" i="10"/>
  <c r="AS19" i="11"/>
  <c r="AS19" i="13"/>
  <c r="AS19" i="14"/>
  <c r="AS19" i="15"/>
  <c r="AS19" i="16"/>
  <c r="AK13" i="8"/>
  <c r="AK13" i="9"/>
  <c r="AK13" i="10"/>
  <c r="AK13" i="11" s="1"/>
  <c r="AK13" i="13" s="1"/>
  <c r="AK13" i="14" s="1"/>
  <c r="AK13" i="15" s="1"/>
  <c r="AK13" i="16" s="1"/>
  <c r="AL25" i="8"/>
  <c r="AL25" i="9"/>
  <c r="AL25" i="10" s="1"/>
  <c r="AL25" i="11" s="1"/>
  <c r="AL25" i="13" s="1"/>
  <c r="AL25" i="14" s="1"/>
  <c r="AL25" i="15" s="1"/>
  <c r="AL25" i="16" s="1"/>
  <c r="AK71" i="8"/>
  <c r="AL40" i="8"/>
  <c r="AL40" i="9"/>
  <c r="AL40" i="10" s="1"/>
  <c r="AL40" i="11" s="1"/>
  <c r="AL40" i="13" s="1"/>
  <c r="AL40" i="14" s="1"/>
  <c r="AL40" i="15" s="1"/>
  <c r="AL40" i="16" s="1"/>
  <c r="AK31" i="8"/>
  <c r="AK31" i="9"/>
  <c r="AK31" i="10"/>
  <c r="AK31" i="11"/>
  <c r="AK31" i="13"/>
  <c r="AK31" i="14"/>
  <c r="AK31" i="15"/>
  <c r="AK31" i="16"/>
  <c r="AN15" i="8"/>
  <c r="AN15" i="9"/>
  <c r="AN15" i="10"/>
  <c r="AN15" i="11"/>
  <c r="AN15" i="13"/>
  <c r="AN15" i="14"/>
  <c r="AN15" i="15"/>
  <c r="AN15" i="16"/>
  <c r="AK19" i="8"/>
  <c r="AK19" i="9"/>
  <c r="AK19" i="10"/>
  <c r="AK19" i="11"/>
  <c r="AK19" i="13"/>
  <c r="AK19" i="14"/>
  <c r="AK19" i="15"/>
  <c r="AK19" i="16"/>
  <c r="AS22" i="8"/>
  <c r="AS74" i="8"/>
  <c r="AS74" i="9"/>
  <c r="AS74" i="10"/>
  <c r="AS74" i="11"/>
  <c r="AS74" i="13"/>
  <c r="AS74" i="14"/>
  <c r="AS74" i="15"/>
  <c r="AS74" i="16"/>
  <c r="AR14" i="8"/>
  <c r="AR14" i="9"/>
  <c r="AR14" i="10"/>
  <c r="AR14" i="11"/>
  <c r="AR14" i="13"/>
  <c r="AR14" i="14"/>
  <c r="AR14" i="15"/>
  <c r="AR14" i="16"/>
  <c r="AK15" i="8"/>
  <c r="AK15" i="9"/>
  <c r="AK15" i="10"/>
  <c r="AK15" i="11"/>
  <c r="AK15" i="13"/>
  <c r="AK15" i="14"/>
  <c r="AK15" i="15"/>
  <c r="AK15" i="16"/>
  <c r="AS42" i="8"/>
  <c r="AS42" i="9"/>
  <c r="AS42" i="10"/>
  <c r="AS42" i="11"/>
  <c r="AS42" i="13"/>
  <c r="AS42" i="14"/>
  <c r="AS42" i="15"/>
  <c r="AS42" i="16"/>
  <c r="AK56" i="8"/>
  <c r="AK56" i="9"/>
  <c r="AK56" i="10" s="1"/>
  <c r="AK56" i="11" s="1"/>
  <c r="AK56" i="13" s="1"/>
  <c r="AK56" i="14" s="1"/>
  <c r="AK56" i="15" s="1"/>
  <c r="AK56" i="16" s="1"/>
  <c r="AN26" i="8"/>
  <c r="AN26" i="9" s="1"/>
  <c r="AN26" i="10" s="1"/>
  <c r="AN26" i="11" s="1"/>
  <c r="AN26" i="13" s="1"/>
  <c r="AN26" i="14" s="1"/>
  <c r="AN26" i="15" s="1"/>
  <c r="AN26" i="16" s="1"/>
  <c r="AK47" i="8"/>
  <c r="AK47" i="9"/>
  <c r="AK47" i="10"/>
  <c r="AK47" i="11"/>
  <c r="AK47" i="13" s="1"/>
  <c r="AK47" i="14" s="1"/>
  <c r="AK47" i="15" s="1"/>
  <c r="AK47" i="16" s="1"/>
  <c r="AL57" i="8"/>
  <c r="AL57" i="9" s="1"/>
  <c r="AL57" i="10" s="1"/>
  <c r="AL57" i="11" s="1"/>
  <c r="AL57" i="13" s="1"/>
  <c r="AL57" i="14" s="1"/>
  <c r="AL57" i="15" s="1"/>
  <c r="AL57" i="16" s="1"/>
  <c r="AR12" i="8"/>
  <c r="AR12" i="9"/>
  <c r="AR12" i="10"/>
  <c r="AR12" i="11"/>
  <c r="AR12" i="13"/>
  <c r="AR12" i="14"/>
  <c r="AR12" i="15"/>
  <c r="AR12" i="16"/>
  <c r="AR6" i="8"/>
  <c r="AL54" i="8"/>
  <c r="AL54" i="9" s="1"/>
  <c r="AS58" i="8"/>
  <c r="AS58" i="9"/>
  <c r="AS58" i="10"/>
  <c r="AS58" i="11"/>
  <c r="AS58" i="13"/>
  <c r="AS58" i="14"/>
  <c r="AS58" i="15"/>
  <c r="AS58" i="16"/>
  <c r="AL8" i="8"/>
  <c r="AL8" i="9"/>
  <c r="AL8" i="10"/>
  <c r="AL8" i="11"/>
  <c r="AL8" i="13"/>
  <c r="AL8" i="14"/>
  <c r="AL8" i="15"/>
  <c r="AL8" i="16"/>
  <c r="AL19" i="8"/>
  <c r="AL19" i="9"/>
  <c r="AL19" i="10"/>
  <c r="AL19" i="11"/>
  <c r="AL19" i="13"/>
  <c r="AL19" i="14"/>
  <c r="AL19" i="15"/>
  <c r="AL19" i="16"/>
  <c r="AL33" i="8"/>
  <c r="AL33" i="9" s="1"/>
  <c r="AL33" i="10" s="1"/>
  <c r="AL33" i="11" s="1"/>
  <c r="AL33" i="13" s="1"/>
  <c r="AL33" i="14" s="1"/>
  <c r="AL33" i="15" s="1"/>
  <c r="AL33" i="16" s="1"/>
  <c r="AR15" i="8"/>
  <c r="AR15" i="9"/>
  <c r="AR15" i="10"/>
  <c r="AR15" i="11"/>
  <c r="AR15" i="13"/>
  <c r="AR15" i="14"/>
  <c r="AR15" i="15"/>
  <c r="AR15" i="16"/>
  <c r="AK33" i="8"/>
  <c r="AK33" i="9" s="1"/>
  <c r="AK33" i="10" s="1"/>
  <c r="AK33" i="11" s="1"/>
  <c r="AK33" i="13" s="1"/>
  <c r="AK33" i="14" s="1"/>
  <c r="AK33" i="15" s="1"/>
  <c r="AK33" i="16" s="1"/>
  <c r="AN7" i="8"/>
  <c r="AN7" i="9"/>
  <c r="AN7" i="10"/>
  <c r="AN7" i="11"/>
  <c r="AN7" i="13"/>
  <c r="AN7" i="14"/>
  <c r="AN7" i="15"/>
  <c r="AN7" i="16"/>
  <c r="AR44" i="8"/>
  <c r="AL82" i="8"/>
  <c r="AL82" i="9" s="1"/>
  <c r="AL82" i="10" s="1"/>
  <c r="AL82" i="11" s="1"/>
  <c r="AL82" i="13" s="1"/>
  <c r="AL82" i="14" s="1"/>
  <c r="AL82" i="15" s="1"/>
  <c r="AL82" i="16" s="1"/>
  <c r="AS18" i="8"/>
  <c r="AS18" i="9"/>
  <c r="AS18" i="10"/>
  <c r="AS18" i="11"/>
  <c r="AS18" i="13"/>
  <c r="AS18" i="14"/>
  <c r="AS18" i="15"/>
  <c r="AS18" i="16"/>
  <c r="AK9" i="8"/>
  <c r="AK9" i="9"/>
  <c r="AK9" i="10"/>
  <c r="AK9" i="11"/>
  <c r="AK9" i="13"/>
  <c r="AK9" i="14"/>
  <c r="AK9" i="15"/>
  <c r="AK9" i="16"/>
  <c r="AN23" i="8"/>
  <c r="AN23" i="9" s="1"/>
  <c r="AN66" i="8"/>
  <c r="AN40" i="8"/>
  <c r="AN40" i="9" s="1"/>
  <c r="AN40" i="10" s="1"/>
  <c r="AN40" i="11" s="1"/>
  <c r="AN40" i="13" s="1"/>
  <c r="AN40" i="14" s="1"/>
  <c r="AN40" i="15" s="1"/>
  <c r="AN40" i="16" s="1"/>
  <c r="AR25" i="8"/>
  <c r="AR25" i="9"/>
  <c r="AR25" i="10"/>
  <c r="AR25" i="11"/>
  <c r="AR25" i="13"/>
  <c r="AR25" i="14"/>
  <c r="AR25" i="15"/>
  <c r="AR25" i="16"/>
  <c r="AN43" i="8"/>
  <c r="AN43" i="9" s="1"/>
  <c r="AN43" i="10" s="1"/>
  <c r="AN43" i="11" s="1"/>
  <c r="AN43" i="13" s="1"/>
  <c r="AN43" i="14" s="1"/>
  <c r="AN43" i="15" s="1"/>
  <c r="AN43" i="16" s="1"/>
  <c r="AK22" i="8"/>
  <c r="AR36" i="8"/>
  <c r="AR37" i="8"/>
  <c r="AR37" i="9"/>
  <c r="AR37" i="10"/>
  <c r="AR37" i="11"/>
  <c r="AR37" i="13"/>
  <c r="AR37" i="14"/>
  <c r="AR37" i="15"/>
  <c r="AR37" i="16"/>
  <c r="AN16" i="8"/>
  <c r="AN16" i="9" s="1"/>
  <c r="AN16" i="10" s="1"/>
  <c r="AN16" i="11" s="1"/>
  <c r="AN16" i="13" s="1"/>
  <c r="AN16" i="14" s="1"/>
  <c r="AN16" i="15" s="1"/>
  <c r="AN16" i="16" s="1"/>
  <c r="AN44" i="8"/>
  <c r="AL42" i="8"/>
  <c r="AL42" i="9" s="1"/>
  <c r="AL42" i="10" s="1"/>
  <c r="AL42" i="11" s="1"/>
  <c r="AL42" i="13" s="1"/>
  <c r="AL42" i="14" s="1"/>
  <c r="AL42" i="15" s="1"/>
  <c r="AL42" i="16" s="1"/>
  <c r="AS13" i="8"/>
  <c r="AS13" i="9"/>
  <c r="AS13" i="10"/>
  <c r="AS13" i="11"/>
  <c r="AS13" i="13"/>
  <c r="AS13" i="14"/>
  <c r="AS13" i="15"/>
  <c r="AS13" i="16"/>
  <c r="AR30" i="8"/>
  <c r="AR30" i="9"/>
  <c r="AR30" i="10"/>
  <c r="AR30" i="11"/>
  <c r="AR30" i="13"/>
  <c r="AR30" i="14"/>
  <c r="AR30" i="15"/>
  <c r="AR30" i="16"/>
  <c r="AN53" i="8"/>
  <c r="AN64" i="8"/>
  <c r="AN64" i="9" s="1"/>
  <c r="AN64" i="10" s="1"/>
  <c r="AN64" i="11" s="1"/>
  <c r="AN64" i="13" s="1"/>
  <c r="AN64" i="14" s="1"/>
  <c r="AN64" i="15" s="1"/>
  <c r="AN64" i="16" s="1"/>
  <c r="AN30" i="8"/>
  <c r="AN30" i="9" s="1"/>
  <c r="AN30" i="10" s="1"/>
  <c r="AN30" i="11" s="1"/>
  <c r="AN30" i="13" s="1"/>
  <c r="AN30" i="14" s="1"/>
  <c r="AN30" i="15" s="1"/>
  <c r="AN30" i="16" s="1"/>
  <c r="AN17" i="8"/>
  <c r="AN17" i="9"/>
  <c r="AN17" i="10"/>
  <c r="AN17" i="11"/>
  <c r="AN17" i="13"/>
  <c r="AN17" i="14"/>
  <c r="AN17" i="15"/>
  <c r="AN17" i="16"/>
  <c r="AN73" i="8"/>
  <c r="AN73" i="9"/>
  <c r="AN73" i="10" s="1"/>
  <c r="AN73" i="11" s="1"/>
  <c r="AN73" i="13" s="1"/>
  <c r="AN73" i="14" s="1"/>
  <c r="AN73" i="15" s="1"/>
  <c r="AN73" i="16" s="1"/>
  <c r="AK79" i="8"/>
  <c r="AS34" i="8"/>
  <c r="AS34" i="9"/>
  <c r="AS34" i="10"/>
  <c r="AS34" i="11"/>
  <c r="AS34" i="13"/>
  <c r="AS34" i="14"/>
  <c r="AS34" i="15"/>
  <c r="AS34" i="16"/>
  <c r="AN82" i="8"/>
  <c r="AR26" i="8"/>
  <c r="AR26" i="9"/>
  <c r="AR26" i="10"/>
  <c r="AR26" i="11"/>
  <c r="AR26" i="13"/>
  <c r="AR26" i="14"/>
  <c r="AR26" i="15"/>
  <c r="AR26" i="16"/>
  <c r="AS32" i="8"/>
  <c r="AS32" i="9"/>
  <c r="AS32" i="10"/>
  <c r="AS32" i="11"/>
  <c r="AS32" i="13"/>
  <c r="AS32" i="14"/>
  <c r="AS32" i="15"/>
  <c r="AS32" i="16"/>
  <c r="AK17" i="8"/>
  <c r="AK17" i="9"/>
  <c r="AK17" i="10"/>
  <c r="AK17" i="11"/>
  <c r="AK17" i="13"/>
  <c r="AK17" i="14"/>
  <c r="AK17" i="15"/>
  <c r="AK17" i="16"/>
  <c r="AL45" i="8"/>
  <c r="AL45" i="9"/>
  <c r="AL45" i="10" s="1"/>
  <c r="AL45" i="11" s="1"/>
  <c r="AL45" i="13" s="1"/>
  <c r="AL45" i="14" s="1"/>
  <c r="AL45" i="15" s="1"/>
  <c r="AL45" i="16" s="1"/>
  <c r="AK6" i="8"/>
  <c r="AR71" i="8"/>
  <c r="AN63" i="8"/>
  <c r="AN63" i="9" s="1"/>
  <c r="AN63" i="10" s="1"/>
  <c r="AN63" i="11" s="1"/>
  <c r="AN63" i="13" s="1"/>
  <c r="AN63" i="14" s="1"/>
  <c r="AN63" i="15" s="1"/>
  <c r="AN63" i="16" s="1"/>
  <c r="AL78" i="8"/>
  <c r="AL78" i="9" s="1"/>
  <c r="AL78" i="10" s="1"/>
  <c r="AL78" i="11" s="1"/>
  <c r="AL78" i="13" s="1"/>
  <c r="AL78" i="14" s="1"/>
  <c r="AL78" i="15" s="1"/>
  <c r="AL78" i="16" s="1"/>
  <c r="AR81" i="8"/>
  <c r="AR81" i="9"/>
  <c r="AR81" i="10"/>
  <c r="AR81" i="11"/>
  <c r="AR81" i="13"/>
  <c r="AR81" i="14"/>
  <c r="AR81" i="15"/>
  <c r="AR81" i="16"/>
  <c r="AS60" i="8"/>
  <c r="AS60" i="9"/>
  <c r="AS60" i="10"/>
  <c r="AS60" i="11"/>
  <c r="AS60" i="13"/>
  <c r="AS60" i="14"/>
  <c r="AS60" i="15"/>
  <c r="AS60" i="16"/>
  <c r="AR31" i="8"/>
  <c r="AR31" i="9"/>
  <c r="AR31" i="10"/>
  <c r="AR31" i="11"/>
  <c r="AR31" i="13"/>
  <c r="AR31" i="14"/>
  <c r="AR31" i="15"/>
  <c r="AR31" i="16"/>
  <c r="AR33" i="8"/>
  <c r="AR33" i="9"/>
  <c r="AR33" i="10"/>
  <c r="AR33" i="11"/>
  <c r="AR33" i="13"/>
  <c r="AR33" i="14"/>
  <c r="AR33" i="15"/>
  <c r="AR33" i="16"/>
  <c r="AS63" i="8"/>
  <c r="AS63" i="9"/>
  <c r="AS63" i="10"/>
  <c r="AS63" i="11"/>
  <c r="AS63" i="13"/>
  <c r="AS63" i="14"/>
  <c r="AS63" i="15"/>
  <c r="AS63" i="16"/>
  <c r="AK53" i="8"/>
  <c r="AS17" i="8"/>
  <c r="AS17" i="9"/>
  <c r="AS17" i="10"/>
  <c r="AS17" i="11"/>
  <c r="AS17" i="13"/>
  <c r="AS17" i="14"/>
  <c r="AS17" i="15"/>
  <c r="AS17" i="16"/>
  <c r="AS44" i="8"/>
  <c r="AK82" i="8"/>
  <c r="AR57" i="8"/>
  <c r="AR57" i="9"/>
  <c r="AR57" i="10"/>
  <c r="AR57" i="11"/>
  <c r="AR57" i="13"/>
  <c r="AR57" i="14"/>
  <c r="AR57" i="15"/>
  <c r="AR57" i="16"/>
  <c r="AS20" i="8"/>
  <c r="AS20" i="9"/>
  <c r="AS20" i="10"/>
  <c r="AS20" i="11"/>
  <c r="AS20" i="13"/>
  <c r="AS20" i="14"/>
  <c r="AS20" i="15"/>
  <c r="AS20" i="16"/>
  <c r="AN22" i="8"/>
  <c r="AN48" i="8"/>
  <c r="AN48" i="9"/>
  <c r="AN48" i="10" s="1"/>
  <c r="AN48" i="11" s="1"/>
  <c r="AN48" i="13" s="1"/>
  <c r="AN48" i="14" s="1"/>
  <c r="AN48" i="15" s="1"/>
  <c r="AN48" i="16" s="1"/>
  <c r="AN55" i="8"/>
  <c r="AN55" i="9" s="1"/>
  <c r="AL43" i="8"/>
  <c r="AS51" i="8"/>
  <c r="AS51" i="9"/>
  <c r="AS51" i="10"/>
  <c r="AS51" i="11"/>
  <c r="AS51" i="13"/>
  <c r="AS51" i="14"/>
  <c r="AS51" i="15"/>
  <c r="AS51" i="16"/>
  <c r="AN20" i="8"/>
  <c r="AN20" i="9" s="1"/>
  <c r="AN20" i="10" s="1"/>
  <c r="AN20" i="11" s="1"/>
  <c r="AN20" i="13" s="1"/>
  <c r="AN20" i="14" s="1"/>
  <c r="AN20" i="15" s="1"/>
  <c r="AN20" i="16" s="1"/>
  <c r="AL31" i="8"/>
  <c r="AL31" i="9"/>
  <c r="AL31" i="10"/>
  <c r="AL31" i="11"/>
  <c r="AL31" i="13"/>
  <c r="AL31" i="14"/>
  <c r="AL31" i="15"/>
  <c r="AL31" i="16"/>
  <c r="AS72" i="8"/>
  <c r="AS72" i="9"/>
  <c r="AS72" i="10"/>
  <c r="AS72" i="11"/>
  <c r="AS72" i="13"/>
  <c r="AS72" i="14"/>
  <c r="AS72" i="15"/>
  <c r="AS72" i="16"/>
  <c r="AR18" i="8"/>
  <c r="AR18" i="9"/>
  <c r="AR18" i="10"/>
  <c r="AR18" i="11"/>
  <c r="AR18" i="13"/>
  <c r="AR18" i="14"/>
  <c r="AR18" i="15"/>
  <c r="AR18" i="16"/>
  <c r="AL83" i="16"/>
  <c r="AN78" i="8"/>
  <c r="AN78" i="9"/>
  <c r="AN78" i="10"/>
  <c r="AN78" i="11" s="1"/>
  <c r="AN78" i="13" s="1"/>
  <c r="AN78" i="14" s="1"/>
  <c r="AN78" i="15" s="1"/>
  <c r="AN78" i="16" s="1"/>
  <c r="AR64" i="8"/>
  <c r="AR64" i="9"/>
  <c r="AR64" i="10"/>
  <c r="AR64" i="11"/>
  <c r="AR64" i="13"/>
  <c r="AR64" i="14"/>
  <c r="AR64" i="15"/>
  <c r="AR64" i="16"/>
  <c r="AK59" i="8"/>
  <c r="AK59" i="9"/>
  <c r="AK59" i="10" s="1"/>
  <c r="AK59" i="11" s="1"/>
  <c r="AK59" i="13" s="1"/>
  <c r="AK59" i="14" s="1"/>
  <c r="AK59" i="15" s="1"/>
  <c r="AK59" i="16" s="1"/>
  <c r="AL61" i="8"/>
  <c r="AL61" i="9"/>
  <c r="AL61" i="10" s="1"/>
  <c r="AL61" i="11" s="1"/>
  <c r="AL61" i="13" s="1"/>
  <c r="AL61" i="14" s="1"/>
  <c r="AL61" i="15" s="1"/>
  <c r="AL61" i="16" s="1"/>
  <c r="AS37" i="8"/>
  <c r="AS37" i="9"/>
  <c r="AS37" i="10"/>
  <c r="AS37" i="11"/>
  <c r="AS37" i="13"/>
  <c r="AS37" i="14"/>
  <c r="AS37" i="15"/>
  <c r="AS37" i="16"/>
  <c r="AL47" i="8"/>
  <c r="AL47" i="9"/>
  <c r="AL47" i="10" s="1"/>
  <c r="AL47" i="11" s="1"/>
  <c r="AL47" i="13" s="1"/>
  <c r="AL47" i="14" s="1"/>
  <c r="AL47" i="15" s="1"/>
  <c r="AL47" i="16" s="1"/>
  <c r="AN76" i="8"/>
  <c r="AN76" i="9"/>
  <c r="AN76" i="10" s="1"/>
  <c r="AN76" i="11" s="1"/>
  <c r="AN76" i="13" s="1"/>
  <c r="AN76" i="14" s="1"/>
  <c r="AN76" i="15" s="1"/>
  <c r="AN76" i="16" s="1"/>
  <c r="AR9" i="8"/>
  <c r="AR9" i="9"/>
  <c r="AR9" i="10"/>
  <c r="AR9" i="11"/>
  <c r="AR9" i="13"/>
  <c r="AR9" i="14"/>
  <c r="AR9" i="15"/>
  <c r="AR9" i="16"/>
  <c r="AS7" i="8"/>
  <c r="AS7" i="9"/>
  <c r="AS7" i="10"/>
  <c r="AS7" i="11"/>
  <c r="AS7" i="13"/>
  <c r="AS7" i="14"/>
  <c r="AS7" i="15"/>
  <c r="AS7" i="16"/>
  <c r="AN60" i="8"/>
  <c r="AN60" i="9" s="1"/>
  <c r="AN60" i="10" s="1"/>
  <c r="AN60" i="11" s="1"/>
  <c r="AN60" i="13" s="1"/>
  <c r="AN60" i="14" s="1"/>
  <c r="AN60" i="15" s="1"/>
  <c r="AN60" i="16" s="1"/>
  <c r="AS10" i="8"/>
  <c r="AS10" i="9"/>
  <c r="AS10" i="10"/>
  <c r="AS10" i="11"/>
  <c r="AS10" i="13"/>
  <c r="AS10" i="14"/>
  <c r="AS10" i="15"/>
  <c r="AS10" i="16"/>
  <c r="AL56" i="8"/>
  <c r="AL56" i="9" s="1"/>
  <c r="AL56" i="10" s="1"/>
  <c r="AL56" i="11" s="1"/>
  <c r="AL56" i="13" s="1"/>
  <c r="AL56" i="14" s="1"/>
  <c r="AL56" i="15" s="1"/>
  <c r="AL56" i="16" s="1"/>
  <c r="AR32" i="8"/>
  <c r="AR32" i="9"/>
  <c r="AR32" i="10"/>
  <c r="AR32" i="11"/>
  <c r="AR32" i="13"/>
  <c r="AR32" i="14"/>
  <c r="AR32" i="15"/>
  <c r="AR32" i="16"/>
  <c r="AK83" i="16"/>
  <c r="AK12" i="8"/>
  <c r="AK12" i="9"/>
  <c r="AK12" i="10"/>
  <c r="AK12" i="11" s="1"/>
  <c r="AK12" i="13" s="1"/>
  <c r="AK12" i="14" s="1"/>
  <c r="AK12" i="15" s="1"/>
  <c r="AK12" i="16" s="1"/>
  <c r="AN59" i="8"/>
  <c r="AN59" i="9" s="1"/>
  <c r="AN59" i="10" s="1"/>
  <c r="AN59" i="11" s="1"/>
  <c r="AN59" i="13" s="1"/>
  <c r="AN59" i="14" s="1"/>
  <c r="AN59" i="15" s="1"/>
  <c r="AN59" i="16" s="1"/>
  <c r="AS46" i="8"/>
  <c r="AS46" i="9"/>
  <c r="AS46" i="10"/>
  <c r="AS46" i="11"/>
  <c r="AS46" i="13"/>
  <c r="AS46" i="14"/>
  <c r="AS46" i="15"/>
  <c r="AS46" i="16"/>
  <c r="AS83" i="16"/>
  <c r="AK37" i="8"/>
  <c r="AK37" i="9"/>
  <c r="AK37" i="10" s="1"/>
  <c r="AK37" i="11" s="1"/>
  <c r="AK37" i="13" s="1"/>
  <c r="AK37" i="14" s="1"/>
  <c r="AK37" i="15" s="1"/>
  <c r="AK37" i="16" s="1"/>
  <c r="AN65" i="8"/>
  <c r="AN65" i="9" s="1"/>
  <c r="AN65" i="10" s="1"/>
  <c r="AN65" i="11" s="1"/>
  <c r="AN65" i="13" s="1"/>
  <c r="AN65" i="14" s="1"/>
  <c r="AN65" i="15" s="1"/>
  <c r="AN65" i="16" s="1"/>
  <c r="AL27" i="8"/>
  <c r="AL27" i="9" s="1"/>
  <c r="AL27" i="10" s="1"/>
  <c r="AL27" i="11" s="1"/>
  <c r="AL27" i="13" s="1"/>
  <c r="AL27" i="14" s="1"/>
  <c r="AL27" i="15" s="1"/>
  <c r="AL27" i="16" s="1"/>
  <c r="AN8" i="8"/>
  <c r="AN8" i="9"/>
  <c r="AN8" i="10"/>
  <c r="AN8" i="11"/>
  <c r="AN8" i="13"/>
  <c r="AN8" i="14"/>
  <c r="AN8" i="15"/>
  <c r="AN8" i="16"/>
  <c r="AR19" i="8"/>
  <c r="AR19" i="9"/>
  <c r="AR19" i="10"/>
  <c r="AR19" i="11"/>
  <c r="AR19" i="13"/>
  <c r="AR19" i="14"/>
  <c r="AR19" i="15"/>
  <c r="AR19" i="16"/>
  <c r="AS40" i="8"/>
  <c r="AS40" i="9"/>
  <c r="AS40" i="10"/>
  <c r="AS40" i="11"/>
  <c r="AS40" i="13"/>
  <c r="AS40" i="14"/>
  <c r="AS40" i="15"/>
  <c r="AS40" i="16"/>
  <c r="AN58" i="8"/>
  <c r="AN58" i="9"/>
  <c r="AN58" i="10"/>
  <c r="AN58" i="11" s="1"/>
  <c r="AN58" i="13" s="1"/>
  <c r="AN58" i="14" s="1"/>
  <c r="AN58" i="15" s="1"/>
  <c r="AN58" i="16" s="1"/>
  <c r="AR74" i="8"/>
  <c r="AR74" i="9"/>
  <c r="AR74" i="10"/>
  <c r="AR74" i="11"/>
  <c r="AR74" i="13"/>
  <c r="AR74" i="14"/>
  <c r="AR74" i="15"/>
  <c r="AR74" i="16"/>
  <c r="AL76" i="8"/>
  <c r="AL76" i="9"/>
  <c r="AL76" i="10"/>
  <c r="AL76" i="11" s="1"/>
  <c r="AL76" i="13" s="1"/>
  <c r="AL76" i="14" s="1"/>
  <c r="AL76" i="15" s="1"/>
  <c r="AL76" i="16" s="1"/>
  <c r="AK24" i="8"/>
  <c r="AK24" i="9"/>
  <c r="AK24" i="10"/>
  <c r="AK24" i="11"/>
  <c r="AK24" i="13"/>
  <c r="AK24" i="14"/>
  <c r="AK24" i="15"/>
  <c r="AK24" i="16"/>
  <c r="AR22" i="8"/>
  <c r="AL79" i="8"/>
  <c r="AR13" i="8"/>
  <c r="AR13" i="9"/>
  <c r="AR13" i="10"/>
  <c r="AR13" i="11"/>
  <c r="AR13" i="13"/>
  <c r="AR13" i="14"/>
  <c r="AR13" i="15"/>
  <c r="AR13" i="16"/>
  <c r="AL18" i="8"/>
  <c r="AL18" i="9"/>
  <c r="AL18" i="10"/>
  <c r="AL18" i="11"/>
  <c r="AL18" i="13"/>
  <c r="AL18" i="14"/>
  <c r="AL18" i="15"/>
  <c r="AL18" i="16"/>
  <c r="AS25" i="8"/>
  <c r="AS25" i="9"/>
  <c r="AS25" i="10"/>
  <c r="AS25" i="11"/>
  <c r="AS25" i="13"/>
  <c r="AS25" i="14"/>
  <c r="AS25" i="15"/>
  <c r="AS25" i="16"/>
  <c r="AL26" i="8"/>
  <c r="AL26" i="9" s="1"/>
  <c r="AL26" i="10" s="1"/>
  <c r="AL26" i="11" s="1"/>
  <c r="AL26" i="13" s="1"/>
  <c r="AL26" i="14" s="1"/>
  <c r="AL26" i="15" s="1"/>
  <c r="AL26" i="16" s="1"/>
  <c r="AR47" i="8"/>
  <c r="AR47" i="9"/>
  <c r="AR47" i="10"/>
  <c r="AR47" i="11"/>
  <c r="AR47" i="13"/>
  <c r="AR47" i="14"/>
  <c r="AR47" i="15"/>
  <c r="AR47" i="16"/>
  <c r="AN29" i="8"/>
  <c r="AN29" i="9"/>
  <c r="AN29" i="10"/>
  <c r="AN29" i="11"/>
  <c r="AN29" i="13"/>
  <c r="AN29" i="14"/>
  <c r="AN29" i="15"/>
  <c r="AN29" i="16"/>
  <c r="AN75" i="8"/>
  <c r="AN75" i="9"/>
  <c r="AN75" i="10" s="1"/>
  <c r="AN75" i="11" s="1"/>
  <c r="AN75" i="13" s="1"/>
  <c r="AN75" i="14" s="1"/>
  <c r="AN75" i="15" s="1"/>
  <c r="AN75" i="16" s="1"/>
  <c r="AK78" i="8"/>
  <c r="AK78" i="9" s="1"/>
  <c r="AK78" i="10" s="1"/>
  <c r="AK78" i="11" s="1"/>
  <c r="AK78" i="13" s="1"/>
  <c r="AK78" i="14" s="1"/>
  <c r="AK78" i="15" s="1"/>
  <c r="AK78" i="16" s="1"/>
  <c r="AS28" i="8"/>
  <c r="AS28" i="9"/>
  <c r="AS28" i="10"/>
  <c r="AS28" i="11"/>
  <c r="AS28" i="13"/>
  <c r="AS28" i="14"/>
  <c r="AS28" i="15"/>
  <c r="AS28" i="16"/>
  <c r="AS6" i="8"/>
  <c r="AR46" i="8"/>
  <c r="AR46" i="9"/>
  <c r="AR46" i="10"/>
  <c r="AR46" i="11"/>
  <c r="AR46" i="13"/>
  <c r="AR46" i="14"/>
  <c r="AR46" i="15"/>
  <c r="AR46" i="16"/>
  <c r="AS61" i="8"/>
  <c r="AS61" i="9"/>
  <c r="AS61" i="10"/>
  <c r="AS61" i="11"/>
  <c r="AS61" i="13"/>
  <c r="AS61" i="14"/>
  <c r="AS61" i="15"/>
  <c r="AS61" i="16"/>
  <c r="AL63" i="8"/>
  <c r="AL63" i="9"/>
  <c r="AL63" i="10"/>
  <c r="AL63" i="11"/>
  <c r="AL63" i="13" s="1"/>
  <c r="AL63" i="14" s="1"/>
  <c r="AL63" i="15" s="1"/>
  <c r="AL63" i="16" s="1"/>
  <c r="AS27" i="8"/>
  <c r="AS27" i="9"/>
  <c r="AS27" i="10"/>
  <c r="AS27" i="11"/>
  <c r="AS27" i="13"/>
  <c r="AS27" i="14"/>
  <c r="AS27" i="15"/>
  <c r="AS27" i="16"/>
  <c r="AS59" i="8"/>
  <c r="AS59" i="9"/>
  <c r="AS59" i="10"/>
  <c r="AS59" i="11"/>
  <c r="AS59" i="13"/>
  <c r="AS59" i="14"/>
  <c r="AS59" i="15"/>
  <c r="AS59" i="16"/>
  <c r="AR62" i="8"/>
  <c r="AR62" i="9"/>
  <c r="AR62" i="10"/>
  <c r="AR62" i="11"/>
  <c r="AR62" i="13"/>
  <c r="AR62" i="14"/>
  <c r="AR62" i="15"/>
  <c r="AR62" i="16"/>
  <c r="AS75" i="8"/>
  <c r="AS75" i="9"/>
  <c r="AS75" i="10"/>
  <c r="AS75" i="11"/>
  <c r="AS75" i="13"/>
  <c r="AS75" i="14"/>
  <c r="AS75" i="15"/>
  <c r="AS75" i="16"/>
  <c r="AR29" i="8"/>
  <c r="AR29" i="9"/>
  <c r="AR29" i="10"/>
  <c r="AR29" i="11"/>
  <c r="AR29" i="13"/>
  <c r="AR29" i="14"/>
  <c r="AR29" i="15"/>
  <c r="AR29" i="16"/>
  <c r="AS41" i="8"/>
  <c r="AS41" i="9"/>
  <c r="AS41" i="10"/>
  <c r="AS41" i="11"/>
  <c r="AS41" i="13"/>
  <c r="AS41" i="14"/>
  <c r="AS41" i="15"/>
  <c r="AS41" i="16"/>
  <c r="AS78" i="8"/>
  <c r="AS78" i="9"/>
  <c r="AS78" i="10"/>
  <c r="AS78" i="11"/>
  <c r="AS78" i="13"/>
  <c r="AS78" i="14"/>
  <c r="AS78" i="15"/>
  <c r="AS78" i="16"/>
  <c r="AL74" i="8"/>
  <c r="AL74" i="9" s="1"/>
  <c r="AL74" i="10" s="1"/>
  <c r="AL74" i="11" s="1"/>
  <c r="AL74" i="13" s="1"/>
  <c r="AL74" i="14" s="1"/>
  <c r="AL74" i="15" s="1"/>
  <c r="AL74" i="16" s="1"/>
  <c r="AR42" i="8"/>
  <c r="AR42" i="9"/>
  <c r="AR42" i="10"/>
  <c r="AR42" i="11"/>
  <c r="AR42" i="13"/>
  <c r="AR42" i="14"/>
  <c r="AR42" i="15"/>
  <c r="AR42" i="16"/>
  <c r="AS57" i="8"/>
  <c r="AS57" i="9"/>
  <c r="AS57" i="10"/>
  <c r="AS57" i="11"/>
  <c r="AS57" i="13"/>
  <c r="AS57" i="14"/>
  <c r="AS57" i="15"/>
  <c r="AS57" i="16"/>
  <c r="AL17" i="8"/>
  <c r="AL17" i="9"/>
  <c r="AL17" i="10"/>
  <c r="AL17" i="11"/>
  <c r="AL17" i="13"/>
  <c r="AL17" i="14"/>
  <c r="AL17" i="15"/>
  <c r="AL17" i="16"/>
  <c r="AN80" i="8"/>
  <c r="AN80" i="9" s="1"/>
  <c r="AN80" i="10" s="1"/>
  <c r="AN80" i="11" s="1"/>
  <c r="AN80" i="13" s="1"/>
  <c r="AN80" i="14" s="1"/>
  <c r="AN80" i="15" s="1"/>
  <c r="AN80" i="16" s="1"/>
  <c r="AS80" i="8"/>
  <c r="AS80" i="9"/>
  <c r="AS80" i="10"/>
  <c r="AS80" i="11"/>
  <c r="AS80" i="13"/>
  <c r="AS80" i="14"/>
  <c r="AS80" i="15"/>
  <c r="AS80" i="16"/>
  <c r="AK44" i="8"/>
  <c r="AR27" i="8"/>
  <c r="AR27" i="9"/>
  <c r="AR27" i="10"/>
  <c r="AR27" i="11"/>
  <c r="AR27" i="13"/>
  <c r="AR27" i="14"/>
  <c r="AR27" i="15"/>
  <c r="AR27" i="16"/>
  <c r="AK48" i="8"/>
  <c r="AK48" i="9" s="1"/>
  <c r="AK48" i="10" s="1"/>
  <c r="AK48" i="11" s="1"/>
  <c r="AK48" i="13" s="1"/>
  <c r="AK48" i="14" s="1"/>
  <c r="AK48" i="15" s="1"/>
  <c r="AK48" i="16" s="1"/>
  <c r="AK32" i="8"/>
  <c r="AK32" i="9" s="1"/>
  <c r="AK32" i="10" s="1"/>
  <c r="AK32" i="11" s="1"/>
  <c r="AK32" i="13" s="1"/>
  <c r="AK32" i="14" s="1"/>
  <c r="AK32" i="15" s="1"/>
  <c r="AK32" i="16" s="1"/>
  <c r="AK10" i="8"/>
  <c r="AK10" i="9" s="1"/>
  <c r="AS54" i="8"/>
  <c r="AS54" i="9"/>
  <c r="AS54" i="10"/>
  <c r="AS54" i="11"/>
  <c r="AS54" i="13"/>
  <c r="AS54" i="14"/>
  <c r="AS54" i="15"/>
  <c r="AS54" i="16"/>
  <c r="AL44" i="8"/>
  <c r="AR10" i="8"/>
  <c r="AR10" i="9"/>
  <c r="AR10" i="10"/>
  <c r="AR10" i="11"/>
  <c r="AR10" i="13"/>
  <c r="AR10" i="14"/>
  <c r="AR10" i="15"/>
  <c r="AR10" i="16"/>
  <c r="AR45" i="8"/>
  <c r="AR45" i="9"/>
  <c r="AR45" i="10"/>
  <c r="AR45" i="11"/>
  <c r="AR45" i="13"/>
  <c r="AR45" i="14"/>
  <c r="AR45" i="15"/>
  <c r="AR45" i="16"/>
  <c r="AK16" i="8"/>
  <c r="AK16" i="9" s="1"/>
  <c r="AK16" i="10" s="1"/>
  <c r="AK16" i="11" s="1"/>
  <c r="AK16" i="13" s="1"/>
  <c r="AK16" i="14" s="1"/>
  <c r="AK16" i="15" s="1"/>
  <c r="AK16" i="16" s="1"/>
  <c r="AK18" i="8"/>
  <c r="AK18" i="9"/>
  <c r="AK18" i="10"/>
  <c r="AK18" i="11"/>
  <c r="AK18" i="13"/>
  <c r="AK18" i="14"/>
  <c r="AK18" i="15"/>
  <c r="AK18" i="16"/>
  <c r="AN32" i="8"/>
  <c r="AN32" i="9"/>
  <c r="AN32" i="10" s="1"/>
  <c r="AN32" i="11" s="1"/>
  <c r="AN32" i="13" s="1"/>
  <c r="AN32" i="14" s="1"/>
  <c r="AN32" i="15" s="1"/>
  <c r="AN32" i="16" s="1"/>
  <c r="AR50" i="8"/>
  <c r="AR50" i="9"/>
  <c r="AR50" i="10"/>
  <c r="AR50" i="11"/>
  <c r="AR50" i="13"/>
  <c r="AR50" i="14"/>
  <c r="AR50" i="15"/>
  <c r="AR50" i="16"/>
  <c r="AR63" i="8"/>
  <c r="AR63" i="9"/>
  <c r="AR63" i="10"/>
  <c r="AR63" i="11"/>
  <c r="AR63" i="13"/>
  <c r="AR63" i="14"/>
  <c r="AR63" i="15"/>
  <c r="AR63" i="16"/>
  <c r="AK49" i="8"/>
  <c r="AK49" i="9"/>
  <c r="AK49" i="10"/>
  <c r="AK49" i="11" s="1"/>
  <c r="AK49" i="13" s="1"/>
  <c r="AK49" i="14" s="1"/>
  <c r="AK49" i="15" s="1"/>
  <c r="AK49" i="16" s="1"/>
  <c r="AN42" i="8"/>
  <c r="AN42" i="9" s="1"/>
  <c r="AN42" i="10" s="1"/>
  <c r="AN42" i="11" s="1"/>
  <c r="AN42" i="13" s="1"/>
  <c r="AN42" i="14" s="1"/>
  <c r="AN42" i="15" s="1"/>
  <c r="AN42" i="16" s="1"/>
  <c r="AR51" i="8"/>
  <c r="AR51" i="9"/>
  <c r="AR51" i="10"/>
  <c r="AR51" i="11"/>
  <c r="AR51" i="13"/>
  <c r="AR51" i="14"/>
  <c r="AR51" i="15"/>
  <c r="AR51" i="16"/>
  <c r="AS65" i="8"/>
  <c r="AS65" i="9"/>
  <c r="AS65" i="10"/>
  <c r="AS65" i="11"/>
  <c r="AS65" i="13"/>
  <c r="AS65" i="14"/>
  <c r="AS65" i="15"/>
  <c r="AS65" i="16"/>
  <c r="AS8" i="8"/>
  <c r="AS8" i="9"/>
  <c r="AS8" i="10"/>
  <c r="AS8" i="11"/>
  <c r="AS8" i="13"/>
  <c r="AS8" i="14"/>
  <c r="AS8" i="15"/>
  <c r="AS8" i="16"/>
  <c r="AK54" i="8"/>
  <c r="AL81" i="8"/>
  <c r="AL81" i="9" s="1"/>
  <c r="AL81" i="10" s="1"/>
  <c r="AL81" i="11" s="1"/>
  <c r="AL81" i="13" s="1"/>
  <c r="AL81" i="14" s="1"/>
  <c r="AL81" i="15" s="1"/>
  <c r="AL81" i="16" s="1"/>
  <c r="AN49" i="8"/>
  <c r="AN49" i="9" s="1"/>
  <c r="AN49" i="10" s="1"/>
  <c r="AN49" i="11" s="1"/>
  <c r="AN49" i="13" s="1"/>
  <c r="AN49" i="14" s="1"/>
  <c r="AN49" i="15" s="1"/>
  <c r="AN49" i="16" s="1"/>
  <c r="AN24" i="8"/>
  <c r="AN24" i="9"/>
  <c r="AN24" i="10"/>
  <c r="AN24" i="11"/>
  <c r="AN24" i="13"/>
  <c r="AN24" i="14"/>
  <c r="AN24" i="15"/>
  <c r="AN24" i="16"/>
  <c r="AK36" i="8"/>
  <c r="AL48" i="8"/>
  <c r="AL48" i="9" s="1"/>
  <c r="AL48" i="10" s="1"/>
  <c r="AL48" i="11" s="1"/>
  <c r="AL48" i="13" s="1"/>
  <c r="AL48" i="14" s="1"/>
  <c r="AL48" i="15" s="1"/>
  <c r="AL48" i="16" s="1"/>
  <c r="AR8" i="8"/>
  <c r="AR8" i="9"/>
  <c r="AR8" i="10"/>
  <c r="AR8" i="11"/>
  <c r="AR8" i="13"/>
  <c r="AR8" i="14"/>
  <c r="AR8" i="15"/>
  <c r="AR8" i="16"/>
  <c r="AK64" i="8"/>
  <c r="AK64" i="9" s="1"/>
  <c r="AK64" i="10" s="1"/>
  <c r="AK64" i="11" s="1"/>
  <c r="AK64" i="13" s="1"/>
  <c r="AK64" i="14" s="1"/>
  <c r="AK64" i="15" s="1"/>
  <c r="AK64" i="16" s="1"/>
  <c r="AS56" i="8"/>
  <c r="AS56" i="9"/>
  <c r="AS56" i="10"/>
  <c r="AS56" i="11"/>
  <c r="AS56" i="13"/>
  <c r="AS56" i="14"/>
  <c r="AS56" i="15"/>
  <c r="AS56" i="16"/>
  <c r="AR76" i="8"/>
  <c r="AR76" i="9"/>
  <c r="AR76" i="10"/>
  <c r="AR76" i="11"/>
  <c r="AR76" i="13"/>
  <c r="AR76" i="14"/>
  <c r="AR76" i="15"/>
  <c r="AR76" i="16"/>
  <c r="AN77" i="8"/>
  <c r="AN77" i="9" s="1"/>
  <c r="AS73" i="8"/>
  <c r="AS73" i="9"/>
  <c r="AS73" i="10"/>
  <c r="AS73" i="11"/>
  <c r="AS73" i="13"/>
  <c r="AS73" i="14"/>
  <c r="AS73" i="15"/>
  <c r="AS73" i="16"/>
  <c r="AL37" i="8"/>
  <c r="AL37" i="9" s="1"/>
  <c r="AL37" i="10" s="1"/>
  <c r="AL37" i="11" s="1"/>
  <c r="AL37" i="13" s="1"/>
  <c r="AL37" i="14" s="1"/>
  <c r="AL37" i="15" s="1"/>
  <c r="AL37" i="16" s="1"/>
  <c r="AL29" i="8"/>
  <c r="AL29" i="9"/>
  <c r="AL29" i="10"/>
  <c r="AL29" i="11"/>
  <c r="AL29" i="13"/>
  <c r="AL29" i="14"/>
  <c r="AL29" i="15"/>
  <c r="AL29" i="16"/>
  <c r="AK77" i="8"/>
  <c r="AK77" i="9" s="1"/>
  <c r="AK77" i="10" s="1"/>
  <c r="AK77" i="11" s="1"/>
  <c r="AK77" i="13" s="1"/>
  <c r="AK77" i="14" s="1"/>
  <c r="AK77" i="15" s="1"/>
  <c r="AK77" i="16" s="1"/>
  <c r="AR58" i="8"/>
  <c r="AR58" i="9"/>
  <c r="AR58" i="10"/>
  <c r="AR58" i="11"/>
  <c r="AR58" i="13"/>
  <c r="AR58" i="14"/>
  <c r="AR58" i="15"/>
  <c r="AR58" i="16"/>
  <c r="AK66" i="8"/>
  <c r="AN46" i="8"/>
  <c r="AN46" i="9"/>
  <c r="AN46" i="10" s="1"/>
  <c r="AN46" i="11" s="1"/>
  <c r="AN46" i="13" s="1"/>
  <c r="AN46" i="14" s="1"/>
  <c r="AN46" i="15" s="1"/>
  <c r="AN46" i="16" s="1"/>
  <c r="AN25" i="8"/>
  <c r="AN25" i="9"/>
  <c r="AN25" i="10" s="1"/>
  <c r="AN25" i="11" s="1"/>
  <c r="AN25" i="13" s="1"/>
  <c r="AN25" i="14" s="1"/>
  <c r="AN25" i="15" s="1"/>
  <c r="AN25" i="16" s="1"/>
  <c r="AL30" i="8"/>
  <c r="AL30" i="9"/>
  <c r="AL30" i="10" s="1"/>
  <c r="AL30" i="11" s="1"/>
  <c r="AL30" i="13" s="1"/>
  <c r="AL30" i="14" s="1"/>
  <c r="AL30" i="15" s="1"/>
  <c r="AL30" i="16" s="1"/>
  <c r="AR82" i="8"/>
  <c r="AR78" i="8"/>
  <c r="AR78" i="9"/>
  <c r="AR78" i="10"/>
  <c r="AR78" i="11"/>
  <c r="AR78" i="13"/>
  <c r="AR78" i="14"/>
  <c r="AR78" i="15"/>
  <c r="AR78" i="16"/>
  <c r="AR56" i="8"/>
  <c r="AR56" i="9"/>
  <c r="AR56" i="10"/>
  <c r="AR56" i="11"/>
  <c r="AR56" i="13"/>
  <c r="AR56" i="14"/>
  <c r="AR56" i="15"/>
  <c r="AR56" i="16"/>
  <c r="AN37" i="8"/>
  <c r="AN37" i="9" s="1"/>
  <c r="AN37" i="10" s="1"/>
  <c r="AN37" i="11" s="1"/>
  <c r="AN37" i="13" s="1"/>
  <c r="AN37" i="14" s="1"/>
  <c r="AN37" i="15" s="1"/>
  <c r="AN37" i="16" s="1"/>
  <c r="AS23" i="8"/>
  <c r="AS23" i="9"/>
  <c r="AS23" i="10"/>
  <c r="AS23" i="11"/>
  <c r="AS23" i="13"/>
  <c r="AS23" i="14"/>
  <c r="AS23" i="15"/>
  <c r="AS23" i="16"/>
  <c r="AN74" i="8"/>
  <c r="AN74" i="9"/>
  <c r="AN74" i="10" s="1"/>
  <c r="AN74" i="11" s="1"/>
  <c r="AN74" i="13" s="1"/>
  <c r="AN74" i="14" s="1"/>
  <c r="AN74" i="15" s="1"/>
  <c r="AN74" i="16" s="1"/>
  <c r="AR43" i="8"/>
  <c r="AL16" i="8"/>
  <c r="AL16" i="9" s="1"/>
  <c r="AL16" i="10" s="1"/>
  <c r="AL16" i="11" s="1"/>
  <c r="AL16" i="13" s="1"/>
  <c r="AL16" i="14" s="1"/>
  <c r="AL16" i="15" s="1"/>
  <c r="AL16" i="16" s="1"/>
  <c r="AK63" i="8"/>
  <c r="AK63" i="9" s="1"/>
  <c r="AK63" i="10" s="1"/>
  <c r="AK63" i="11" s="1"/>
  <c r="AK63" i="13" s="1"/>
  <c r="AK63" i="14" s="1"/>
  <c r="AK63" i="15" s="1"/>
  <c r="AK63" i="16" s="1"/>
  <c r="AR48" i="8"/>
  <c r="AR48" i="9"/>
  <c r="AR48" i="10"/>
  <c r="AR48" i="11"/>
  <c r="AR48" i="13"/>
  <c r="AR48" i="14"/>
  <c r="AR48" i="15"/>
  <c r="AR48" i="16"/>
  <c r="AN6" i="8"/>
  <c r="AK57" i="8"/>
  <c r="AK57" i="9" s="1"/>
  <c r="AK57" i="10" s="1"/>
  <c r="AK57" i="11" s="1"/>
  <c r="AK57" i="13" s="1"/>
  <c r="AK57" i="14" s="1"/>
  <c r="AK57" i="15" s="1"/>
  <c r="AK57" i="16" s="1"/>
  <c r="AR65" i="8"/>
  <c r="AR65" i="9"/>
  <c r="AR65" i="10"/>
  <c r="AR65" i="11"/>
  <c r="AR65" i="13"/>
  <c r="AR65" i="14"/>
  <c r="AR65" i="15"/>
  <c r="AR65" i="16"/>
  <c r="AS16" i="8"/>
  <c r="AS16" i="9"/>
  <c r="AS16" i="10"/>
  <c r="AS16" i="11"/>
  <c r="AS16" i="13"/>
  <c r="AS16" i="14"/>
  <c r="AS16" i="15"/>
  <c r="AS16" i="16"/>
  <c r="AL32" i="8"/>
  <c r="AL32" i="9" s="1"/>
  <c r="AL32" i="10" s="1"/>
  <c r="AL32" i="11" s="1"/>
  <c r="AL32" i="13" s="1"/>
  <c r="AL32" i="14" s="1"/>
  <c r="AL32" i="15" s="1"/>
  <c r="AL32" i="16" s="1"/>
  <c r="AS15" i="8"/>
  <c r="AS15" i="9"/>
  <c r="AS15" i="10"/>
  <c r="AS15" i="11"/>
  <c r="AS15" i="13"/>
  <c r="AS15" i="14"/>
  <c r="AS15" i="15"/>
  <c r="AS15" i="16"/>
  <c r="AS47" i="8"/>
  <c r="AS47" i="9"/>
  <c r="AS47" i="10"/>
  <c r="AS47" i="11"/>
  <c r="AS47" i="13"/>
  <c r="AS47" i="14"/>
  <c r="AS47" i="15"/>
  <c r="AS47" i="16"/>
  <c r="AR23" i="8"/>
  <c r="AR23" i="9"/>
  <c r="AR23" i="10"/>
  <c r="AR23" i="11"/>
  <c r="AR23" i="13"/>
  <c r="AR23" i="14"/>
  <c r="AR23" i="15"/>
  <c r="AR23" i="16"/>
  <c r="AK8" i="8"/>
  <c r="AK8" i="9"/>
  <c r="AK8" i="10"/>
  <c r="AK8" i="11"/>
  <c r="AK8" i="13"/>
  <c r="AK8" i="14"/>
  <c r="AK8" i="15"/>
  <c r="AK8" i="16"/>
  <c r="AR20" i="8"/>
  <c r="AR20" i="9"/>
  <c r="AR20" i="10"/>
  <c r="AR20" i="11"/>
  <c r="AR20" i="13"/>
  <c r="AR20" i="14"/>
  <c r="AR20" i="15"/>
  <c r="AR20" i="16"/>
  <c r="AK20" i="8"/>
  <c r="AK20" i="9" s="1"/>
  <c r="AK20" i="10" s="1"/>
  <c r="AK20" i="11" s="1"/>
  <c r="AK20" i="13" s="1"/>
  <c r="AK20" i="14" s="1"/>
  <c r="AK20" i="15" s="1"/>
  <c r="AK20" i="16" s="1"/>
  <c r="AN28" i="8"/>
  <c r="AN28" i="9" s="1"/>
  <c r="AN28" i="10" s="1"/>
  <c r="AN28" i="11" s="1"/>
  <c r="AN28" i="13" s="1"/>
  <c r="AN28" i="14" s="1"/>
  <c r="AN28" i="15" s="1"/>
  <c r="AN28" i="16" s="1"/>
  <c r="AK60" i="8"/>
  <c r="AK60" i="9" s="1"/>
  <c r="AK60" i="10" s="1"/>
  <c r="AK60" i="11" s="1"/>
  <c r="AK60" i="13" s="1"/>
  <c r="AK60" i="14" s="1"/>
  <c r="AK60" i="15" s="1"/>
  <c r="AK60" i="16" s="1"/>
  <c r="AK34" i="8"/>
  <c r="AK34" i="9" s="1"/>
  <c r="AK34" i="10" s="1"/>
  <c r="AK34" i="11" s="1"/>
  <c r="AK34" i="13" s="1"/>
  <c r="AK34" i="14" s="1"/>
  <c r="AK34" i="15" s="1"/>
  <c r="AK34" i="16" s="1"/>
  <c r="AS49" i="8"/>
  <c r="AS49" i="9"/>
  <c r="AS49" i="10"/>
  <c r="AS49" i="11"/>
  <c r="AS49" i="13"/>
  <c r="AS49" i="14"/>
  <c r="AS49" i="15"/>
  <c r="AS49" i="16"/>
  <c r="AX75" i="11"/>
  <c r="AX75" i="13"/>
  <c r="AX75" i="14"/>
  <c r="AX75" i="15"/>
  <c r="AX75" i="16"/>
  <c r="AR28" i="8"/>
  <c r="AR28" i="9"/>
  <c r="AR28" i="10"/>
  <c r="AR28" i="11"/>
  <c r="AR28" i="13"/>
  <c r="AR28" i="14"/>
  <c r="AR28" i="15"/>
  <c r="AR28" i="16"/>
  <c r="AL11" i="8"/>
  <c r="AL11" i="9" s="1"/>
  <c r="AL11" i="10" s="1"/>
  <c r="AL11" i="11" s="1"/>
  <c r="AL11" i="13" s="1"/>
  <c r="AL11" i="14" s="1"/>
  <c r="AL11" i="15" s="1"/>
  <c r="AL11" i="16" s="1"/>
  <c r="AR40" i="8"/>
  <c r="AR40" i="9"/>
  <c r="AR40" i="10"/>
  <c r="AR40" i="11"/>
  <c r="AR40" i="13"/>
  <c r="AR40" i="14"/>
  <c r="AR40" i="15"/>
  <c r="AR40" i="16"/>
  <c r="AN33" i="8"/>
  <c r="AN33" i="9" s="1"/>
  <c r="AN33" i="10" s="1"/>
  <c r="AN33" i="11" s="1"/>
  <c r="AN33" i="13" s="1"/>
  <c r="AN33" i="14" s="1"/>
  <c r="AN33" i="15" s="1"/>
  <c r="AN33" i="16" s="1"/>
  <c r="AL58" i="8"/>
  <c r="AL58" i="9" s="1"/>
  <c r="AL58" i="10" s="1"/>
  <c r="AL58" i="11" s="1"/>
  <c r="AL58" i="13" s="1"/>
  <c r="AL58" i="14" s="1"/>
  <c r="AL58" i="15" s="1"/>
  <c r="AL58" i="16" s="1"/>
  <c r="AS76" i="8"/>
  <c r="AS76" i="9"/>
  <c r="AS76" i="10"/>
  <c r="AS76" i="11"/>
  <c r="AS76" i="13"/>
  <c r="AS76" i="14"/>
  <c r="AS76" i="15"/>
  <c r="AS76" i="16"/>
  <c r="AL75" i="8"/>
  <c r="AL75" i="9" s="1"/>
  <c r="AL75" i="10" s="1"/>
  <c r="AL75" i="11" s="1"/>
  <c r="AL75" i="13" s="1"/>
  <c r="AL75" i="14" s="1"/>
  <c r="AL75" i="15" s="1"/>
  <c r="AL75" i="16" s="1"/>
  <c r="AS55" i="8"/>
  <c r="AS55" i="9"/>
  <c r="AS55" i="10"/>
  <c r="AS55" i="11"/>
  <c r="AS55" i="13"/>
  <c r="AS55" i="14"/>
  <c r="AS55" i="15"/>
  <c r="AS55" i="16"/>
  <c r="AK46" i="8"/>
  <c r="AK46" i="9"/>
  <c r="AK46" i="10"/>
  <c r="AK46" i="11" s="1"/>
  <c r="AK46" i="13" s="1"/>
  <c r="AK46" i="14" s="1"/>
  <c r="AK46" i="15" s="1"/>
  <c r="AK46" i="16" s="1"/>
  <c r="AN81" i="8"/>
  <c r="AN81" i="9"/>
  <c r="AN81" i="10"/>
  <c r="AN81" i="11" s="1"/>
  <c r="AN81" i="13" s="1"/>
  <c r="AN81" i="14" s="1"/>
  <c r="AN81" i="15" s="1"/>
  <c r="AN81" i="16" s="1"/>
  <c r="AN61" i="8"/>
  <c r="AN61" i="9" s="1"/>
  <c r="AN61" i="10" s="1"/>
  <c r="AN61" i="11" s="1"/>
  <c r="AN61" i="13" s="1"/>
  <c r="AN61" i="14" s="1"/>
  <c r="AN61" i="15" s="1"/>
  <c r="AN61" i="16" s="1"/>
  <c r="AK42" i="8"/>
  <c r="AK42" i="9" s="1"/>
  <c r="AK42" i="10" s="1"/>
  <c r="AK42" i="11" s="1"/>
  <c r="AK42" i="13" s="1"/>
  <c r="AK42" i="14" s="1"/>
  <c r="AK42" i="15" s="1"/>
  <c r="AK42" i="16" s="1"/>
  <c r="AR54" i="8"/>
  <c r="AR54" i="9"/>
  <c r="AR54" i="10"/>
  <c r="AR54" i="11"/>
  <c r="AR54" i="13"/>
  <c r="AR54" i="14"/>
  <c r="AR54" i="15"/>
  <c r="AR54" i="16"/>
  <c r="AS11" i="8"/>
  <c r="AS11" i="9"/>
  <c r="AS11" i="10"/>
  <c r="AS11" i="11"/>
  <c r="AS11" i="13"/>
  <c r="AS11" i="14"/>
  <c r="AS11" i="15"/>
  <c r="AS11" i="16"/>
  <c r="AS43" i="8"/>
  <c r="AR49" i="8"/>
  <c r="AR49" i="9"/>
  <c r="AR49" i="10"/>
  <c r="AR49" i="11"/>
  <c r="AR49" i="13"/>
  <c r="AR49" i="14"/>
  <c r="AR49" i="15"/>
  <c r="AR49" i="16"/>
  <c r="AR16" i="8"/>
  <c r="AR16" i="9"/>
  <c r="AR16" i="10"/>
  <c r="AR16" i="11"/>
  <c r="AR16" i="13"/>
  <c r="AR16" i="14"/>
  <c r="AR16" i="15"/>
  <c r="AR16" i="16"/>
  <c r="AS9" i="8"/>
  <c r="AS9" i="9"/>
  <c r="AS9" i="10"/>
  <c r="AS9" i="11"/>
  <c r="AS9" i="13"/>
  <c r="AS9" i="14"/>
  <c r="AS9" i="15"/>
  <c r="AS9" i="16"/>
  <c r="AS82" i="8"/>
  <c r="AN45" i="8"/>
  <c r="AN45" i="9"/>
  <c r="AN45" i="10"/>
  <c r="AN45" i="11"/>
  <c r="AN45" i="13"/>
  <c r="AN45" i="14"/>
  <c r="AN45" i="15"/>
  <c r="AN45" i="16"/>
  <c r="AL59" i="8"/>
  <c r="AL59" i="9"/>
  <c r="AL59" i="10" s="1"/>
  <c r="AL59" i="11" s="1"/>
  <c r="AL59" i="13" s="1"/>
  <c r="AL59" i="14" s="1"/>
  <c r="AL59" i="15" s="1"/>
  <c r="AL59" i="16" s="1"/>
  <c r="AS50" i="8"/>
  <c r="AS50" i="9"/>
  <c r="AS50" i="10"/>
  <c r="AS50" i="11"/>
  <c r="AS50" i="13"/>
  <c r="AS50" i="14"/>
  <c r="AS50" i="15"/>
  <c r="AS50" i="16"/>
  <c r="AS12" i="8"/>
  <c r="AS12" i="9"/>
  <c r="AS12" i="10"/>
  <c r="AS12" i="11"/>
  <c r="AS12" i="13"/>
  <c r="AS12" i="14"/>
  <c r="AS12" i="15"/>
  <c r="AS12" i="16"/>
  <c r="AS81" i="8"/>
  <c r="AS81" i="9"/>
  <c r="AS81" i="10"/>
  <c r="AS81" i="11"/>
  <c r="AS81" i="13"/>
  <c r="AS81" i="14"/>
  <c r="AS81" i="15"/>
  <c r="AS81" i="16"/>
  <c r="AN71" i="8"/>
  <c r="AL6" i="8"/>
  <c r="AR80" i="8"/>
  <c r="AR80" i="9"/>
  <c r="AR80" i="10"/>
  <c r="AR80" i="11"/>
  <c r="AR80" i="13"/>
  <c r="AR80" i="14"/>
  <c r="AR80" i="15"/>
  <c r="AR80" i="16"/>
  <c r="AS36" i="8"/>
  <c r="AL7" i="8"/>
  <c r="AL7" i="9"/>
  <c r="AL7" i="10"/>
  <c r="AL7" i="11"/>
  <c r="AL7" i="13"/>
  <c r="AL7" i="14"/>
  <c r="AL7" i="15"/>
  <c r="AL7" i="16"/>
  <c r="AK29" i="8"/>
  <c r="AK29" i="9"/>
  <c r="AK29" i="10"/>
  <c r="AK29" i="11"/>
  <c r="AK29" i="13"/>
  <c r="AK29" i="14"/>
  <c r="AK29" i="15"/>
  <c r="AK29" i="16"/>
  <c r="AR24" i="8"/>
  <c r="AR24" i="9"/>
  <c r="AR24" i="10"/>
  <c r="AR24" i="11"/>
  <c r="AR24" i="13"/>
  <c r="AR24" i="14"/>
  <c r="AR24" i="15"/>
  <c r="AR24" i="16"/>
  <c r="AL15" i="8"/>
  <c r="AL15" i="9"/>
  <c r="AL15" i="10"/>
  <c r="AL15" i="11"/>
  <c r="AL15" i="13"/>
  <c r="AL15" i="14"/>
  <c r="AL15" i="15"/>
  <c r="AL15" i="16"/>
  <c r="AN83" i="16"/>
  <c r="AK7" i="8"/>
  <c r="AK7" i="9"/>
  <c r="AK7" i="10"/>
  <c r="AK7" i="11"/>
  <c r="AK7" i="13"/>
  <c r="AK7" i="14"/>
  <c r="AK7" i="15"/>
  <c r="AK7" i="16"/>
  <c r="AL65" i="8"/>
  <c r="AL65" i="9" s="1"/>
  <c r="AL65" i="10" s="1"/>
  <c r="AL65" i="11" s="1"/>
  <c r="AL65" i="13" s="1"/>
  <c r="AL65" i="14" s="1"/>
  <c r="AL65" i="15" s="1"/>
  <c r="AL65" i="16" s="1"/>
  <c r="AK72" i="8"/>
  <c r="AK72" i="9" s="1"/>
  <c r="AS77" i="8"/>
  <c r="AS77" i="9"/>
  <c r="AS77" i="10"/>
  <c r="AS77" i="11"/>
  <c r="AS77" i="13"/>
  <c r="AS77" i="14"/>
  <c r="AS77" i="15"/>
  <c r="AS77" i="16"/>
  <c r="AS14" i="8"/>
  <c r="AS14" i="9"/>
  <c r="AS14" i="10"/>
  <c r="AS14" i="11"/>
  <c r="AS14" i="13"/>
  <c r="AS14" i="14"/>
  <c r="AS14" i="15"/>
  <c r="AS14" i="16"/>
  <c r="AL71" i="8"/>
  <c r="AL71" i="9" s="1"/>
  <c r="AL62" i="8"/>
  <c r="AL62" i="9" s="1"/>
  <c r="AL62" i="10" s="1"/>
  <c r="AL62" i="11" s="1"/>
  <c r="AL62" i="13" s="1"/>
  <c r="AL62" i="14" s="1"/>
  <c r="AL62" i="15" s="1"/>
  <c r="AL62" i="16" s="1"/>
  <c r="AN18" i="8"/>
  <c r="AN18" i="9"/>
  <c r="AN18" i="10"/>
  <c r="AN18" i="11"/>
  <c r="AN18" i="13"/>
  <c r="AN18" i="14"/>
  <c r="AN18" i="15"/>
  <c r="AN18" i="16"/>
  <c r="AN50" i="8"/>
  <c r="AN50" i="9" s="1"/>
  <c r="AN50" i="10" s="1"/>
  <c r="AN50" i="11" s="1"/>
  <c r="AN50" i="13" s="1"/>
  <c r="AN50" i="14" s="1"/>
  <c r="AN50" i="15" s="1"/>
  <c r="AN50" i="16" s="1"/>
  <c r="AN54" i="8"/>
  <c r="AN54" i="9"/>
  <c r="AN54" i="10"/>
  <c r="AN54" i="11"/>
  <c r="AN54" i="13"/>
  <c r="AN54" i="14" s="1"/>
  <c r="AL60" i="8"/>
  <c r="AL60" i="9"/>
  <c r="AL60" i="10"/>
  <c r="AL60" i="11" s="1"/>
  <c r="AL60" i="13" s="1"/>
  <c r="AL60" i="14" s="1"/>
  <c r="AL60" i="15" s="1"/>
  <c r="AL60" i="16" s="1"/>
  <c r="AL22" i="8"/>
  <c r="AL34" i="8"/>
  <c r="AL34" i="9" s="1"/>
  <c r="AL34" i="10" s="1"/>
  <c r="AL34" i="11" s="1"/>
  <c r="AL34" i="13" s="1"/>
  <c r="AL34" i="14" s="1"/>
  <c r="AL34" i="15" s="1"/>
  <c r="AL34" i="16" s="1"/>
  <c r="AK55" i="8"/>
  <c r="AK55" i="9"/>
  <c r="AK55" i="10"/>
  <c r="AK55" i="11" s="1"/>
  <c r="AK55" i="13" s="1"/>
  <c r="AK55" i="14" s="1"/>
  <c r="AK55" i="15" s="1"/>
  <c r="AK55" i="16" s="1"/>
  <c r="AL49" i="8"/>
  <c r="AL49" i="9"/>
  <c r="AL49" i="10" s="1"/>
  <c r="AL49" i="11" s="1"/>
  <c r="AL49" i="13" s="1"/>
  <c r="AL49" i="14" s="1"/>
  <c r="AL49" i="15" s="1"/>
  <c r="AL49" i="16" s="1"/>
  <c r="AS53" i="8"/>
  <c r="AK61" i="8"/>
  <c r="AK61" i="9"/>
  <c r="AK61" i="10" s="1"/>
  <c r="AK61" i="11" s="1"/>
  <c r="AK61" i="13" s="1"/>
  <c r="AK61" i="14" s="1"/>
  <c r="AK61" i="15" s="1"/>
  <c r="AK61" i="16" s="1"/>
  <c r="AR77" i="8"/>
  <c r="AR77" i="9"/>
  <c r="AR77" i="10"/>
  <c r="AR77" i="11"/>
  <c r="AR77" i="13"/>
  <c r="AR77" i="14"/>
  <c r="AR77" i="15"/>
  <c r="AR77" i="16"/>
  <c r="AK50" i="8"/>
  <c r="AK50" i="9" s="1"/>
  <c r="AK50" i="10" s="1"/>
  <c r="AK50" i="11" s="1"/>
  <c r="AK50" i="13" s="1"/>
  <c r="AK50" i="14" s="1"/>
  <c r="AK50" i="15" s="1"/>
  <c r="AK50" i="16" s="1"/>
  <c r="AS30" i="8"/>
  <c r="AS30" i="9"/>
  <c r="AS30" i="10"/>
  <c r="AS30" i="11"/>
  <c r="AS30" i="13"/>
  <c r="AS30" i="14"/>
  <c r="AS30" i="15"/>
  <c r="AS30" i="16"/>
  <c r="AR60" i="8"/>
  <c r="AR60" i="9"/>
  <c r="AR60" i="10"/>
  <c r="AR60" i="11"/>
  <c r="AR60" i="13"/>
  <c r="AR60" i="14"/>
  <c r="AR60" i="15"/>
  <c r="AR60" i="16"/>
  <c r="AR55" i="8"/>
  <c r="AR55" i="9"/>
  <c r="AR55" i="10"/>
  <c r="AR55" i="11"/>
  <c r="AR55" i="13"/>
  <c r="AR55" i="14"/>
  <c r="AR55" i="15"/>
  <c r="AR55" i="16"/>
  <c r="AR11" i="8"/>
  <c r="AR11" i="9"/>
  <c r="AR11" i="10"/>
  <c r="AR11" i="11"/>
  <c r="AR11" i="13"/>
  <c r="AR11" i="14"/>
  <c r="AR11" i="15"/>
  <c r="AR11" i="16"/>
  <c r="AK43" i="8"/>
  <c r="AK76" i="8"/>
  <c r="AK76" i="9"/>
  <c r="AK76" i="10"/>
  <c r="AK76" i="11"/>
  <c r="AK76" i="13" s="1"/>
  <c r="AK76" i="14" s="1"/>
  <c r="AK76" i="15" s="1"/>
  <c r="AK76" i="16" s="1"/>
  <c r="AL77" i="8"/>
  <c r="AL77" i="9" s="1"/>
  <c r="AL77" i="10" s="1"/>
  <c r="AL77" i="11" s="1"/>
  <c r="AL77" i="13" s="1"/>
  <c r="AL77" i="14" s="1"/>
  <c r="AL77" i="15" s="1"/>
  <c r="AL77" i="16" s="1"/>
  <c r="AR61" i="8"/>
  <c r="AR61" i="9"/>
  <c r="AR61" i="10"/>
  <c r="AR61" i="11"/>
  <c r="AR61" i="13"/>
  <c r="AR61" i="14"/>
  <c r="AR61" i="15"/>
  <c r="AR61" i="16"/>
  <c r="AS26" i="8"/>
  <c r="AS26" i="9"/>
  <c r="AS26" i="10"/>
  <c r="AS26" i="11"/>
  <c r="AS26" i="13"/>
  <c r="AS26" i="14"/>
  <c r="AS26" i="15"/>
  <c r="AS26" i="16"/>
  <c r="AR34" i="8"/>
  <c r="AR34" i="9"/>
  <c r="AR34" i="10"/>
  <c r="AR34" i="11"/>
  <c r="AR34" i="13"/>
  <c r="AR34" i="14"/>
  <c r="AR34" i="15"/>
  <c r="AR34" i="16"/>
  <c r="AR7" i="8"/>
  <c r="AR7" i="9"/>
  <c r="AR7" i="10"/>
  <c r="AR7" i="11"/>
  <c r="AR7" i="13"/>
  <c r="AR7" i="14"/>
  <c r="AR7" i="15"/>
  <c r="AR7" i="16"/>
  <c r="AL66" i="8"/>
  <c r="AL51" i="8"/>
  <c r="AL51" i="9"/>
  <c r="AL51" i="10"/>
  <c r="AL51" i="11" s="1"/>
  <c r="AL51" i="13" s="1"/>
  <c r="AL51" i="14" s="1"/>
  <c r="AL51" i="15" s="1"/>
  <c r="AL51" i="16" s="1"/>
  <c r="AS33" i="8"/>
  <c r="AS33" i="9"/>
  <c r="AS33" i="10"/>
  <c r="AS33" i="11"/>
  <c r="AS33" i="13"/>
  <c r="AS33" i="14"/>
  <c r="AS33" i="15"/>
  <c r="AS33" i="16"/>
  <c r="AN19" i="8"/>
  <c r="AN19" i="9"/>
  <c r="AN19" i="10"/>
  <c r="AN19" i="11"/>
  <c r="AN19" i="13"/>
  <c r="AN19" i="14"/>
  <c r="AN19" i="15"/>
  <c r="AN19" i="16"/>
  <c r="AK41" i="8"/>
  <c r="AK41" i="9" s="1"/>
  <c r="AK41" i="10" s="1"/>
  <c r="AK41" i="11" s="1"/>
  <c r="AK41" i="13" s="1"/>
  <c r="AK41" i="14" s="1"/>
  <c r="AK41" i="15" s="1"/>
  <c r="AK41" i="16" s="1"/>
  <c r="AR79" i="8"/>
  <c r="AR53" i="8"/>
  <c r="AN31" i="8"/>
  <c r="AN31" i="9"/>
  <c r="AN31" i="10"/>
  <c r="AN31" i="11"/>
  <c r="AN31" i="13"/>
  <c r="AN31" i="14"/>
  <c r="AN31" i="15"/>
  <c r="AN31" i="16"/>
  <c r="AK28" i="8"/>
  <c r="AK28" i="9" s="1"/>
  <c r="AK28" i="10" s="1"/>
  <c r="AK28" i="11" s="1"/>
  <c r="AK28" i="13" s="1"/>
  <c r="AK28" i="14" s="1"/>
  <c r="AK28" i="15" s="1"/>
  <c r="AK28" i="16" s="1"/>
  <c r="AS48" i="8"/>
  <c r="AS48" i="9"/>
  <c r="AS48" i="10"/>
  <c r="AS48" i="11"/>
  <c r="AS48" i="13"/>
  <c r="AS48" i="14"/>
  <c r="AS48" i="15"/>
  <c r="AS48" i="16"/>
  <c r="AS24" i="8"/>
  <c r="AS24" i="9"/>
  <c r="AS24" i="10"/>
  <c r="AS24" i="11"/>
  <c r="AS24" i="13"/>
  <c r="AS24" i="14"/>
  <c r="AS24" i="15"/>
  <c r="AS24" i="16"/>
  <c r="AN10" i="8"/>
  <c r="AN10" i="9" s="1"/>
  <c r="AL28" i="8"/>
  <c r="AL28" i="9"/>
  <c r="AL28" i="10"/>
  <c r="AL28" i="11" s="1"/>
  <c r="AL28" i="13" s="1"/>
  <c r="AL28" i="14" s="1"/>
  <c r="AL28" i="15" s="1"/>
  <c r="AL28" i="16" s="1"/>
  <c r="AN36" i="8"/>
  <c r="AR75" i="8"/>
  <c r="AR75" i="9"/>
  <c r="AR75" i="10"/>
  <c r="AR75" i="11"/>
  <c r="AR75" i="13"/>
  <c r="AR75" i="14"/>
  <c r="AR75" i="15"/>
  <c r="AR75" i="16"/>
  <c r="AL36" i="8"/>
  <c r="AL36" i="9" s="1"/>
  <c r="AL36" i="10" s="1"/>
  <c r="AL36" i="11" s="1"/>
  <c r="AL36" i="13" s="1"/>
  <c r="AL36" i="14" s="1"/>
  <c r="AL36" i="15" s="1"/>
  <c r="AL36" i="16" s="1"/>
  <c r="AS31" i="8"/>
  <c r="AS31" i="9"/>
  <c r="AS31" i="10"/>
  <c r="AS31" i="11"/>
  <c r="AS31" i="13"/>
  <c r="AS31" i="14"/>
  <c r="AS31" i="15"/>
  <c r="AS31" i="16"/>
  <c r="AK45" i="8"/>
  <c r="AK45" i="9"/>
  <c r="AK45" i="10"/>
  <c r="AK45" i="11"/>
  <c r="AK45" i="13"/>
  <c r="AK45" i="14"/>
  <c r="AK45" i="15"/>
  <c r="AK45" i="16"/>
  <c r="AK51" i="8"/>
  <c r="AK51" i="9" s="1"/>
  <c r="AK51" i="10" s="1"/>
  <c r="AK51" i="11" s="1"/>
  <c r="AK51" i="13" s="1"/>
  <c r="AK51" i="14" s="1"/>
  <c r="AK51" i="15" s="1"/>
  <c r="AK51" i="16" s="1"/>
  <c r="AS79" i="8"/>
  <c r="AR72" i="8"/>
  <c r="AR72" i="9"/>
  <c r="AR72" i="10"/>
  <c r="AR72" i="11"/>
  <c r="AR72" i="13"/>
  <c r="AR72" i="14"/>
  <c r="AR72" i="15"/>
  <c r="AR72" i="16"/>
  <c r="AR73" i="8"/>
  <c r="AR73" i="9"/>
  <c r="AR73" i="10"/>
  <c r="AR73" i="11"/>
  <c r="AR73" i="13"/>
  <c r="AR73" i="14"/>
  <c r="AR73" i="15"/>
  <c r="AR73" i="16"/>
  <c r="AN47" i="8"/>
  <c r="AN47" i="9" s="1"/>
  <c r="AN47" i="10" s="1"/>
  <c r="AN47" i="11" s="1"/>
  <c r="AN47" i="13" s="1"/>
  <c r="AN47" i="14" s="1"/>
  <c r="AN47" i="15" s="1"/>
  <c r="AN47" i="16" s="1"/>
  <c r="AS64" i="8"/>
  <c r="AS64" i="9"/>
  <c r="AS64" i="10"/>
  <c r="AS64" i="11"/>
  <c r="AS64" i="13"/>
  <c r="AS64" i="14"/>
  <c r="AS64" i="15"/>
  <c r="AS64" i="16"/>
  <c r="AR41" i="8"/>
  <c r="AR41" i="9"/>
  <c r="AR41" i="10"/>
  <c r="AR41" i="11"/>
  <c r="AR41" i="13"/>
  <c r="AR41" i="14"/>
  <c r="AR41" i="15"/>
  <c r="AR41" i="16"/>
  <c r="AN34" i="8"/>
  <c r="AN34" i="9" s="1"/>
  <c r="AN34" i="10" s="1"/>
  <c r="AN34" i="11" s="1"/>
  <c r="AN34" i="13" s="1"/>
  <c r="AN34" i="14" s="1"/>
  <c r="AN34" i="15" s="1"/>
  <c r="AN34" i="16" s="1"/>
  <c r="AN56" i="8"/>
  <c r="AN56" i="9"/>
  <c r="AN56" i="10"/>
  <c r="AN56" i="11" s="1"/>
  <c r="AN56" i="13" s="1"/>
  <c r="AN56" i="14" s="1"/>
  <c r="AN56" i="15" s="1"/>
  <c r="AN56" i="16" s="1"/>
  <c r="AL80" i="8"/>
  <c r="AL80" i="9"/>
  <c r="AL80" i="10" s="1"/>
  <c r="AL80" i="11" s="1"/>
  <c r="AL80" i="13" s="1"/>
  <c r="AL80" i="14" s="1"/>
  <c r="AL80" i="15" s="1"/>
  <c r="AL80" i="16" s="1"/>
  <c r="AN9" i="8"/>
  <c r="AN9" i="9"/>
  <c r="AN9" i="10"/>
  <c r="AN9" i="11"/>
  <c r="AN9" i="13"/>
  <c r="AN9" i="14"/>
  <c r="AN9" i="15"/>
  <c r="AN9" i="16"/>
  <c r="AS45" i="8"/>
  <c r="AS45" i="9"/>
  <c r="AS45" i="10"/>
  <c r="AS45" i="11"/>
  <c r="AS45" i="13"/>
  <c r="AS45" i="14"/>
  <c r="AS45" i="15"/>
  <c r="AS45" i="16"/>
  <c r="AL12" i="8"/>
  <c r="AL12" i="9"/>
  <c r="AL12" i="10"/>
  <c r="AL12" i="11" s="1"/>
  <c r="AL12" i="13" s="1"/>
  <c r="AL12" i="14" s="1"/>
  <c r="AL12" i="15" s="1"/>
  <c r="AL12" i="16" s="1"/>
  <c r="AS71" i="8"/>
  <c r="AS29" i="8"/>
  <c r="AS29" i="9"/>
  <c r="AS29" i="10"/>
  <c r="AS29" i="11"/>
  <c r="AS29" i="13"/>
  <c r="AS29" i="14"/>
  <c r="AS29" i="15"/>
  <c r="AS29" i="16"/>
  <c r="AN72" i="8"/>
  <c r="AN72" i="9"/>
  <c r="AN72" i="10"/>
  <c r="AN72" i="11" s="1"/>
  <c r="AS62" i="8"/>
  <c r="AS62" i="9"/>
  <c r="AS62" i="10"/>
  <c r="AS62" i="11"/>
  <c r="AS62" i="13"/>
  <c r="AS62" i="14"/>
  <c r="AS62" i="15"/>
  <c r="AS62" i="16"/>
  <c r="AN79" i="8"/>
  <c r="AR17" i="8"/>
  <c r="AR17" i="9"/>
  <c r="AR17" i="10"/>
  <c r="AR17" i="11"/>
  <c r="AR17" i="13"/>
  <c r="AR17" i="14"/>
  <c r="AR17" i="15"/>
  <c r="AR17" i="16"/>
  <c r="AR66" i="8"/>
  <c r="AK25" i="8"/>
  <c r="AK25" i="9" s="1"/>
  <c r="AK25" i="10" s="1"/>
  <c r="AK25" i="11" s="1"/>
  <c r="AK25" i="13" s="1"/>
  <c r="AK25" i="14" s="1"/>
  <c r="AK25" i="15" s="1"/>
  <c r="AK25" i="16" s="1"/>
  <c r="AL41" i="8"/>
  <c r="AL41" i="9" s="1"/>
  <c r="AL41" i="10" s="1"/>
  <c r="AL41" i="11" s="1"/>
  <c r="AL41" i="13" s="1"/>
  <c r="AL41" i="14" s="1"/>
  <c r="AL41" i="15" s="1"/>
  <c r="AL41" i="16" s="1"/>
  <c r="AR59" i="8"/>
  <c r="AR59" i="9"/>
  <c r="AR59" i="10"/>
  <c r="AR59" i="11"/>
  <c r="AR59" i="13"/>
  <c r="AR59" i="14"/>
  <c r="AR59" i="15"/>
  <c r="AR59" i="16"/>
  <c r="AM45" i="7"/>
  <c r="AO37" i="7"/>
  <c r="AO44" i="7"/>
  <c r="AO44" i="8" s="1"/>
  <c r="AO44" i="9" s="1"/>
  <c r="AO44" i="10" s="1"/>
  <c r="AO44" i="11" s="1"/>
  <c r="AO44" i="13" s="1"/>
  <c r="AO44" i="14" s="1"/>
  <c r="AO44" i="15" s="1"/>
  <c r="AO44" i="16" s="1"/>
  <c r="AM54" i="7"/>
  <c r="AO73" i="7"/>
  <c r="AO6" i="7"/>
  <c r="AM46" i="7"/>
  <c r="AO78" i="7"/>
  <c r="AM42" i="7"/>
  <c r="AM16" i="7"/>
  <c r="AO32" i="7"/>
  <c r="AO40" i="7"/>
  <c r="AO76" i="7"/>
  <c r="AM58" i="7"/>
  <c r="AM76" i="7"/>
  <c r="AM76" i="8" s="1"/>
  <c r="AM76" i="9" s="1"/>
  <c r="AM76" i="10" s="1"/>
  <c r="AM76" i="11" s="1"/>
  <c r="AM76" i="13" s="1"/>
  <c r="AM76" i="14" s="1"/>
  <c r="AM76" i="15" s="1"/>
  <c r="AM76" i="16" s="1"/>
  <c r="AM15" i="7"/>
  <c r="AM47" i="7"/>
  <c r="AO77" i="7"/>
  <c r="AO10" i="7"/>
  <c r="AO27" i="7"/>
  <c r="AO27" i="8" s="1"/>
  <c r="AO26" i="7"/>
  <c r="AM61" i="7"/>
  <c r="AM73" i="7"/>
  <c r="AM25" i="7"/>
  <c r="AO74" i="7"/>
  <c r="AO63" i="7"/>
  <c r="AO23" i="7"/>
  <c r="AM31" i="7"/>
  <c r="AO7" i="7"/>
  <c r="AO43" i="7"/>
  <c r="AM17" i="7"/>
  <c r="AO17" i="7"/>
  <c r="AO75" i="7"/>
  <c r="AO15" i="7"/>
  <c r="AM30" i="7"/>
  <c r="AM72" i="7"/>
  <c r="AO24" i="7"/>
  <c r="AO79" i="7"/>
  <c r="AO79" i="8" s="1"/>
  <c r="AO79" i="9" s="1"/>
  <c r="AO79" i="10" s="1"/>
  <c r="AO79" i="11" s="1"/>
  <c r="AO79" i="13" s="1"/>
  <c r="AO79" i="14" s="1"/>
  <c r="AO79" i="15" s="1"/>
  <c r="AO79" i="16" s="1"/>
  <c r="AM62" i="7"/>
  <c r="AM62" i="8" s="1"/>
  <c r="AM62" i="9" s="1"/>
  <c r="AM62" i="10" s="1"/>
  <c r="AM62" i="11" s="1"/>
  <c r="AM62" i="13" s="1"/>
  <c r="AM62" i="14" s="1"/>
  <c r="AM62" i="15" s="1"/>
  <c r="AM62" i="16" s="1"/>
  <c r="AO55" i="7"/>
  <c r="AM32" i="7"/>
  <c r="AO57" i="7"/>
  <c r="AO29" i="7"/>
  <c r="AO18" i="7"/>
  <c r="AO61" i="7"/>
  <c r="AM59" i="7"/>
  <c r="AM59" i="8" s="1"/>
  <c r="AM59" i="9" s="1"/>
  <c r="AM59" i="10" s="1"/>
  <c r="AM59" i="11" s="1"/>
  <c r="AM59" i="13" s="1"/>
  <c r="AM59" i="14" s="1"/>
  <c r="AM59" i="15" s="1"/>
  <c r="AM59" i="16" s="1"/>
  <c r="AO9" i="7"/>
  <c r="AO72" i="7"/>
  <c r="AO25" i="7"/>
  <c r="AM75" i="7"/>
  <c r="AM66" i="7"/>
  <c r="AM51" i="7"/>
  <c r="AO47" i="7"/>
  <c r="AM80" i="7"/>
  <c r="AM65" i="7"/>
  <c r="AO20" i="7"/>
  <c r="AM79" i="7"/>
  <c r="AM19" i="7"/>
  <c r="AO58" i="7"/>
  <c r="AO19" i="7"/>
  <c r="AM50" i="7"/>
  <c r="AM18" i="7"/>
  <c r="AM9" i="7"/>
  <c r="AM8" i="7"/>
  <c r="AO30" i="7"/>
  <c r="AO66" i="7"/>
  <c r="AM43" i="7"/>
  <c r="AO14" i="7"/>
  <c r="AO14" i="8" s="1"/>
  <c r="AO14" i="9" s="1"/>
  <c r="AO14" i="10" s="1"/>
  <c r="AO14" i="11" s="1"/>
  <c r="AO14" i="13" s="1"/>
  <c r="AO14" i="14" s="1"/>
  <c r="AO14" i="15" s="1"/>
  <c r="AO14" i="16" s="1"/>
  <c r="AM37" i="7"/>
  <c r="AO62" i="7"/>
  <c r="AO49" i="7"/>
  <c r="AM26" i="7"/>
  <c r="AM48" i="7"/>
  <c r="AO42" i="7"/>
  <c r="AM41" i="7"/>
  <c r="AM24" i="7"/>
  <c r="AM22" i="7"/>
  <c r="AO13" i="7"/>
  <c r="AM6" i="7"/>
  <c r="AM77" i="7"/>
  <c r="AO22" i="7"/>
  <c r="AM7" i="7"/>
  <c r="AM29" i="7"/>
  <c r="AO33" i="7"/>
  <c r="AM49" i="7"/>
  <c r="AM34" i="7"/>
  <c r="AO48" i="7"/>
  <c r="AM33" i="7"/>
  <c r="AM81" i="7"/>
  <c r="AO45" i="7"/>
  <c r="AO65" i="7"/>
  <c r="AO31" i="7"/>
  <c r="AO16" i="7"/>
  <c r="AO8" i="7"/>
  <c r="AM28" i="7"/>
  <c r="AM36" i="7"/>
  <c r="AM36" i="8"/>
  <c r="AM36" i="9" s="1"/>
  <c r="AM36" i="10" s="1"/>
  <c r="AM36" i="11" s="1"/>
  <c r="AM36" i="13" s="1"/>
  <c r="AM36" i="14" s="1"/>
  <c r="AM36" i="15" s="1"/>
  <c r="AM36" i="16" s="1"/>
  <c r="AO71" i="7"/>
  <c r="BA89" i="8"/>
  <c r="AY89" i="8"/>
  <c r="AH92" i="2"/>
  <c r="AO36" i="7"/>
  <c r="AO36" i="8"/>
  <c r="AS89" i="7"/>
  <c r="AS88" i="8"/>
  <c r="AX52" i="9"/>
  <c r="AK43" i="9"/>
  <c r="AX88" i="9"/>
  <c r="AZ43" i="10"/>
  <c r="AS43" i="9"/>
  <c r="BA52" i="9"/>
  <c r="AR43" i="9"/>
  <c r="AL43" i="9"/>
  <c r="AX43" i="10"/>
  <c r="AY52" i="9"/>
  <c r="AY43" i="10"/>
  <c r="AZ52" i="9"/>
  <c r="BA43" i="10"/>
  <c r="AR52" i="8"/>
  <c r="AS52" i="8"/>
  <c r="AM53" i="7"/>
  <c r="BA88" i="9"/>
  <c r="AS21" i="8"/>
  <c r="AZ88" i="9"/>
  <c r="AY88" i="9"/>
  <c r="AS70" i="8"/>
  <c r="AR35" i="8"/>
  <c r="AS35" i="8"/>
  <c r="AR21" i="8"/>
  <c r="AR71" i="9"/>
  <c r="AX6" i="10"/>
  <c r="AX21" i="10"/>
  <c r="AS36" i="9"/>
  <c r="AR36" i="9"/>
  <c r="BA79" i="10"/>
  <c r="BA88" i="10"/>
  <c r="AZ44" i="10"/>
  <c r="AY71" i="10"/>
  <c r="AK6" i="9"/>
  <c r="AK22" i="9"/>
  <c r="AX22" i="10"/>
  <c r="AX35" i="10"/>
  <c r="AY22" i="10"/>
  <c r="AY35" i="10"/>
  <c r="BA36" i="10"/>
  <c r="AL6" i="9"/>
  <c r="AL79" i="9"/>
  <c r="AN79" i="9"/>
  <c r="AN22" i="9"/>
  <c r="AY79" i="10"/>
  <c r="AY88" i="10"/>
  <c r="AN6" i="9"/>
  <c r="AR22" i="9"/>
  <c r="AR35" i="9"/>
  <c r="AY36" i="10"/>
  <c r="AL22" i="9"/>
  <c r="AZ79" i="10"/>
  <c r="AZ88" i="10"/>
  <c r="AY53" i="10"/>
  <c r="AK79" i="9"/>
  <c r="BA22" i="10"/>
  <c r="BA35" i="10"/>
  <c r="AN71" i="9"/>
  <c r="AN36" i="9"/>
  <c r="AS71" i="9"/>
  <c r="AY6" i="10"/>
  <c r="AY21" i="10"/>
  <c r="AZ71" i="10"/>
  <c r="AS79" i="9"/>
  <c r="AL44" i="9"/>
  <c r="AR44" i="9"/>
  <c r="AZ36" i="10"/>
  <c r="AX79" i="10"/>
  <c r="AS44" i="9"/>
  <c r="AS22" i="9"/>
  <c r="AS35" i="9"/>
  <c r="BA71" i="10"/>
  <c r="AY44" i="10"/>
  <c r="AZ22" i="10"/>
  <c r="AZ35" i="10"/>
  <c r="BA44" i="10"/>
  <c r="AK53" i="9"/>
  <c r="AZ6" i="10"/>
  <c r="AZ21" i="10"/>
  <c r="AX44" i="10"/>
  <c r="AS6" i="9"/>
  <c r="AS21" i="9"/>
  <c r="AK36" i="9"/>
  <c r="BA6" i="10"/>
  <c r="BA21" i="10"/>
  <c r="AK71" i="9"/>
  <c r="AR79" i="9"/>
  <c r="AN44" i="9"/>
  <c r="AX71" i="10"/>
  <c r="AK44" i="9"/>
  <c r="AK44" i="10" s="1"/>
  <c r="AK44" i="11" s="1"/>
  <c r="AK44" i="13" s="1"/>
  <c r="AK44" i="14" s="1"/>
  <c r="AK44" i="15" s="1"/>
  <c r="AK44" i="16" s="1"/>
  <c r="AR6" i="9"/>
  <c r="AR21" i="9"/>
  <c r="AX36" i="10"/>
  <c r="BA53" i="10"/>
  <c r="AZ53" i="10"/>
  <c r="AY54" i="10"/>
  <c r="AX53" i="10"/>
  <c r="AS53" i="9"/>
  <c r="AS70" i="9"/>
  <c r="AR53" i="9"/>
  <c r="AN53" i="9"/>
  <c r="AK54" i="9"/>
  <c r="AO91" i="3"/>
  <c r="AJ92" i="3"/>
  <c r="AL66" i="9"/>
  <c r="AX66" i="10"/>
  <c r="AR66" i="9"/>
  <c r="AK66" i="9"/>
  <c r="AY66" i="10"/>
  <c r="AN66" i="9"/>
  <c r="BA66" i="10"/>
  <c r="AZ66" i="10"/>
  <c r="BA82" i="11"/>
  <c r="BA82" i="13"/>
  <c r="BA82" i="14"/>
  <c r="AZ82" i="11"/>
  <c r="AZ82" i="13"/>
  <c r="AZ82" i="14"/>
  <c r="AX82" i="11"/>
  <c r="AX82" i="13"/>
  <c r="AX82" i="14"/>
  <c r="AY82" i="11"/>
  <c r="AY82" i="13"/>
  <c r="AY82" i="14"/>
  <c r="AS82" i="9"/>
  <c r="AS82" i="10"/>
  <c r="AK82" i="9"/>
  <c r="AK82" i="10"/>
  <c r="AR82" i="9"/>
  <c r="AR82" i="10"/>
  <c r="AN82" i="9"/>
  <c r="AN82" i="10"/>
  <c r="AO45" i="8"/>
  <c r="AO45" i="9"/>
  <c r="AO45" i="10"/>
  <c r="AO45" i="11"/>
  <c r="AO45" i="13"/>
  <c r="AO45" i="14"/>
  <c r="AO45" i="15"/>
  <c r="AO45" i="16"/>
  <c r="AM48" i="8"/>
  <c r="AM48" i="9" s="1"/>
  <c r="AM48" i="10" s="1"/>
  <c r="AM48" i="11" s="1"/>
  <c r="AM48" i="13" s="1"/>
  <c r="AM48" i="14" s="1"/>
  <c r="AM48" i="15" s="1"/>
  <c r="AM48" i="16" s="1"/>
  <c r="AM75" i="8"/>
  <c r="AM75" i="9" s="1"/>
  <c r="AM75" i="10" s="1"/>
  <c r="AM75" i="11" s="1"/>
  <c r="AM75" i="13" s="1"/>
  <c r="AM75" i="14" s="1"/>
  <c r="AM75" i="15" s="1"/>
  <c r="AM75" i="16" s="1"/>
  <c r="AO55" i="8"/>
  <c r="AO55" i="9" s="1"/>
  <c r="AO55" i="10" s="1"/>
  <c r="AO55" i="11" s="1"/>
  <c r="AO55" i="13" s="1"/>
  <c r="AO55" i="14" s="1"/>
  <c r="AO55" i="15" s="1"/>
  <c r="AO55" i="16" s="1"/>
  <c r="AM16" i="8"/>
  <c r="AM16" i="9" s="1"/>
  <c r="AM16" i="10" s="1"/>
  <c r="AM16" i="11" s="1"/>
  <c r="AM16" i="13" s="1"/>
  <c r="AM16" i="14" s="1"/>
  <c r="AM16" i="15" s="1"/>
  <c r="AM16" i="16" s="1"/>
  <c r="AM9" i="8"/>
  <c r="AM9" i="9"/>
  <c r="AM9" i="10"/>
  <c r="AM9" i="11"/>
  <c r="AM9" i="13"/>
  <c r="AM9" i="14"/>
  <c r="AM9" i="15"/>
  <c r="AM9" i="16"/>
  <c r="AM28" i="8"/>
  <c r="AM28" i="9"/>
  <c r="AM28" i="10" s="1"/>
  <c r="AM28" i="11" s="1"/>
  <c r="AM28" i="13" s="1"/>
  <c r="AM28" i="14" s="1"/>
  <c r="AM28" i="15" s="1"/>
  <c r="AM28" i="16" s="1"/>
  <c r="AM18" i="8"/>
  <c r="AM18" i="9"/>
  <c r="AM18" i="10"/>
  <c r="AM18" i="11"/>
  <c r="AM18" i="13"/>
  <c r="AM18" i="14"/>
  <c r="AM18" i="15"/>
  <c r="AM18" i="16"/>
  <c r="AO24" i="8"/>
  <c r="AO24" i="9"/>
  <c r="AO24" i="10"/>
  <c r="AO24" i="11"/>
  <c r="AO24" i="13"/>
  <c r="AO24" i="14"/>
  <c r="AO24" i="15"/>
  <c r="AO24" i="16"/>
  <c r="AO8" i="8"/>
  <c r="AO8" i="9"/>
  <c r="AO8" i="10"/>
  <c r="AO8" i="11"/>
  <c r="AO8" i="13"/>
  <c r="AO8" i="14"/>
  <c r="AO8" i="15"/>
  <c r="AO8" i="16"/>
  <c r="AM33" i="8"/>
  <c r="AM33" i="9" s="1"/>
  <c r="AM33" i="10" s="1"/>
  <c r="AM33" i="11" s="1"/>
  <c r="AM33" i="13" s="1"/>
  <c r="AM33" i="14" s="1"/>
  <c r="AM33" i="15" s="1"/>
  <c r="AM33" i="16" s="1"/>
  <c r="AM7" i="8"/>
  <c r="AM7" i="9"/>
  <c r="AM7" i="10"/>
  <c r="AM7" i="11"/>
  <c r="AM7" i="13"/>
  <c r="AM7" i="14"/>
  <c r="AM7" i="15"/>
  <c r="AM7" i="16"/>
  <c r="AO62" i="8"/>
  <c r="AO62" i="9"/>
  <c r="AO62" i="10"/>
  <c r="AO62" i="11"/>
  <c r="AO62" i="13" s="1"/>
  <c r="AO62" i="14" s="1"/>
  <c r="AO62" i="15" s="1"/>
  <c r="AO62" i="16" s="1"/>
  <c r="AO25" i="8"/>
  <c r="AO25" i="9" s="1"/>
  <c r="AO25" i="10" s="1"/>
  <c r="AO25" i="11" s="1"/>
  <c r="AO25" i="13" s="1"/>
  <c r="AO25" i="14" s="1"/>
  <c r="AO25" i="15" s="1"/>
  <c r="AO25" i="16" s="1"/>
  <c r="AO18" i="8"/>
  <c r="AO18" i="9"/>
  <c r="AO18" i="10"/>
  <c r="AO18" i="11"/>
  <c r="AO18" i="13"/>
  <c r="AO18" i="14"/>
  <c r="AO18" i="15"/>
  <c r="AO18" i="16"/>
  <c r="AM72" i="8"/>
  <c r="AM72" i="9" s="1"/>
  <c r="AM72" i="10" s="1"/>
  <c r="AM72" i="11" s="1"/>
  <c r="AM72" i="13" s="1"/>
  <c r="AM72" i="14" s="1"/>
  <c r="AM72" i="15" s="1"/>
  <c r="AM72" i="16" s="1"/>
  <c r="AM17" i="8"/>
  <c r="AM17" i="9"/>
  <c r="AM17" i="10"/>
  <c r="AM17" i="11"/>
  <c r="AM17" i="13"/>
  <c r="AM17" i="14"/>
  <c r="AM17" i="15"/>
  <c r="AM17" i="16"/>
  <c r="AO63" i="8"/>
  <c r="AO63" i="9"/>
  <c r="AO63" i="10"/>
  <c r="AO63" i="11" s="1"/>
  <c r="AO63" i="13" s="1"/>
  <c r="AO63" i="14" s="1"/>
  <c r="AO63" i="15" s="1"/>
  <c r="AO63" i="16" s="1"/>
  <c r="AM77" i="8"/>
  <c r="AM77" i="9"/>
  <c r="AM77" i="10" s="1"/>
  <c r="AM77" i="11" s="1"/>
  <c r="AM77" i="13" s="1"/>
  <c r="AM77" i="14" s="1"/>
  <c r="AM77" i="15" s="1"/>
  <c r="AM77" i="16" s="1"/>
  <c r="AO58" i="8"/>
  <c r="AO58" i="9"/>
  <c r="AO58" i="10"/>
  <c r="AO58" i="11" s="1"/>
  <c r="AO58" i="13" s="1"/>
  <c r="AO58" i="14" s="1"/>
  <c r="AO58" i="15" s="1"/>
  <c r="AO58" i="16" s="1"/>
  <c r="AO23" i="8"/>
  <c r="AO23" i="9" s="1"/>
  <c r="AM61" i="8"/>
  <c r="AM61" i="9"/>
  <c r="AM61" i="10" s="1"/>
  <c r="AM61" i="11" s="1"/>
  <c r="AM61" i="13" s="1"/>
  <c r="AM61" i="14" s="1"/>
  <c r="AM61" i="15" s="1"/>
  <c r="AM61" i="16" s="1"/>
  <c r="AM45" i="8"/>
  <c r="AM45" i="9"/>
  <c r="AM45" i="10" s="1"/>
  <c r="AM45" i="11" s="1"/>
  <c r="AM45" i="13" s="1"/>
  <c r="AM45" i="14" s="1"/>
  <c r="AM45" i="15" s="1"/>
  <c r="AM45" i="16" s="1"/>
  <c r="AM24" i="8"/>
  <c r="AM24" i="9"/>
  <c r="AM24" i="10"/>
  <c r="AM24" i="11"/>
  <c r="AM24" i="13"/>
  <c r="AM24" i="14"/>
  <c r="AM24" i="15"/>
  <c r="AM24" i="16"/>
  <c r="AM32" i="8"/>
  <c r="AM32" i="9" s="1"/>
  <c r="AM32" i="10" s="1"/>
  <c r="AM32" i="11" s="1"/>
  <c r="AM32" i="13" s="1"/>
  <c r="AM32" i="14" s="1"/>
  <c r="AM32" i="15" s="1"/>
  <c r="AM32" i="16" s="1"/>
  <c r="AO77" i="8"/>
  <c r="AO77" i="9"/>
  <c r="AO77" i="10"/>
  <c r="AO77" i="11" s="1"/>
  <c r="AO77" i="13" s="1"/>
  <c r="AO77" i="14" s="1"/>
  <c r="AO77" i="15" s="1"/>
  <c r="AO77" i="16" s="1"/>
  <c r="AM50" i="8"/>
  <c r="AM50" i="9" s="1"/>
  <c r="AM50" i="10" s="1"/>
  <c r="AM50" i="11" s="1"/>
  <c r="AM50" i="13" s="1"/>
  <c r="AM50" i="14" s="1"/>
  <c r="AM50" i="15" s="1"/>
  <c r="AM50" i="16" s="1"/>
  <c r="AM80" i="8"/>
  <c r="AM80" i="9" s="1"/>
  <c r="AM80" i="10" s="1"/>
  <c r="AM80" i="11" s="1"/>
  <c r="AM80" i="13" s="1"/>
  <c r="AM80" i="14" s="1"/>
  <c r="AM80" i="15" s="1"/>
  <c r="AM80" i="16" s="1"/>
  <c r="AM30" i="8"/>
  <c r="AM30" i="9"/>
  <c r="AM30" i="10" s="1"/>
  <c r="AM30" i="11" s="1"/>
  <c r="AM30" i="13" s="1"/>
  <c r="AM30" i="14" s="1"/>
  <c r="AM30" i="15" s="1"/>
  <c r="AM30" i="16" s="1"/>
  <c r="AO26" i="8"/>
  <c r="AO26" i="9"/>
  <c r="AO26" i="10"/>
  <c r="AO26" i="11"/>
  <c r="AO26" i="13" s="1"/>
  <c r="AO26" i="14" s="1"/>
  <c r="AO26" i="15" s="1"/>
  <c r="AO26" i="16" s="1"/>
  <c r="AM42" i="8"/>
  <c r="AM42" i="9" s="1"/>
  <c r="AM42" i="10" s="1"/>
  <c r="AM42" i="11" s="1"/>
  <c r="AM42" i="13" s="1"/>
  <c r="AM42" i="14" s="1"/>
  <c r="AM42" i="15" s="1"/>
  <c r="AM42" i="16" s="1"/>
  <c r="AO73" i="8"/>
  <c r="AO73" i="9"/>
  <c r="AO73" i="10" s="1"/>
  <c r="AO73" i="11" s="1"/>
  <c r="AO73" i="13" s="1"/>
  <c r="AO73" i="14" s="1"/>
  <c r="AO73" i="15" s="1"/>
  <c r="AO73" i="16" s="1"/>
  <c r="AM26" i="8"/>
  <c r="AM26" i="9" s="1"/>
  <c r="AM26" i="10" s="1"/>
  <c r="AM26" i="11" s="1"/>
  <c r="AM26" i="13" s="1"/>
  <c r="AM26" i="14" s="1"/>
  <c r="AM26" i="15" s="1"/>
  <c r="AM26" i="16" s="1"/>
  <c r="AO61" i="8"/>
  <c r="AO61" i="9"/>
  <c r="AO61" i="10"/>
  <c r="AO61" i="11" s="1"/>
  <c r="AO61" i="13" s="1"/>
  <c r="AO61" i="14" s="1"/>
  <c r="AO61" i="15" s="1"/>
  <c r="AO61" i="16" s="1"/>
  <c r="AM15" i="8"/>
  <c r="AM15" i="9"/>
  <c r="AM15" i="10"/>
  <c r="AM15" i="11"/>
  <c r="AM15" i="13"/>
  <c r="AM15" i="14"/>
  <c r="AM15" i="15"/>
  <c r="AM15" i="16"/>
  <c r="AM43" i="8"/>
  <c r="AO72" i="8"/>
  <c r="AO72" i="9"/>
  <c r="AO72" i="10" s="1"/>
  <c r="AO43" i="8"/>
  <c r="AO16" i="8"/>
  <c r="AO16" i="9"/>
  <c r="AO16" i="10" s="1"/>
  <c r="AO16" i="11" s="1"/>
  <c r="AO16" i="13" s="1"/>
  <c r="AO16" i="14" s="1"/>
  <c r="AO16" i="15" s="1"/>
  <c r="AO16" i="16" s="1"/>
  <c r="AO48" i="8"/>
  <c r="AO48" i="9"/>
  <c r="AO48" i="10" s="1"/>
  <c r="AO48" i="11" s="1"/>
  <c r="AO48" i="13" s="1"/>
  <c r="AO48" i="14" s="1"/>
  <c r="AO48" i="15" s="1"/>
  <c r="AO48" i="16" s="1"/>
  <c r="AM41" i="8"/>
  <c r="AM41" i="9"/>
  <c r="AM41" i="10"/>
  <c r="AM41" i="11" s="1"/>
  <c r="AM41" i="13" s="1"/>
  <c r="AM41" i="14" s="1"/>
  <c r="AM41" i="15" s="1"/>
  <c r="AM41" i="16" s="1"/>
  <c r="AO66" i="8"/>
  <c r="AO19" i="8"/>
  <c r="AO19" i="9"/>
  <c r="AO19" i="10"/>
  <c r="AO19" i="11"/>
  <c r="AO19" i="13"/>
  <c r="AO19" i="14"/>
  <c r="AO19" i="15"/>
  <c r="AO19" i="16"/>
  <c r="AO20" i="8"/>
  <c r="AO20" i="9" s="1"/>
  <c r="AO20" i="10" s="1"/>
  <c r="AO20" i="11" s="1"/>
  <c r="AO20" i="13" s="1"/>
  <c r="AO20" i="14" s="1"/>
  <c r="AO20" i="15" s="1"/>
  <c r="AO20" i="16" s="1"/>
  <c r="AO9" i="8"/>
  <c r="AO9" i="9"/>
  <c r="AO9" i="10"/>
  <c r="AO9" i="11"/>
  <c r="AO9" i="13"/>
  <c r="AO9" i="14"/>
  <c r="AO9" i="15"/>
  <c r="AO9" i="16"/>
  <c r="AO29" i="8"/>
  <c r="AO29" i="9"/>
  <c r="AO29" i="10"/>
  <c r="AO29" i="11"/>
  <c r="AO29" i="13"/>
  <c r="AO29" i="14"/>
  <c r="AO29" i="15"/>
  <c r="AO29" i="16"/>
  <c r="AO7" i="8"/>
  <c r="AO7" i="9"/>
  <c r="AO7" i="10"/>
  <c r="AO7" i="11"/>
  <c r="AO7" i="13"/>
  <c r="AO7" i="14"/>
  <c r="AO7" i="15"/>
  <c r="AO7" i="16"/>
  <c r="AO74" i="8"/>
  <c r="AO74" i="9"/>
  <c r="AO74" i="10"/>
  <c r="AO74" i="11" s="1"/>
  <c r="AO74" i="13" s="1"/>
  <c r="AO74" i="14" s="1"/>
  <c r="AO74" i="15" s="1"/>
  <c r="AO74" i="16" s="1"/>
  <c r="AM47" i="8"/>
  <c r="AM47" i="9"/>
  <c r="AM47" i="10" s="1"/>
  <c r="AM47" i="11" s="1"/>
  <c r="AM47" i="13" s="1"/>
  <c r="AM47" i="14" s="1"/>
  <c r="AM47" i="15" s="1"/>
  <c r="AM47" i="16" s="1"/>
  <c r="AM54" i="8"/>
  <c r="AM54" i="9"/>
  <c r="AM54" i="10" s="1"/>
  <c r="AM66" i="8"/>
  <c r="AO33" i="8"/>
  <c r="AO33" i="9" s="1"/>
  <c r="AO33" i="10" s="1"/>
  <c r="AO33" i="11" s="1"/>
  <c r="AO33" i="13" s="1"/>
  <c r="AO33" i="14" s="1"/>
  <c r="AO33" i="15" s="1"/>
  <c r="AO33" i="16" s="1"/>
  <c r="AM19" i="8"/>
  <c r="AM19" i="9"/>
  <c r="AM19" i="10"/>
  <c r="AM19" i="11"/>
  <c r="AM19" i="13"/>
  <c r="AM19" i="14"/>
  <c r="AM19" i="15"/>
  <c r="AM19" i="16"/>
  <c r="AO75" i="8"/>
  <c r="AO75" i="9"/>
  <c r="AO75" i="10" s="1"/>
  <c r="AO75" i="11" s="1"/>
  <c r="AO75" i="13" s="1"/>
  <c r="AO75" i="14" s="1"/>
  <c r="AO75" i="15" s="1"/>
  <c r="AO75" i="16" s="1"/>
  <c r="AM46" i="8"/>
  <c r="AM46" i="9" s="1"/>
  <c r="AM46" i="10" s="1"/>
  <c r="AM46" i="11" s="1"/>
  <c r="AM46" i="13" s="1"/>
  <c r="AM46" i="14" s="1"/>
  <c r="AM46" i="15" s="1"/>
  <c r="AM46" i="16" s="1"/>
  <c r="AM29" i="8"/>
  <c r="AM29" i="9"/>
  <c r="AM29" i="10"/>
  <c r="AM29" i="11"/>
  <c r="AM29" i="13"/>
  <c r="AM29" i="14"/>
  <c r="AM29" i="15"/>
  <c r="AM29" i="16"/>
  <c r="AO49" i="8"/>
  <c r="AO49" i="9" s="1"/>
  <c r="AO49" i="10" s="1"/>
  <c r="AO49" i="11" s="1"/>
  <c r="AO49" i="13" s="1"/>
  <c r="AO49" i="14" s="1"/>
  <c r="AO49" i="15" s="1"/>
  <c r="AO49" i="16" s="1"/>
  <c r="AM79" i="8"/>
  <c r="AO17" i="8"/>
  <c r="AO17" i="9"/>
  <c r="AO17" i="10"/>
  <c r="AO17" i="11"/>
  <c r="AO17" i="13"/>
  <c r="AO17" i="14"/>
  <c r="AO17" i="15"/>
  <c r="AO17" i="16"/>
  <c r="AO83" i="16"/>
  <c r="AO6" i="8"/>
  <c r="AO31" i="8"/>
  <c r="AO31" i="9"/>
  <c r="AO31" i="10"/>
  <c r="AO31" i="11"/>
  <c r="AO31" i="13"/>
  <c r="AO31" i="14"/>
  <c r="AO31" i="15"/>
  <c r="AO31" i="16"/>
  <c r="AO53" i="8"/>
  <c r="AM22" i="8"/>
  <c r="AM81" i="8"/>
  <c r="AM81" i="9"/>
  <c r="AM81" i="10" s="1"/>
  <c r="AM81" i="11" s="1"/>
  <c r="AM81" i="13" s="1"/>
  <c r="AM81" i="14" s="1"/>
  <c r="AM81" i="15" s="1"/>
  <c r="AM81" i="16" s="1"/>
  <c r="AM65" i="8"/>
  <c r="AM65" i="9" s="1"/>
  <c r="AM65" i="10" s="1"/>
  <c r="AM65" i="11" s="1"/>
  <c r="AM65" i="13" s="1"/>
  <c r="AM65" i="14" s="1"/>
  <c r="AM65" i="15" s="1"/>
  <c r="AM65" i="16" s="1"/>
  <c r="AM34" i="8"/>
  <c r="AM34" i="9" s="1"/>
  <c r="AM34" i="10" s="1"/>
  <c r="AM34" i="11" s="1"/>
  <c r="AM34" i="13" s="1"/>
  <c r="AM34" i="14" s="1"/>
  <c r="AM34" i="15" s="1"/>
  <c r="AM34" i="16" s="1"/>
  <c r="AO82" i="8"/>
  <c r="AO82" i="9" s="1"/>
  <c r="AO82" i="10" s="1"/>
  <c r="AO82" i="11" s="1"/>
  <c r="AO82" i="13" s="1"/>
  <c r="AO82" i="14" s="1"/>
  <c r="AO82" i="15" s="1"/>
  <c r="AO82" i="16" s="1"/>
  <c r="AM6" i="8"/>
  <c r="AO30" i="8"/>
  <c r="AO30" i="9" s="1"/>
  <c r="AO30" i="10" s="1"/>
  <c r="AO30" i="11" s="1"/>
  <c r="AO30" i="13" s="1"/>
  <c r="AO30" i="14" s="1"/>
  <c r="AO30" i="15" s="1"/>
  <c r="AO30" i="16" s="1"/>
  <c r="AO47" i="8"/>
  <c r="AO47" i="9" s="1"/>
  <c r="AO47" i="10" s="1"/>
  <c r="AO47" i="11" s="1"/>
  <c r="AO47" i="13" s="1"/>
  <c r="AO47" i="14" s="1"/>
  <c r="AO47" i="15" s="1"/>
  <c r="AO47" i="16" s="1"/>
  <c r="AM25" i="8"/>
  <c r="AM25" i="9" s="1"/>
  <c r="AM25" i="10" s="1"/>
  <c r="AM25" i="11" s="1"/>
  <c r="AM25" i="13" s="1"/>
  <c r="AM25" i="14" s="1"/>
  <c r="AM25" i="15" s="1"/>
  <c r="AM25" i="16" s="1"/>
  <c r="AM58" i="8"/>
  <c r="AM58" i="9" s="1"/>
  <c r="AM58" i="10" s="1"/>
  <c r="AM58" i="11" s="1"/>
  <c r="AM58" i="13" s="1"/>
  <c r="AM58" i="14" s="1"/>
  <c r="AM58" i="15" s="1"/>
  <c r="AM58" i="16" s="1"/>
  <c r="AO40" i="8"/>
  <c r="AO40" i="9"/>
  <c r="AO40" i="10" s="1"/>
  <c r="AO40" i="11" s="1"/>
  <c r="AO40" i="13" s="1"/>
  <c r="AO40" i="14" s="1"/>
  <c r="AO40" i="15" s="1"/>
  <c r="AO40" i="16" s="1"/>
  <c r="AM83" i="16"/>
  <c r="AO65" i="8"/>
  <c r="AO65" i="9"/>
  <c r="AO65" i="10" s="1"/>
  <c r="AO65" i="11" s="1"/>
  <c r="AO65" i="13" s="1"/>
  <c r="AO65" i="14" s="1"/>
  <c r="AO65" i="15" s="1"/>
  <c r="AO65" i="16" s="1"/>
  <c r="AM49" i="8"/>
  <c r="AM49" i="9"/>
  <c r="AM49" i="10"/>
  <c r="AM49" i="11" s="1"/>
  <c r="AM49" i="13" s="1"/>
  <c r="AM49" i="14" s="1"/>
  <c r="AM49" i="15" s="1"/>
  <c r="AM49" i="16" s="1"/>
  <c r="AO22" i="8"/>
  <c r="AO13" i="8"/>
  <c r="AO13" i="9"/>
  <c r="AO13" i="10" s="1"/>
  <c r="AO13" i="11" s="1"/>
  <c r="AO13" i="13" s="1"/>
  <c r="AO13" i="14" s="1"/>
  <c r="AO13" i="15" s="1"/>
  <c r="AO13" i="16" s="1"/>
  <c r="AO42" i="8"/>
  <c r="AO42" i="9" s="1"/>
  <c r="AO42" i="10" s="1"/>
  <c r="AO42" i="11" s="1"/>
  <c r="AO42" i="13" s="1"/>
  <c r="AO42" i="14" s="1"/>
  <c r="AO42" i="15" s="1"/>
  <c r="AO42" i="16" s="1"/>
  <c r="AM37" i="8"/>
  <c r="AM37" i="9"/>
  <c r="AM37" i="10" s="1"/>
  <c r="AM37" i="11" s="1"/>
  <c r="AM37" i="13" s="1"/>
  <c r="AM37" i="14" s="1"/>
  <c r="AM37" i="15" s="1"/>
  <c r="AM37" i="16" s="1"/>
  <c r="AM8" i="8"/>
  <c r="AM8" i="9"/>
  <c r="AM8" i="10"/>
  <c r="AM8" i="11"/>
  <c r="AM8" i="13"/>
  <c r="AM8" i="14"/>
  <c r="AM8" i="15"/>
  <c r="AM8" i="16"/>
  <c r="AM51" i="8"/>
  <c r="AM51" i="9" s="1"/>
  <c r="AM51" i="10" s="1"/>
  <c r="AM51" i="11" s="1"/>
  <c r="AM51" i="13" s="1"/>
  <c r="AM51" i="14" s="1"/>
  <c r="AM51" i="15" s="1"/>
  <c r="AM51" i="16" s="1"/>
  <c r="AO57" i="8"/>
  <c r="AO57" i="9" s="1"/>
  <c r="AO57" i="10" s="1"/>
  <c r="AO57" i="11" s="1"/>
  <c r="AO57" i="13" s="1"/>
  <c r="AO57" i="14" s="1"/>
  <c r="AO57" i="15" s="1"/>
  <c r="AO57" i="16" s="1"/>
  <c r="AO15" i="8"/>
  <c r="AO15" i="9"/>
  <c r="AO15" i="10"/>
  <c r="AO15" i="11"/>
  <c r="AO15" i="13"/>
  <c r="AO15" i="14"/>
  <c r="AO15" i="15"/>
  <c r="AO15" i="16"/>
  <c r="AM31" i="8"/>
  <c r="AM31" i="9"/>
  <c r="AM31" i="10"/>
  <c r="AM31" i="11"/>
  <c r="AM31" i="13"/>
  <c r="AM31" i="14"/>
  <c r="AM31" i="15"/>
  <c r="AM31" i="16"/>
  <c r="AM73" i="8"/>
  <c r="AM73" i="9" s="1"/>
  <c r="AM73" i="10" s="1"/>
  <c r="AM73" i="11" s="1"/>
  <c r="AM73" i="13" s="1"/>
  <c r="AM73" i="14" s="1"/>
  <c r="AM73" i="15" s="1"/>
  <c r="AM73" i="16" s="1"/>
  <c r="AO10" i="8"/>
  <c r="AO10" i="9" s="1"/>
  <c r="AO76" i="8"/>
  <c r="AO76" i="9" s="1"/>
  <c r="AO76" i="10" s="1"/>
  <c r="AO76" i="11" s="1"/>
  <c r="AO76" i="13" s="1"/>
  <c r="AO76" i="14" s="1"/>
  <c r="AO76" i="15" s="1"/>
  <c r="AO76" i="16" s="1"/>
  <c r="AO32" i="8"/>
  <c r="AO32" i="9" s="1"/>
  <c r="AO32" i="10" s="1"/>
  <c r="AO32" i="11" s="1"/>
  <c r="AO32" i="13" s="1"/>
  <c r="AO32" i="14" s="1"/>
  <c r="AO32" i="15" s="1"/>
  <c r="AO32" i="16" s="1"/>
  <c r="AO78" i="8"/>
  <c r="AO78" i="9"/>
  <c r="AO78" i="10" s="1"/>
  <c r="AO78" i="11" s="1"/>
  <c r="AO78" i="13" s="1"/>
  <c r="AO78" i="14" s="1"/>
  <c r="AO78" i="15" s="1"/>
  <c r="AO78" i="16" s="1"/>
  <c r="AO37" i="8"/>
  <c r="AO37" i="9" s="1"/>
  <c r="AO37" i="10" s="1"/>
  <c r="AO37" i="11" s="1"/>
  <c r="AO37" i="13" s="1"/>
  <c r="AO37" i="14" s="1"/>
  <c r="AO37" i="15" s="1"/>
  <c r="AO37" i="16" s="1"/>
  <c r="AO71" i="8"/>
  <c r="AO71" i="9"/>
  <c r="BA89" i="9"/>
  <c r="AM53" i="8"/>
  <c r="AS52" i="9"/>
  <c r="AX88" i="10"/>
  <c r="AL43" i="10"/>
  <c r="AS88" i="9"/>
  <c r="AS89" i="9"/>
  <c r="AO43" i="9"/>
  <c r="AS43" i="10"/>
  <c r="AZ43" i="11"/>
  <c r="AM43" i="9"/>
  <c r="AM43" i="10" s="1"/>
  <c r="AM43" i="11" s="1"/>
  <c r="AM43" i="13" s="1"/>
  <c r="AM43" i="14" s="1"/>
  <c r="AM43" i="15" s="1"/>
  <c r="AM43" i="16" s="1"/>
  <c r="AX43" i="11"/>
  <c r="AZ52" i="10"/>
  <c r="AR52" i="9"/>
  <c r="AR43" i="10"/>
  <c r="BA43" i="11"/>
  <c r="BA52" i="10"/>
  <c r="BA89" i="10"/>
  <c r="AS89" i="8"/>
  <c r="AY52" i="10"/>
  <c r="AY43" i="11"/>
  <c r="AK43" i="10"/>
  <c r="AX52" i="10"/>
  <c r="AO22" i="9"/>
  <c r="AZ79" i="11"/>
  <c r="AZ88" i="11"/>
  <c r="BA44" i="11"/>
  <c r="AY22" i="11"/>
  <c r="AY35" i="11"/>
  <c r="AS79" i="10"/>
  <c r="AL22" i="10"/>
  <c r="AK71" i="10"/>
  <c r="AZ22" i="11"/>
  <c r="AZ35" i="11"/>
  <c r="AX22" i="11"/>
  <c r="AX35" i="11"/>
  <c r="AX36" i="11"/>
  <c r="AZ71" i="11"/>
  <c r="AY36" i="11"/>
  <c r="AY44" i="11"/>
  <c r="AK22" i="10"/>
  <c r="AR6" i="10"/>
  <c r="AR21" i="10"/>
  <c r="AY6" i="11"/>
  <c r="AY21" i="11"/>
  <c r="AR22" i="10"/>
  <c r="AR35" i="10"/>
  <c r="AO6" i="9"/>
  <c r="AK6" i="10"/>
  <c r="AM22" i="9"/>
  <c r="BA71" i="11"/>
  <c r="AS71" i="10"/>
  <c r="AN6" i="10"/>
  <c r="AM79" i="9"/>
  <c r="BA6" i="11"/>
  <c r="BA21" i="11"/>
  <c r="AY71" i="11"/>
  <c r="AS22" i="10"/>
  <c r="AS35" i="10"/>
  <c r="AN36" i="10"/>
  <c r="AY79" i="11"/>
  <c r="AY88" i="11"/>
  <c r="AO36" i="9"/>
  <c r="AZ44" i="11"/>
  <c r="AK36" i="10"/>
  <c r="AS44" i="10"/>
  <c r="AN22" i="10"/>
  <c r="AN71" i="10"/>
  <c r="BA79" i="11"/>
  <c r="BA88" i="11"/>
  <c r="AX71" i="11"/>
  <c r="AS6" i="10"/>
  <c r="AS21" i="10"/>
  <c r="AX79" i="11"/>
  <c r="AN79" i="10"/>
  <c r="BA22" i="11"/>
  <c r="BA35" i="11"/>
  <c r="AR36" i="10"/>
  <c r="AM6" i="9"/>
  <c r="AN44" i="10"/>
  <c r="AX44" i="11"/>
  <c r="AZ36" i="11"/>
  <c r="AK79" i="10"/>
  <c r="AL79" i="10"/>
  <c r="AS36" i="10"/>
  <c r="AR79" i="10"/>
  <c r="AZ6" i="11"/>
  <c r="AZ21" i="11"/>
  <c r="AR44" i="10"/>
  <c r="AL6" i="10"/>
  <c r="AX6" i="11"/>
  <c r="AX21" i="11"/>
  <c r="AL44" i="10"/>
  <c r="AY53" i="11"/>
  <c r="BA36" i="11"/>
  <c r="AR71" i="10"/>
  <c r="AO92" i="3"/>
  <c r="BA53" i="11"/>
  <c r="AZ53" i="11"/>
  <c r="AY54" i="11"/>
  <c r="AX53" i="11"/>
  <c r="AS53" i="10"/>
  <c r="AS70" i="10"/>
  <c r="AR53" i="10"/>
  <c r="AO53" i="9"/>
  <c r="AN53" i="10"/>
  <c r="AK54" i="10"/>
  <c r="BA66" i="11"/>
  <c r="AR66" i="10"/>
  <c r="AO66" i="9"/>
  <c r="AO66" i="10" s="1"/>
  <c r="AO66" i="11" s="1"/>
  <c r="AO66" i="13" s="1"/>
  <c r="AO66" i="14" s="1"/>
  <c r="AO66" i="15" s="1"/>
  <c r="AO66" i="16" s="1"/>
  <c r="AN66" i="10"/>
  <c r="AX66" i="11"/>
  <c r="AM66" i="9"/>
  <c r="AY66" i="11"/>
  <c r="AZ66" i="11"/>
  <c r="AK66" i="10"/>
  <c r="AL66" i="10"/>
  <c r="AK82" i="11"/>
  <c r="AK82" i="13" s="1"/>
  <c r="AK82" i="14" s="1"/>
  <c r="AK82" i="15" s="1"/>
  <c r="AK82" i="16" s="1"/>
  <c r="AS82" i="11"/>
  <c r="AS82" i="13"/>
  <c r="AS82" i="14"/>
  <c r="AN82" i="11"/>
  <c r="AN82" i="13" s="1"/>
  <c r="AN82" i="14" s="1"/>
  <c r="AN82" i="15" s="1"/>
  <c r="AN82" i="16" s="1"/>
  <c r="AX82" i="15"/>
  <c r="AX82" i="16"/>
  <c r="AZ82" i="15"/>
  <c r="AZ82" i="16"/>
  <c r="BA82" i="15"/>
  <c r="BA82" i="16"/>
  <c r="AR82" i="11"/>
  <c r="AR82" i="13"/>
  <c r="AR82" i="14"/>
  <c r="AY82" i="15"/>
  <c r="AY82" i="16"/>
  <c r="AM53" i="9"/>
  <c r="AM53" i="10" s="1"/>
  <c r="AM53" i="11" s="1"/>
  <c r="AM53" i="13" s="1"/>
  <c r="AM53" i="14" s="1"/>
  <c r="AM53" i="15" s="1"/>
  <c r="AM53" i="16" s="1"/>
  <c r="AS43" i="11"/>
  <c r="BA43" i="13"/>
  <c r="AR43" i="11"/>
  <c r="AL43" i="11"/>
  <c r="AY52" i="11"/>
  <c r="AX52" i="11"/>
  <c r="AZ43" i="13"/>
  <c r="BA52" i="11"/>
  <c r="BA89" i="11"/>
  <c r="AO43" i="10"/>
  <c r="AK43" i="11"/>
  <c r="AZ52" i="11"/>
  <c r="AX43" i="13"/>
  <c r="AY43" i="13"/>
  <c r="AS88" i="10"/>
  <c r="AX88" i="11"/>
  <c r="AR52" i="10"/>
  <c r="AS52" i="10"/>
  <c r="AY53" i="13"/>
  <c r="AO71" i="10"/>
  <c r="AZ22" i="13"/>
  <c r="AZ35" i="13"/>
  <c r="AN71" i="11"/>
  <c r="AL22" i="11"/>
  <c r="AL6" i="11"/>
  <c r="AM6" i="10"/>
  <c r="AS44" i="11"/>
  <c r="AX6" i="13"/>
  <c r="AX21" i="13"/>
  <c r="AN44" i="11"/>
  <c r="AM79" i="10"/>
  <c r="AN6" i="11"/>
  <c r="AR6" i="11"/>
  <c r="AR21" i="11"/>
  <c r="AY22" i="13"/>
  <c r="AY35" i="13"/>
  <c r="AR44" i="11"/>
  <c r="AR36" i="11"/>
  <c r="AK36" i="11"/>
  <c r="AK22" i="11"/>
  <c r="BA44" i="13"/>
  <c r="AZ36" i="13"/>
  <c r="AX44" i="13"/>
  <c r="AS71" i="11"/>
  <c r="AZ6" i="13"/>
  <c r="AZ21" i="13"/>
  <c r="BA22" i="13"/>
  <c r="BA35" i="13"/>
  <c r="AZ44" i="13"/>
  <c r="AY6" i="13"/>
  <c r="AY21" i="13"/>
  <c r="AR71" i="11"/>
  <c r="AR79" i="11"/>
  <c r="AO36" i="10"/>
  <c r="AY36" i="13"/>
  <c r="AO6" i="10"/>
  <c r="AR22" i="11"/>
  <c r="AR35" i="11"/>
  <c r="AN22" i="11"/>
  <c r="AZ71" i="13"/>
  <c r="AX79" i="13"/>
  <c r="AN36" i="11"/>
  <c r="AN36" i="13" s="1"/>
  <c r="AN36" i="14" s="1"/>
  <c r="AN36" i="15" s="1"/>
  <c r="AN36" i="16" s="1"/>
  <c r="AZ79" i="13"/>
  <c r="AZ88" i="13"/>
  <c r="BA79" i="13"/>
  <c r="BA88" i="13"/>
  <c r="AY44" i="13"/>
  <c r="BA36" i="13"/>
  <c r="AL79" i="11"/>
  <c r="AM22" i="10"/>
  <c r="AX36" i="13"/>
  <c r="AY79" i="13"/>
  <c r="AY88" i="13"/>
  <c r="AS22" i="11"/>
  <c r="AS35" i="11"/>
  <c r="BA6" i="13"/>
  <c r="BA21" i="13"/>
  <c r="AL44" i="11"/>
  <c r="AK79" i="11"/>
  <c r="AK6" i="11"/>
  <c r="AX22" i="13"/>
  <c r="AX35" i="13"/>
  <c r="AS79" i="11"/>
  <c r="BA71" i="13"/>
  <c r="AN79" i="11"/>
  <c r="AS36" i="11"/>
  <c r="AS6" i="11"/>
  <c r="AS21" i="11"/>
  <c r="AX71" i="13"/>
  <c r="AY71" i="13"/>
  <c r="AO22" i="10"/>
  <c r="BA53" i="13"/>
  <c r="AZ53" i="13"/>
  <c r="AY54" i="13"/>
  <c r="AX53" i="13"/>
  <c r="AS53" i="11"/>
  <c r="AS70" i="11"/>
  <c r="AR53" i="11"/>
  <c r="AN53" i="11"/>
  <c r="AO53" i="10"/>
  <c r="AK54" i="11"/>
  <c r="AN66" i="11"/>
  <c r="AL66" i="11"/>
  <c r="AY66" i="13"/>
  <c r="AK66" i="11"/>
  <c r="AM66" i="10"/>
  <c r="AR66" i="11"/>
  <c r="AZ66" i="13"/>
  <c r="AX66" i="13"/>
  <c r="BA66" i="13"/>
  <c r="AS82" i="15"/>
  <c r="AS82" i="16"/>
  <c r="AR82" i="15"/>
  <c r="AR82" i="16"/>
  <c r="AX88" i="13"/>
  <c r="AS88" i="11"/>
  <c r="AS89" i="10"/>
  <c r="AR52" i="11"/>
  <c r="AL43" i="13"/>
  <c r="AL43" i="14" s="1"/>
  <c r="AL43" i="15" s="1"/>
  <c r="AL43" i="16" s="1"/>
  <c r="AR43" i="13"/>
  <c r="AX43" i="14"/>
  <c r="AX52" i="13"/>
  <c r="AZ52" i="13"/>
  <c r="AK43" i="13"/>
  <c r="AZ43" i="14"/>
  <c r="AY43" i="14"/>
  <c r="AO43" i="11"/>
  <c r="AY52" i="13"/>
  <c r="BA52" i="13"/>
  <c r="BA89" i="13"/>
  <c r="BA43" i="14"/>
  <c r="AS43" i="13"/>
  <c r="AS52" i="11"/>
  <c r="AS89" i="11"/>
  <c r="AX71" i="14"/>
  <c r="BA79" i="14"/>
  <c r="BA88" i="14"/>
  <c r="AO36" i="11"/>
  <c r="AZ36" i="14"/>
  <c r="AX6" i="14"/>
  <c r="AX21" i="14"/>
  <c r="AS6" i="13"/>
  <c r="AS21" i="13"/>
  <c r="BA6" i="14"/>
  <c r="BA21" i="14"/>
  <c r="AZ79" i="14"/>
  <c r="AZ88" i="14"/>
  <c r="BA44" i="14"/>
  <c r="AS44" i="13"/>
  <c r="AL44" i="13"/>
  <c r="AK22" i="13"/>
  <c r="AM6" i="11"/>
  <c r="AL6" i="13"/>
  <c r="AK36" i="13"/>
  <c r="AK36" i="14" s="1"/>
  <c r="AK36" i="15" s="1"/>
  <c r="AK36" i="16" s="1"/>
  <c r="AN79" i="13"/>
  <c r="AR36" i="13"/>
  <c r="AL22" i="13"/>
  <c r="AR79" i="13"/>
  <c r="BA71" i="14"/>
  <c r="AY79" i="14"/>
  <c r="AY88" i="14"/>
  <c r="AZ71" i="14"/>
  <c r="AY6" i="14"/>
  <c r="AY21" i="14"/>
  <c r="AR44" i="13"/>
  <c r="AR71" i="13"/>
  <c r="AS79" i="13"/>
  <c r="AX36" i="14"/>
  <c r="AN22" i="13"/>
  <c r="AZ44" i="14"/>
  <c r="AY22" i="14"/>
  <c r="AY35" i="14"/>
  <c r="AN71" i="13"/>
  <c r="AS36" i="13"/>
  <c r="AX79" i="14"/>
  <c r="AX22" i="14"/>
  <c r="AX35" i="14"/>
  <c r="AZ6" i="14"/>
  <c r="AZ21" i="14"/>
  <c r="AN6" i="13"/>
  <c r="AZ22" i="14"/>
  <c r="AZ35" i="14"/>
  <c r="AS22" i="13"/>
  <c r="AS35" i="13"/>
  <c r="AM22" i="11"/>
  <c r="AR6" i="13"/>
  <c r="AR21" i="13"/>
  <c r="AK6" i="13"/>
  <c r="AL79" i="13"/>
  <c r="AO6" i="11"/>
  <c r="AO22" i="11"/>
  <c r="AK79" i="13"/>
  <c r="BA36" i="14"/>
  <c r="AY36" i="14"/>
  <c r="AS71" i="13"/>
  <c r="AM79" i="11"/>
  <c r="AO71" i="11"/>
  <c r="BA22" i="14"/>
  <c r="BA35" i="14"/>
  <c r="AR22" i="13"/>
  <c r="AR35" i="13"/>
  <c r="AY71" i="14"/>
  <c r="AY44" i="14"/>
  <c r="AX44" i="14"/>
  <c r="AN44" i="13"/>
  <c r="AY53" i="14"/>
  <c r="BA53" i="14"/>
  <c r="AZ53" i="14"/>
  <c r="AY54" i="14"/>
  <c r="AX53" i="14"/>
  <c r="AS53" i="13"/>
  <c r="AS70" i="13"/>
  <c r="AR53" i="13"/>
  <c r="AO53" i="11"/>
  <c r="AN53" i="13"/>
  <c r="AK54" i="13"/>
  <c r="AR66" i="13"/>
  <c r="AY66" i="14"/>
  <c r="AL66" i="13"/>
  <c r="AX66" i="14"/>
  <c r="AK66" i="13"/>
  <c r="AN66" i="13"/>
  <c r="AN66" i="14" s="1"/>
  <c r="AN66" i="15" s="1"/>
  <c r="AN66" i="16" s="1"/>
  <c r="BA66" i="14"/>
  <c r="AM66" i="11"/>
  <c r="AZ66" i="14"/>
  <c r="AS88" i="13"/>
  <c r="AX88" i="14"/>
  <c r="AK43" i="14"/>
  <c r="AK43" i="15" s="1"/>
  <c r="AK43" i="16" s="1"/>
  <c r="BA43" i="15"/>
  <c r="AX43" i="15"/>
  <c r="AR43" i="14"/>
  <c r="AO43" i="13"/>
  <c r="AZ43" i="15"/>
  <c r="AS43" i="14"/>
  <c r="AY52" i="14"/>
  <c r="AS52" i="13"/>
  <c r="AS89" i="13"/>
  <c r="AZ52" i="14"/>
  <c r="BA52" i="14"/>
  <c r="BA89" i="14"/>
  <c r="AY43" i="15"/>
  <c r="AR52" i="13"/>
  <c r="AX52" i="14"/>
  <c r="AR44" i="14"/>
  <c r="AK79" i="14"/>
  <c r="AS44" i="14"/>
  <c r="BA44" i="15"/>
  <c r="AO6" i="13"/>
  <c r="AN79" i="14"/>
  <c r="AN79" i="15" s="1"/>
  <c r="AN79" i="16" s="1"/>
  <c r="AZ79" i="15"/>
  <c r="AZ88" i="15"/>
  <c r="AY6" i="15"/>
  <c r="AY21" i="15"/>
  <c r="AK6" i="14"/>
  <c r="AY79" i="15"/>
  <c r="AY88" i="15"/>
  <c r="BA6" i="15"/>
  <c r="BA21" i="15"/>
  <c r="BA71" i="15"/>
  <c r="AM6" i="13"/>
  <c r="AS6" i="14"/>
  <c r="AS21" i="14"/>
  <c r="AY44" i="15"/>
  <c r="AX22" i="15"/>
  <c r="AX35" i="15"/>
  <c r="AY71" i="15"/>
  <c r="AL79" i="14"/>
  <c r="AS36" i="14"/>
  <c r="AO22" i="13"/>
  <c r="AK22" i="14"/>
  <c r="AR22" i="14"/>
  <c r="AR35" i="14"/>
  <c r="AL6" i="14"/>
  <c r="BA22" i="15"/>
  <c r="BA35" i="15"/>
  <c r="AX36" i="15"/>
  <c r="AO36" i="13"/>
  <c r="AN44" i="14"/>
  <c r="AN44" i="15" s="1"/>
  <c r="AN44" i="16" s="1"/>
  <c r="AY36" i="15"/>
  <c r="AN6" i="14"/>
  <c r="AR36" i="14"/>
  <c r="AZ71" i="15"/>
  <c r="AY22" i="15"/>
  <c r="AY35" i="15"/>
  <c r="AX6" i="15"/>
  <c r="AX21" i="15"/>
  <c r="AS79" i="14"/>
  <c r="BA79" i="15"/>
  <c r="BA88" i="15"/>
  <c r="AX79" i="15"/>
  <c r="AO71" i="13"/>
  <c r="AZ44" i="15"/>
  <c r="AS22" i="14"/>
  <c r="AS35" i="14"/>
  <c r="AR79" i="14"/>
  <c r="AN22" i="14"/>
  <c r="AZ36" i="15"/>
  <c r="AY53" i="15"/>
  <c r="AS71" i="14"/>
  <c r="AL22" i="14"/>
  <c r="BA36" i="15"/>
  <c r="AN71" i="14"/>
  <c r="AR6" i="14"/>
  <c r="AR21" i="14"/>
  <c r="AM22" i="13"/>
  <c r="AM79" i="13"/>
  <c r="AZ22" i="15"/>
  <c r="AZ35" i="15"/>
  <c r="AX44" i="15"/>
  <c r="AZ6" i="15"/>
  <c r="AZ21" i="15"/>
  <c r="AR71" i="14"/>
  <c r="AL44" i="14"/>
  <c r="AX71" i="15"/>
  <c r="BA53" i="15"/>
  <c r="AZ53" i="15"/>
  <c r="AY54" i="15"/>
  <c r="AX53" i="15"/>
  <c r="AS53" i="14"/>
  <c r="AS70" i="14"/>
  <c r="AR53" i="14"/>
  <c r="AN53" i="14"/>
  <c r="AO53" i="13"/>
  <c r="AK54" i="14"/>
  <c r="AX66" i="15"/>
  <c r="AM66" i="13"/>
  <c r="BA66" i="15"/>
  <c r="AL66" i="14"/>
  <c r="AL66" i="15" s="1"/>
  <c r="AL66" i="16" s="1"/>
  <c r="AY66" i="15"/>
  <c r="AZ66" i="15"/>
  <c r="AK66" i="14"/>
  <c r="AR66" i="14"/>
  <c r="AX88" i="15"/>
  <c r="AY43" i="16"/>
  <c r="AR43" i="15"/>
  <c r="AZ43" i="16"/>
  <c r="AY52" i="15"/>
  <c r="AO43" i="14"/>
  <c r="AX43" i="16"/>
  <c r="AS88" i="14"/>
  <c r="BA43" i="16"/>
  <c r="BA52" i="15"/>
  <c r="BA89" i="15"/>
  <c r="AZ52" i="15"/>
  <c r="AS43" i="15"/>
  <c r="AS52" i="14"/>
  <c r="AR52" i="14"/>
  <c r="AX52" i="15"/>
  <c r="AS79" i="15"/>
  <c r="AZ6" i="16"/>
  <c r="AZ21" i="16"/>
  <c r="AX6" i="16"/>
  <c r="AX21" i="16"/>
  <c r="AS6" i="15"/>
  <c r="AS21" i="15"/>
  <c r="AX22" i="16"/>
  <c r="AX35" i="16"/>
  <c r="AO6" i="14"/>
  <c r="AN22" i="15"/>
  <c r="BA44" i="16"/>
  <c r="BA52" i="16"/>
  <c r="AZ71" i="16"/>
  <c r="AR71" i="15"/>
  <c r="AY22" i="16"/>
  <c r="AY35" i="16"/>
  <c r="AK22" i="15"/>
  <c r="AR36" i="15"/>
  <c r="AZ36" i="16"/>
  <c r="AZ22" i="16"/>
  <c r="AZ35" i="16"/>
  <c r="AR22" i="15"/>
  <c r="AR35" i="15"/>
  <c r="BA71" i="16"/>
  <c r="AO22" i="14"/>
  <c r="AR6" i="15"/>
  <c r="AR21" i="15"/>
  <c r="AY79" i="16"/>
  <c r="AY88" i="16"/>
  <c r="AK79" i="15"/>
  <c r="AY53" i="16"/>
  <c r="AR79" i="15"/>
  <c r="AO71" i="14"/>
  <c r="AS71" i="15"/>
  <c r="BA22" i="16"/>
  <c r="BA35" i="16"/>
  <c r="AY44" i="16"/>
  <c r="AY52" i="16"/>
  <c r="AX44" i="16"/>
  <c r="AS22" i="15"/>
  <c r="AS35" i="15"/>
  <c r="BA6" i="16"/>
  <c r="BA21" i="16"/>
  <c r="AN6" i="15"/>
  <c r="AY36" i="16"/>
  <c r="AS36" i="15"/>
  <c r="AK6" i="15"/>
  <c r="AL79" i="15"/>
  <c r="AX71" i="16"/>
  <c r="BA36" i="16"/>
  <c r="BA79" i="16"/>
  <c r="BA88" i="16"/>
  <c r="AO36" i="14"/>
  <c r="AY71" i="16"/>
  <c r="AY6" i="16"/>
  <c r="AY21" i="16"/>
  <c r="AM6" i="14"/>
  <c r="AM79" i="14"/>
  <c r="AM22" i="14"/>
  <c r="AS44" i="15"/>
  <c r="AZ44" i="16"/>
  <c r="AZ52" i="16"/>
  <c r="AX79" i="16"/>
  <c r="AL44" i="15"/>
  <c r="AL44" i="16" s="1"/>
  <c r="AL6" i="15"/>
  <c r="AN71" i="15"/>
  <c r="AL22" i="15"/>
  <c r="AX36" i="16"/>
  <c r="AZ79" i="16"/>
  <c r="AZ88" i="16"/>
  <c r="AR44" i="15"/>
  <c r="BA53" i="16"/>
  <c r="AZ53" i="16"/>
  <c r="AY54" i="16"/>
  <c r="AX53" i="16"/>
  <c r="AS53" i="15"/>
  <c r="AS70" i="15"/>
  <c r="AR53" i="15"/>
  <c r="AO53" i="14"/>
  <c r="AN53" i="15"/>
  <c r="AK54" i="15"/>
  <c r="BA66" i="16"/>
  <c r="AY66" i="16"/>
  <c r="AR66" i="15"/>
  <c r="AK66" i="15"/>
  <c r="AM66" i="14"/>
  <c r="AZ66" i="16"/>
  <c r="AX66" i="16"/>
  <c r="BA89" i="16"/>
  <c r="AS89" i="14"/>
  <c r="AX88" i="16"/>
  <c r="AO43" i="15"/>
  <c r="AS52" i="15"/>
  <c r="AS43" i="16"/>
  <c r="AR52" i="15"/>
  <c r="AR43" i="16"/>
  <c r="AS88" i="15"/>
  <c r="AX52" i="16"/>
  <c r="AM22" i="15"/>
  <c r="AR6" i="16"/>
  <c r="AR21" i="16"/>
  <c r="AO22" i="15"/>
  <c r="AL22" i="16"/>
  <c r="AO6" i="15"/>
  <c r="AM6" i="15"/>
  <c r="AR22" i="16"/>
  <c r="AR35" i="16"/>
  <c r="AN71" i="16"/>
  <c r="AS71" i="16"/>
  <c r="AN22" i="16"/>
  <c r="AO71" i="15"/>
  <c r="AK6" i="16"/>
  <c r="AL79" i="16"/>
  <c r="AM79" i="15"/>
  <c r="AS36" i="16"/>
  <c r="AR79" i="16"/>
  <c r="AN6" i="16"/>
  <c r="AL6" i="16"/>
  <c r="AO36" i="15"/>
  <c r="AS6" i="16"/>
  <c r="AS21" i="16"/>
  <c r="AK22" i="16"/>
  <c r="AS22" i="16"/>
  <c r="AS35" i="16"/>
  <c r="AS44" i="16"/>
  <c r="AR36" i="16"/>
  <c r="AR44" i="16"/>
  <c r="AK79" i="16"/>
  <c r="AR71" i="16"/>
  <c r="AS79" i="16"/>
  <c r="AS53" i="16"/>
  <c r="AS70" i="16"/>
  <c r="AR53" i="16"/>
  <c r="AN53" i="16"/>
  <c r="AO53" i="15"/>
  <c r="AK54" i="16"/>
  <c r="AR66" i="16"/>
  <c r="AM66" i="15"/>
  <c r="AM66" i="16" s="1"/>
  <c r="AK66" i="16"/>
  <c r="AS88" i="16"/>
  <c r="AS89" i="15"/>
  <c r="AO43" i="16"/>
  <c r="AR52" i="16"/>
  <c r="AS52" i="16"/>
  <c r="AM6" i="16"/>
  <c r="AO36" i="16"/>
  <c r="AO6" i="16"/>
  <c r="AO71" i="16"/>
  <c r="AO22" i="16"/>
  <c r="AM79" i="16"/>
  <c r="AM22" i="16"/>
  <c r="AO53" i="16"/>
  <c r="AS89" i="16"/>
  <c r="AD88" i="7" l="1"/>
  <c r="AD71" i="8"/>
  <c r="AD71" i="9" s="1"/>
  <c r="AD71" i="10" s="1"/>
  <c r="AD71" i="11" s="1"/>
  <c r="AD71" i="13" s="1"/>
  <c r="AD71" i="14" s="1"/>
  <c r="AD71" i="15" s="1"/>
  <c r="AD71" i="16" s="1"/>
  <c r="AD88" i="9"/>
  <c r="AD88" i="4"/>
  <c r="AD88" i="8"/>
  <c r="AD88" i="11"/>
  <c r="AE88" i="4"/>
  <c r="AD88" i="10"/>
  <c r="AD52" i="4"/>
  <c r="AE35" i="4"/>
  <c r="AE21" i="4"/>
  <c r="AE71" i="10"/>
  <c r="AE72" i="7"/>
  <c r="AE72" i="8" s="1"/>
  <c r="AE70" i="7"/>
  <c r="AE54" i="8"/>
  <c r="AE54" i="9" s="1"/>
  <c r="AE54" i="10" s="1"/>
  <c r="AE54" i="11" s="1"/>
  <c r="AE53" i="9"/>
  <c r="AE70" i="4"/>
  <c r="AE36" i="8"/>
  <c r="AE52" i="7"/>
  <c r="AE52" i="4"/>
  <c r="AE22" i="8"/>
  <c r="AE35" i="7"/>
  <c r="AC89" i="4"/>
  <c r="AE6" i="7"/>
  <c r="AD21" i="4"/>
  <c r="AD72" i="14"/>
  <c r="AD88" i="13"/>
  <c r="AD70" i="4"/>
  <c r="AD70" i="7"/>
  <c r="AD59" i="8"/>
  <c r="AD52" i="7"/>
  <c r="AD42" i="8"/>
  <c r="AD42" i="9" s="1"/>
  <c r="AD52" i="8"/>
  <c r="AD40" i="11"/>
  <c r="AD35" i="4"/>
  <c r="AD35" i="7"/>
  <c r="AD25" i="8"/>
  <c r="AB89" i="4"/>
  <c r="AD21" i="7"/>
  <c r="AD6" i="8"/>
  <c r="S89" i="4"/>
  <c r="T89" i="4"/>
  <c r="Y89" i="4"/>
  <c r="J89" i="4"/>
  <c r="K89" i="4"/>
  <c r="O89" i="4"/>
  <c r="Q89" i="4"/>
  <c r="I89" i="4"/>
  <c r="R89" i="4"/>
  <c r="E89" i="4"/>
  <c r="M89" i="4"/>
  <c r="N89" i="4"/>
  <c r="AN88" i="4"/>
  <c r="AN85" i="8"/>
  <c r="AN85" i="9" s="1"/>
  <c r="AN85" i="10" s="1"/>
  <c r="AN85" i="11" s="1"/>
  <c r="AN85" i="13" s="1"/>
  <c r="AN85" i="14" s="1"/>
  <c r="AN85" i="15" s="1"/>
  <c r="AN85" i="16" s="1"/>
  <c r="AN88" i="7"/>
  <c r="AL88" i="7"/>
  <c r="AN77" i="10"/>
  <c r="AN77" i="11" s="1"/>
  <c r="AN77" i="13" s="1"/>
  <c r="AN77" i="14" s="1"/>
  <c r="AN77" i="15" s="1"/>
  <c r="AN77" i="16" s="1"/>
  <c r="AN88" i="9"/>
  <c r="AN72" i="13"/>
  <c r="AN88" i="11"/>
  <c r="AO88" i="10"/>
  <c r="AO72" i="11"/>
  <c r="AO72" i="13" s="1"/>
  <c r="AN88" i="8"/>
  <c r="AO88" i="4"/>
  <c r="AO88" i="8"/>
  <c r="AO88" i="7"/>
  <c r="AN88" i="10"/>
  <c r="AO88" i="9"/>
  <c r="AK73" i="9"/>
  <c r="AK73" i="10" s="1"/>
  <c r="AK73" i="11" s="1"/>
  <c r="AK73" i="13" s="1"/>
  <c r="AK73" i="14" s="1"/>
  <c r="AK73" i="15" s="1"/>
  <c r="AK73" i="16" s="1"/>
  <c r="AK88" i="8"/>
  <c r="AK88" i="9"/>
  <c r="AK72" i="10"/>
  <c r="AK72" i="11" s="1"/>
  <c r="AK72" i="13" s="1"/>
  <c r="AK72" i="14" s="1"/>
  <c r="AK72" i="15" s="1"/>
  <c r="AK72" i="16" s="1"/>
  <c r="AM74" i="7"/>
  <c r="AM74" i="8" s="1"/>
  <c r="AM74" i="9" s="1"/>
  <c r="AM74" i="10" s="1"/>
  <c r="AM74" i="11" s="1"/>
  <c r="AM74" i="13" s="1"/>
  <c r="AM74" i="14" s="1"/>
  <c r="AM74" i="15" s="1"/>
  <c r="AM74" i="16" s="1"/>
  <c r="AM88" i="4"/>
  <c r="AK88" i="10"/>
  <c r="AH88" i="4"/>
  <c r="AK88" i="7"/>
  <c r="AK88" i="4"/>
  <c r="AL72" i="8"/>
  <c r="AL71" i="10"/>
  <c r="AM88" i="7"/>
  <c r="AM71" i="8"/>
  <c r="AK71" i="11"/>
  <c r="AN70" i="7"/>
  <c r="AN57" i="7"/>
  <c r="AN57" i="8" s="1"/>
  <c r="AK58" i="9"/>
  <c r="AK58" i="10" s="1"/>
  <c r="AK58" i="11" s="1"/>
  <c r="AK58" i="13" s="1"/>
  <c r="AK58" i="14" s="1"/>
  <c r="AK58" i="15" s="1"/>
  <c r="AK58" i="16" s="1"/>
  <c r="AK70" i="8"/>
  <c r="AK70" i="7"/>
  <c r="AK70" i="4"/>
  <c r="AK70" i="9"/>
  <c r="AN55" i="10"/>
  <c r="AN55" i="11" s="1"/>
  <c r="AM70" i="8"/>
  <c r="AM55" i="9"/>
  <c r="AM70" i="7"/>
  <c r="AL70" i="7"/>
  <c r="AM70" i="4"/>
  <c r="AH70" i="4"/>
  <c r="AL53" i="8"/>
  <c r="AK53" i="10"/>
  <c r="AJ52" i="4"/>
  <c r="AM52" i="4"/>
  <c r="AN52" i="4"/>
  <c r="AO41" i="4"/>
  <c r="AO41" i="7" s="1"/>
  <c r="AO41" i="8" s="1"/>
  <c r="AO41" i="9" s="1"/>
  <c r="AO41" i="10" s="1"/>
  <c r="AO41" i="11" s="1"/>
  <c r="AO41" i="13" s="1"/>
  <c r="AO41" i="14" s="1"/>
  <c r="AO41" i="15" s="1"/>
  <c r="AO41" i="16" s="1"/>
  <c r="AM40" i="7"/>
  <c r="AM40" i="8" s="1"/>
  <c r="AM40" i="9" s="1"/>
  <c r="AM40" i="10" s="1"/>
  <c r="AM40" i="11" s="1"/>
  <c r="AM40" i="13" s="1"/>
  <c r="AM40" i="14" s="1"/>
  <c r="AM40" i="15" s="1"/>
  <c r="AM40" i="16" s="1"/>
  <c r="AK52" i="4"/>
  <c r="AO52" i="4"/>
  <c r="AF89" i="4"/>
  <c r="AJ35" i="4"/>
  <c r="AN35" i="4"/>
  <c r="AH35" i="4"/>
  <c r="AO27" i="9"/>
  <c r="AO27" i="10" s="1"/>
  <c r="AO27" i="11" s="1"/>
  <c r="AO27" i="13" s="1"/>
  <c r="AO27" i="14" s="1"/>
  <c r="AO27" i="15" s="1"/>
  <c r="AO27" i="16" s="1"/>
  <c r="AO35" i="8"/>
  <c r="AI89" i="4"/>
  <c r="AO35" i="7"/>
  <c r="AN89" i="4"/>
  <c r="AN27" i="7"/>
  <c r="AK35" i="4"/>
  <c r="AK35" i="7"/>
  <c r="AL35" i="7"/>
  <c r="AO35" i="4"/>
  <c r="AL35" i="4"/>
  <c r="AN23" i="10"/>
  <c r="AO23" i="10"/>
  <c r="AO35" i="9"/>
  <c r="AM35" i="7"/>
  <c r="AM23" i="8"/>
  <c r="AL35" i="8"/>
  <c r="AL23" i="9"/>
  <c r="AM35" i="4"/>
  <c r="AG89" i="4"/>
  <c r="AK23" i="8"/>
  <c r="AL21" i="4"/>
  <c r="AN21" i="7"/>
  <c r="AN11" i="8"/>
  <c r="AO21" i="4"/>
  <c r="AO11" i="7"/>
  <c r="AJ21" i="4"/>
  <c r="AK21" i="7"/>
  <c r="AH21" i="4"/>
  <c r="AH89" i="4" s="1"/>
  <c r="AK21" i="4"/>
  <c r="AM21" i="4"/>
  <c r="AL14" i="7"/>
  <c r="AL14" i="8" s="1"/>
  <c r="AL14" i="9" s="1"/>
  <c r="AL14" i="10" s="1"/>
  <c r="AL14" i="11" s="1"/>
  <c r="AL14" i="13" s="1"/>
  <c r="AL14" i="14" s="1"/>
  <c r="AL14" i="15" s="1"/>
  <c r="AL14" i="16" s="1"/>
  <c r="AO10" i="10"/>
  <c r="AN10" i="10"/>
  <c r="AM21" i="7"/>
  <c r="AM10" i="8"/>
  <c r="AL10" i="8"/>
  <c r="AK10" i="10"/>
  <c r="AK21" i="9"/>
  <c r="AK21" i="8"/>
  <c r="AO38" i="8"/>
  <c r="AO52" i="7"/>
  <c r="AN38" i="8"/>
  <c r="AN52" i="7"/>
  <c r="AL52" i="7"/>
  <c r="AL38" i="8"/>
  <c r="AM52" i="7"/>
  <c r="AM38" i="8"/>
  <c r="AK52" i="7"/>
  <c r="AK38" i="8"/>
  <c r="BA57" i="8"/>
  <c r="BA70" i="7"/>
  <c r="BA70" i="4"/>
  <c r="AZ57" i="7"/>
  <c r="AY57" i="10"/>
  <c r="AY70" i="9"/>
  <c r="AY89" i="9" s="1"/>
  <c r="AX57" i="7"/>
  <c r="AR68" i="8"/>
  <c r="AR70" i="7"/>
  <c r="AR70" i="4"/>
  <c r="AR89" i="4" s="1"/>
  <c r="AR88" i="7"/>
  <c r="AR89" i="7" s="1"/>
  <c r="AR83" i="8"/>
  <c r="AJ70" i="4"/>
  <c r="AO54" i="4"/>
  <c r="AL54" i="10"/>
  <c r="AN54" i="15"/>
  <c r="AJ91" i="3"/>
  <c r="AM54" i="11"/>
  <c r="AE89" i="4" l="1"/>
  <c r="AE88" i="8"/>
  <c r="AE72" i="9"/>
  <c r="AE71" i="11"/>
  <c r="AE88" i="7"/>
  <c r="AE70" i="9"/>
  <c r="AE53" i="10"/>
  <c r="AE70" i="10" s="1"/>
  <c r="AE70" i="11"/>
  <c r="AE54" i="13"/>
  <c r="AE70" i="8"/>
  <c r="AE52" i="8"/>
  <c r="AE36" i="9"/>
  <c r="AE22" i="9"/>
  <c r="AE35" i="8"/>
  <c r="AE21" i="7"/>
  <c r="AE89" i="7" s="1"/>
  <c r="AE6" i="8"/>
  <c r="AD72" i="15"/>
  <c r="AD88" i="14"/>
  <c r="AD89" i="4"/>
  <c r="AD70" i="8"/>
  <c r="AD59" i="9"/>
  <c r="AD42" i="10"/>
  <c r="AD52" i="9"/>
  <c r="AD40" i="13"/>
  <c r="AD89" i="7"/>
  <c r="AD25" i="9"/>
  <c r="AD35" i="8"/>
  <c r="AD6" i="9"/>
  <c r="AD21" i="8"/>
  <c r="AO72" i="14"/>
  <c r="AO88" i="13"/>
  <c r="AN72" i="14"/>
  <c r="AN88" i="13"/>
  <c r="AO88" i="11"/>
  <c r="AL72" i="9"/>
  <c r="AL88" i="8"/>
  <c r="AM88" i="8"/>
  <c r="AM71" i="9"/>
  <c r="AL71" i="11"/>
  <c r="AK71" i="13"/>
  <c r="AK88" i="11"/>
  <c r="AN57" i="9"/>
  <c r="AN70" i="8"/>
  <c r="AN55" i="13"/>
  <c r="AM70" i="9"/>
  <c r="AM55" i="10"/>
  <c r="AL53" i="9"/>
  <c r="AL70" i="8"/>
  <c r="AK70" i="10"/>
  <c r="AK53" i="11"/>
  <c r="AL89" i="4"/>
  <c r="AO91" i="4" s="1"/>
  <c r="AJ91" i="4"/>
  <c r="AK89" i="4"/>
  <c r="AN35" i="7"/>
  <c r="AN27" i="8"/>
  <c r="AN89" i="7"/>
  <c r="AO23" i="11"/>
  <c r="AO35" i="10"/>
  <c r="AN23" i="11"/>
  <c r="AL35" i="9"/>
  <c r="AL23" i="10"/>
  <c r="AM35" i="8"/>
  <c r="AM23" i="9"/>
  <c r="AM89" i="4"/>
  <c r="AK35" i="8"/>
  <c r="AK23" i="9"/>
  <c r="AK89" i="7"/>
  <c r="AJ89" i="4"/>
  <c r="AJ92" i="4" s="1"/>
  <c r="AO21" i="7"/>
  <c r="AO11" i="8"/>
  <c r="AN21" i="8"/>
  <c r="AN11" i="9"/>
  <c r="AL21" i="7"/>
  <c r="AL89" i="7" s="1"/>
  <c r="AM89" i="7"/>
  <c r="AN10" i="11"/>
  <c r="AO10" i="11"/>
  <c r="AL21" i="8"/>
  <c r="AL10" i="9"/>
  <c r="AM10" i="9"/>
  <c r="AM21" i="8"/>
  <c r="AK10" i="11"/>
  <c r="AK21" i="10"/>
  <c r="AN38" i="9"/>
  <c r="AN52" i="8"/>
  <c r="AO38" i="9"/>
  <c r="AO52" i="8"/>
  <c r="AM38" i="9"/>
  <c r="AM52" i="8"/>
  <c r="AL52" i="8"/>
  <c r="AL38" i="9"/>
  <c r="AK38" i="9"/>
  <c r="AK52" i="8"/>
  <c r="BA57" i="9"/>
  <c r="BA70" i="8"/>
  <c r="AZ70" i="7"/>
  <c r="AZ89" i="7" s="1"/>
  <c r="AZ57" i="8"/>
  <c r="AY70" i="10"/>
  <c r="AY89" i="10" s="1"/>
  <c r="AY57" i="11"/>
  <c r="AX70" i="7"/>
  <c r="AX89" i="7" s="1"/>
  <c r="AX57" i="8"/>
  <c r="AR68" i="9"/>
  <c r="AR70" i="8"/>
  <c r="AR88" i="8"/>
  <c r="AR89" i="8" s="1"/>
  <c r="AR83" i="9"/>
  <c r="AO70" i="4"/>
  <c r="AO89" i="4" s="1"/>
  <c r="AO54" i="7"/>
  <c r="AL54" i="11"/>
  <c r="AN54" i="16"/>
  <c r="AM54" i="13"/>
  <c r="AE71" i="13" l="1"/>
  <c r="AE72" i="10"/>
  <c r="AE88" i="9"/>
  <c r="AE54" i="14"/>
  <c r="AE70" i="13"/>
  <c r="AE52" i="9"/>
  <c r="AE36" i="10"/>
  <c r="AE22" i="10"/>
  <c r="AE35" i="9"/>
  <c r="AE6" i="9"/>
  <c r="AE21" i="8"/>
  <c r="AE89" i="8" s="1"/>
  <c r="AD72" i="16"/>
  <c r="AD88" i="16" s="1"/>
  <c r="AD88" i="15"/>
  <c r="AD70" i="9"/>
  <c r="AD59" i="10"/>
  <c r="AD42" i="11"/>
  <c r="AD52" i="10"/>
  <c r="AD40" i="14"/>
  <c r="AD89" i="8"/>
  <c r="AD25" i="10"/>
  <c r="AD35" i="9"/>
  <c r="AD6" i="10"/>
  <c r="AD21" i="9"/>
  <c r="AN72" i="15"/>
  <c r="AN88" i="14"/>
  <c r="AO72" i="15"/>
  <c r="AO88" i="14"/>
  <c r="AL72" i="10"/>
  <c r="AL88" i="9"/>
  <c r="AL71" i="13"/>
  <c r="AM71" i="10"/>
  <c r="AM88" i="9"/>
  <c r="AK88" i="13"/>
  <c r="AK71" i="14"/>
  <c r="AN57" i="10"/>
  <c r="AN70" i="9"/>
  <c r="AN55" i="14"/>
  <c r="AM55" i="11"/>
  <c r="AM70" i="10"/>
  <c r="AL53" i="10"/>
  <c r="AL70" i="9"/>
  <c r="AK53" i="13"/>
  <c r="AK70" i="11"/>
  <c r="AK89" i="8"/>
  <c r="AO91" i="7"/>
  <c r="AO92" i="4"/>
  <c r="AN27" i="9"/>
  <c r="AN35" i="8"/>
  <c r="AN23" i="13"/>
  <c r="AO35" i="11"/>
  <c r="AO23" i="13"/>
  <c r="AM23" i="10"/>
  <c r="AM35" i="9"/>
  <c r="AL35" i="10"/>
  <c r="AL23" i="11"/>
  <c r="AK23" i="10"/>
  <c r="AK35" i="9"/>
  <c r="AM89" i="8"/>
  <c r="AN89" i="8"/>
  <c r="AN11" i="10"/>
  <c r="AN21" i="9"/>
  <c r="AO11" i="9"/>
  <c r="AO21" i="8"/>
  <c r="AL89" i="8"/>
  <c r="AO10" i="13"/>
  <c r="AN10" i="13"/>
  <c r="AM10" i="10"/>
  <c r="AM21" i="9"/>
  <c r="AL10" i="10"/>
  <c r="AL21" i="9"/>
  <c r="AK10" i="13"/>
  <c r="AK21" i="11"/>
  <c r="AN52" i="9"/>
  <c r="AN38" i="10"/>
  <c r="AO38" i="10"/>
  <c r="AO52" i="9"/>
  <c r="AL52" i="9"/>
  <c r="AL38" i="10"/>
  <c r="AM52" i="9"/>
  <c r="AM38" i="10"/>
  <c r="AK52" i="9"/>
  <c r="AK38" i="10"/>
  <c r="BA70" i="9"/>
  <c r="BA57" i="10"/>
  <c r="AZ70" i="8"/>
  <c r="AZ89" i="8" s="1"/>
  <c r="AZ57" i="9"/>
  <c r="AY70" i="11"/>
  <c r="AY89" i="11" s="1"/>
  <c r="AY57" i="13"/>
  <c r="AX57" i="9"/>
  <c r="AX70" i="8"/>
  <c r="AX89" i="8" s="1"/>
  <c r="AR70" i="9"/>
  <c r="AR68" i="10"/>
  <c r="AR88" i="9"/>
  <c r="AR89" i="9" s="1"/>
  <c r="AR83" i="10"/>
  <c r="AO54" i="8"/>
  <c r="AO70" i="7"/>
  <c r="AO89" i="7" s="1"/>
  <c r="AO92" i="7" s="1"/>
  <c r="AL54" i="13"/>
  <c r="AM54" i="14"/>
  <c r="AE72" i="11" l="1"/>
  <c r="AE88" i="10"/>
  <c r="AE71" i="14"/>
  <c r="AE54" i="15"/>
  <c r="AE70" i="14"/>
  <c r="AE52" i="10"/>
  <c r="AE36" i="11"/>
  <c r="AE35" i="10"/>
  <c r="AE22" i="11"/>
  <c r="AE21" i="9"/>
  <c r="AE89" i="9" s="1"/>
  <c r="AE6" i="10"/>
  <c r="AD89" i="9"/>
  <c r="AD70" i="10"/>
  <c r="AD59" i="11"/>
  <c r="AD42" i="13"/>
  <c r="AD52" i="11"/>
  <c r="AD40" i="15"/>
  <c r="AD35" i="10"/>
  <c r="AD25" i="11"/>
  <c r="AD6" i="11"/>
  <c r="AD21" i="10"/>
  <c r="AO72" i="16"/>
  <c r="AO88" i="16" s="1"/>
  <c r="AO88" i="15"/>
  <c r="AN72" i="16"/>
  <c r="AN88" i="16" s="1"/>
  <c r="AN88" i="15"/>
  <c r="AL72" i="11"/>
  <c r="AL88" i="10"/>
  <c r="AM88" i="10"/>
  <c r="AM71" i="11"/>
  <c r="AL71" i="14"/>
  <c r="AK71" i="15"/>
  <c r="AK88" i="14"/>
  <c r="AN57" i="11"/>
  <c r="AN70" i="10"/>
  <c r="AN55" i="15"/>
  <c r="AM55" i="13"/>
  <c r="AM70" i="11"/>
  <c r="AL53" i="11"/>
  <c r="AL70" i="10"/>
  <c r="AK70" i="13"/>
  <c r="AK53" i="14"/>
  <c r="AK89" i="9"/>
  <c r="AN27" i="10"/>
  <c r="AN35" i="9"/>
  <c r="AN89" i="9" s="1"/>
  <c r="AO23" i="14"/>
  <c r="AO35" i="13"/>
  <c r="AO91" i="8"/>
  <c r="AN23" i="14"/>
  <c r="AL35" i="11"/>
  <c r="AL23" i="13"/>
  <c r="AM23" i="11"/>
  <c r="AM35" i="10"/>
  <c r="AK35" i="10"/>
  <c r="AK23" i="11"/>
  <c r="AL89" i="9"/>
  <c r="AO11" i="10"/>
  <c r="AO21" i="9"/>
  <c r="AN11" i="11"/>
  <c r="AN21" i="10"/>
  <c r="AM89" i="9"/>
  <c r="AN10" i="14"/>
  <c r="AO10" i="14"/>
  <c r="AL10" i="11"/>
  <c r="AL21" i="10"/>
  <c r="AM10" i="11"/>
  <c r="AM21" i="10"/>
  <c r="AK10" i="14"/>
  <c r="AK21" i="13"/>
  <c r="AO38" i="11"/>
  <c r="AO52" i="10"/>
  <c r="AN38" i="11"/>
  <c r="AN52" i="10"/>
  <c r="AL52" i="10"/>
  <c r="AL38" i="11"/>
  <c r="AM52" i="10"/>
  <c r="AM38" i="11"/>
  <c r="AK52" i="10"/>
  <c r="AK38" i="11"/>
  <c r="BA57" i="11"/>
  <c r="BA70" i="10"/>
  <c r="AZ57" i="10"/>
  <c r="AZ70" i="9"/>
  <c r="AZ89" i="9" s="1"/>
  <c r="AY70" i="13"/>
  <c r="AY89" i="13" s="1"/>
  <c r="AY57" i="14"/>
  <c r="AX70" i="9"/>
  <c r="AX89" i="9" s="1"/>
  <c r="AX57" i="10"/>
  <c r="AR68" i="11"/>
  <c r="AR70" i="10"/>
  <c r="AR83" i="11"/>
  <c r="AR88" i="10"/>
  <c r="AR89" i="10" s="1"/>
  <c r="AO70" i="8"/>
  <c r="AO89" i="8" s="1"/>
  <c r="AO92" i="8" s="1"/>
  <c r="AO54" i="9"/>
  <c r="AL54" i="14"/>
  <c r="AM54" i="15"/>
  <c r="AE71" i="15" l="1"/>
  <c r="AE72" i="13"/>
  <c r="AE88" i="11"/>
  <c r="AE70" i="15"/>
  <c r="AE54" i="16"/>
  <c r="AE70" i="16" s="1"/>
  <c r="AE52" i="11"/>
  <c r="AE36" i="13"/>
  <c r="AE22" i="13"/>
  <c r="AE35" i="11"/>
  <c r="AE6" i="11"/>
  <c r="AE21" i="10"/>
  <c r="AE89" i="10" s="1"/>
  <c r="AD59" i="13"/>
  <c r="AD70" i="11"/>
  <c r="AD42" i="14"/>
  <c r="AD52" i="13"/>
  <c r="AD40" i="16"/>
  <c r="AD89" i="10"/>
  <c r="AD35" i="11"/>
  <c r="AD25" i="13"/>
  <c r="AD6" i="13"/>
  <c r="AD21" i="11"/>
  <c r="AL72" i="13"/>
  <c r="AL88" i="11"/>
  <c r="AL71" i="15"/>
  <c r="AM71" i="13"/>
  <c r="AM88" i="11"/>
  <c r="AK71" i="16"/>
  <c r="AK88" i="16" s="1"/>
  <c r="AK88" i="15"/>
  <c r="AN57" i="13"/>
  <c r="AN70" i="11"/>
  <c r="AN55" i="16"/>
  <c r="AM55" i="14"/>
  <c r="AM70" i="13"/>
  <c r="AL53" i="13"/>
  <c r="AL70" i="11"/>
  <c r="AK70" i="14"/>
  <c r="AK53" i="15"/>
  <c r="AK89" i="10"/>
  <c r="AO91" i="9"/>
  <c r="AN27" i="11"/>
  <c r="AN35" i="10"/>
  <c r="AN89" i="10" s="1"/>
  <c r="AN23" i="15"/>
  <c r="AO35" i="14"/>
  <c r="AO23" i="15"/>
  <c r="AM23" i="13"/>
  <c r="AM35" i="11"/>
  <c r="AL23" i="14"/>
  <c r="AL35" i="13"/>
  <c r="AK35" i="11"/>
  <c r="AK23" i="13"/>
  <c r="AL89" i="10"/>
  <c r="AN11" i="13"/>
  <c r="AN21" i="11"/>
  <c r="AO11" i="11"/>
  <c r="AO21" i="10"/>
  <c r="AN10" i="15"/>
  <c r="AO10" i="15"/>
  <c r="AM89" i="10"/>
  <c r="AM21" i="11"/>
  <c r="AM10" i="13"/>
  <c r="AL10" i="13"/>
  <c r="AL21" i="11"/>
  <c r="AK21" i="14"/>
  <c r="AK10" i="15"/>
  <c r="AN52" i="11"/>
  <c r="AN38" i="13"/>
  <c r="AO52" i="11"/>
  <c r="AO38" i="13"/>
  <c r="AL38" i="13"/>
  <c r="AL52" i="11"/>
  <c r="AM38" i="13"/>
  <c r="AM52" i="11"/>
  <c r="AK52" i="11"/>
  <c r="AK89" i="11" s="1"/>
  <c r="AK38" i="13"/>
  <c r="BA70" i="11"/>
  <c r="BA57" i="13"/>
  <c r="AZ57" i="11"/>
  <c r="AZ70" i="10"/>
  <c r="AZ89" i="10" s="1"/>
  <c r="AY57" i="15"/>
  <c r="AY70" i="14"/>
  <c r="AY89" i="14" s="1"/>
  <c r="AX57" i="11"/>
  <c r="AX70" i="10"/>
  <c r="AX89" i="10" s="1"/>
  <c r="AR70" i="11"/>
  <c r="AR68" i="13"/>
  <c r="AR88" i="11"/>
  <c r="AR89" i="11" s="1"/>
  <c r="AR83" i="13"/>
  <c r="AO70" i="9"/>
  <c r="AO89" i="9" s="1"/>
  <c r="AO92" i="9" s="1"/>
  <c r="AO54" i="10"/>
  <c r="AL54" i="15"/>
  <c r="AM54" i="16"/>
  <c r="AE72" i="14" l="1"/>
  <c r="AE88" i="13"/>
  <c r="AE71" i="16"/>
  <c r="AE52" i="13"/>
  <c r="AE36" i="14"/>
  <c r="AE22" i="14"/>
  <c r="AE35" i="13"/>
  <c r="AE6" i="13"/>
  <c r="AE21" i="11"/>
  <c r="AE89" i="11" s="1"/>
  <c r="AD59" i="14"/>
  <c r="AD70" i="13"/>
  <c r="AD42" i="15"/>
  <c r="AD52" i="14"/>
  <c r="AD89" i="11"/>
  <c r="AD35" i="13"/>
  <c r="AD25" i="14"/>
  <c r="AD6" i="14"/>
  <c r="AD21" i="13"/>
  <c r="AL72" i="14"/>
  <c r="AL88" i="13"/>
  <c r="AM88" i="13"/>
  <c r="AM71" i="14"/>
  <c r="AL71" i="16"/>
  <c r="AN57" i="14"/>
  <c r="AN70" i="13"/>
  <c r="AM55" i="15"/>
  <c r="AM70" i="14"/>
  <c r="AL53" i="14"/>
  <c r="AL70" i="13"/>
  <c r="AK53" i="16"/>
  <c r="AK70" i="16" s="1"/>
  <c r="AK70" i="15"/>
  <c r="AN27" i="13"/>
  <c r="AN35" i="11"/>
  <c r="AN23" i="16"/>
  <c r="AO23" i="16"/>
  <c r="AO35" i="16" s="1"/>
  <c r="AO35" i="15"/>
  <c r="AL35" i="14"/>
  <c r="AL23" i="15"/>
  <c r="AM23" i="14"/>
  <c r="AM35" i="13"/>
  <c r="AK23" i="14"/>
  <c r="AK35" i="13"/>
  <c r="AO91" i="10"/>
  <c r="AO11" i="13"/>
  <c r="AO21" i="11"/>
  <c r="AN89" i="11"/>
  <c r="AN11" i="14"/>
  <c r="AN21" i="13"/>
  <c r="AM89" i="11"/>
  <c r="AO10" i="16"/>
  <c r="AN10" i="16"/>
  <c r="AM21" i="13"/>
  <c r="AM10" i="14"/>
  <c r="AL89" i="11"/>
  <c r="AL10" i="14"/>
  <c r="AL21" i="13"/>
  <c r="AK21" i="15"/>
  <c r="AK10" i="16"/>
  <c r="AK21" i="16" s="1"/>
  <c r="AO38" i="14"/>
  <c r="AO52" i="13"/>
  <c r="AN38" i="14"/>
  <c r="AN52" i="13"/>
  <c r="AL52" i="13"/>
  <c r="AL38" i="14"/>
  <c r="AM38" i="14"/>
  <c r="AM52" i="13"/>
  <c r="AK52" i="13"/>
  <c r="AK38" i="14"/>
  <c r="BA57" i="14"/>
  <c r="BA70" i="13"/>
  <c r="AZ70" i="11"/>
  <c r="AZ89" i="11" s="1"/>
  <c r="AZ57" i="13"/>
  <c r="AY57" i="16"/>
  <c r="AY70" i="16" s="1"/>
  <c r="AY89" i="16" s="1"/>
  <c r="AY70" i="15"/>
  <c r="AY89" i="15" s="1"/>
  <c r="AX57" i="13"/>
  <c r="AX70" i="11"/>
  <c r="AX89" i="11" s="1"/>
  <c r="AR70" i="13"/>
  <c r="AR68" i="14"/>
  <c r="AR83" i="14"/>
  <c r="AR88" i="13"/>
  <c r="AR89" i="13" s="1"/>
  <c r="AO70" i="10"/>
  <c r="AO89" i="10" s="1"/>
  <c r="AO92" i="10" s="1"/>
  <c r="AO54" i="11"/>
  <c r="AL54" i="16"/>
  <c r="AE72" i="15" l="1"/>
  <c r="AE88" i="14"/>
  <c r="AE52" i="14"/>
  <c r="AE36" i="15"/>
  <c r="AE35" i="14"/>
  <c r="AE22" i="15"/>
  <c r="AE6" i="14"/>
  <c r="AE21" i="13"/>
  <c r="AE89" i="13" s="1"/>
  <c r="AD70" i="14"/>
  <c r="AD59" i="15"/>
  <c r="AD89" i="13"/>
  <c r="AD42" i="16"/>
  <c r="AD52" i="16" s="1"/>
  <c r="AD52" i="15"/>
  <c r="AD35" i="14"/>
  <c r="AD25" i="15"/>
  <c r="AD6" i="15"/>
  <c r="AD21" i="14"/>
  <c r="AL72" i="15"/>
  <c r="AL88" i="14"/>
  <c r="AM71" i="15"/>
  <c r="AM88" i="14"/>
  <c r="AN57" i="15"/>
  <c r="AN70" i="14"/>
  <c r="AM55" i="16"/>
  <c r="AM70" i="16" s="1"/>
  <c r="AM70" i="15"/>
  <c r="AL53" i="15"/>
  <c r="AL70" i="14"/>
  <c r="AK89" i="13"/>
  <c r="AN27" i="14"/>
  <c r="AN35" i="13"/>
  <c r="AN89" i="13" s="1"/>
  <c r="AM35" i="14"/>
  <c r="AM23" i="15"/>
  <c r="AL23" i="16"/>
  <c r="AL35" i="16" s="1"/>
  <c r="AL35" i="15"/>
  <c r="AK35" i="14"/>
  <c r="AK23" i="15"/>
  <c r="AN11" i="15"/>
  <c r="AN21" i="14"/>
  <c r="AO91" i="11"/>
  <c r="AO11" i="14"/>
  <c r="AO21" i="13"/>
  <c r="AM89" i="13"/>
  <c r="AL89" i="13"/>
  <c r="AL21" i="14"/>
  <c r="AL10" i="15"/>
  <c r="AM21" i="14"/>
  <c r="AM10" i="15"/>
  <c r="AN52" i="14"/>
  <c r="AN38" i="15"/>
  <c r="AO52" i="14"/>
  <c r="AO38" i="15"/>
  <c r="AM38" i="15"/>
  <c r="AM52" i="14"/>
  <c r="AL38" i="15"/>
  <c r="AL52" i="14"/>
  <c r="AK38" i="15"/>
  <c r="AK52" i="14"/>
  <c r="BA70" i="14"/>
  <c r="BA57" i="15"/>
  <c r="AZ57" i="14"/>
  <c r="AZ70" i="13"/>
  <c r="AZ89" i="13" s="1"/>
  <c r="AX57" i="14"/>
  <c r="AX70" i="13"/>
  <c r="AX89" i="13" s="1"/>
  <c r="AR70" i="14"/>
  <c r="AR68" i="15"/>
  <c r="AR83" i="15"/>
  <c r="AR88" i="14"/>
  <c r="AR89" i="14" s="1"/>
  <c r="AO54" i="13"/>
  <c r="AO70" i="11"/>
  <c r="AO89" i="11" s="1"/>
  <c r="AO92" i="11" s="1"/>
  <c r="AE72" i="16" l="1"/>
  <c r="AE88" i="16" s="1"/>
  <c r="AE88" i="15"/>
  <c r="AE52" i="15"/>
  <c r="AE36" i="16"/>
  <c r="AE52" i="16" s="1"/>
  <c r="AE22" i="16"/>
  <c r="AE35" i="16" s="1"/>
  <c r="AE35" i="15"/>
  <c r="AE21" i="14"/>
  <c r="AE89" i="14" s="1"/>
  <c r="AE6" i="15"/>
  <c r="AD70" i="15"/>
  <c r="AD59" i="16"/>
  <c r="AD70" i="16" s="1"/>
  <c r="AD89" i="14"/>
  <c r="AD35" i="15"/>
  <c r="AD25" i="16"/>
  <c r="AD35" i="16" s="1"/>
  <c r="AD6" i="16"/>
  <c r="AD21" i="16" s="1"/>
  <c r="AD21" i="15"/>
  <c r="AL72" i="16"/>
  <c r="AL88" i="16" s="1"/>
  <c r="AL88" i="15"/>
  <c r="AM88" i="15"/>
  <c r="AM71" i="16"/>
  <c r="AM88" i="16" s="1"/>
  <c r="AN57" i="16"/>
  <c r="AN70" i="16" s="1"/>
  <c r="AN70" i="15"/>
  <c r="AL53" i="16"/>
  <c r="AL70" i="16" s="1"/>
  <c r="AL70" i="15"/>
  <c r="AN27" i="15"/>
  <c r="AN35" i="14"/>
  <c r="AN89" i="14" s="1"/>
  <c r="AK89" i="14"/>
  <c r="AO91" i="13"/>
  <c r="AM23" i="16"/>
  <c r="AM35" i="16" s="1"/>
  <c r="AM35" i="15"/>
  <c r="AK23" i="16"/>
  <c r="AK35" i="16" s="1"/>
  <c r="AK35" i="15"/>
  <c r="AL89" i="14"/>
  <c r="AO11" i="15"/>
  <c r="AO21" i="14"/>
  <c r="AN11" i="16"/>
  <c r="AN21" i="16" s="1"/>
  <c r="AN21" i="15"/>
  <c r="AM21" i="15"/>
  <c r="AM10" i="16"/>
  <c r="AM21" i="16" s="1"/>
  <c r="AL10" i="16"/>
  <c r="AL21" i="16" s="1"/>
  <c r="AL21" i="15"/>
  <c r="AM89" i="14"/>
  <c r="AN52" i="15"/>
  <c r="AN38" i="16"/>
  <c r="AN52" i="16" s="1"/>
  <c r="AO38" i="16"/>
  <c r="AO52" i="16" s="1"/>
  <c r="AO52" i="15"/>
  <c r="AL38" i="16"/>
  <c r="AL52" i="16" s="1"/>
  <c r="AL52" i="15"/>
  <c r="AL89" i="15" s="1"/>
  <c r="AM38" i="16"/>
  <c r="AM52" i="16" s="1"/>
  <c r="AM52" i="15"/>
  <c r="AK38" i="16"/>
  <c r="AK52" i="16" s="1"/>
  <c r="AK52" i="15"/>
  <c r="BA70" i="15"/>
  <c r="BA57" i="16"/>
  <c r="BA70" i="16" s="1"/>
  <c r="AZ70" i="14"/>
  <c r="AZ89" i="14" s="1"/>
  <c r="AZ57" i="15"/>
  <c r="AX70" i="14"/>
  <c r="AX89" i="14" s="1"/>
  <c r="AX57" i="15"/>
  <c r="AR68" i="16"/>
  <c r="AR70" i="16" s="1"/>
  <c r="AR70" i="15"/>
  <c r="AR83" i="16"/>
  <c r="AR88" i="16" s="1"/>
  <c r="AR88" i="15"/>
  <c r="AR89" i="15" s="1"/>
  <c r="AO54" i="14"/>
  <c r="AO70" i="13"/>
  <c r="AO89" i="13" s="1"/>
  <c r="AO92" i="13" s="1"/>
  <c r="AE21" i="15" l="1"/>
  <c r="AE89" i="15" s="1"/>
  <c r="AE6" i="16"/>
  <c r="AE21" i="16" s="1"/>
  <c r="AE89" i="16" s="1"/>
  <c r="AD89" i="15"/>
  <c r="AD89" i="16"/>
  <c r="AN27" i="16"/>
  <c r="AN35" i="16" s="1"/>
  <c r="AN35" i="15"/>
  <c r="AN89" i="15" s="1"/>
  <c r="AO91" i="15" s="1"/>
  <c r="AO91" i="14"/>
  <c r="AK89" i="15"/>
  <c r="AK89" i="16"/>
  <c r="AM89" i="15"/>
  <c r="AL89" i="16"/>
  <c r="AM89" i="16"/>
  <c r="AN89" i="16"/>
  <c r="AO11" i="16"/>
  <c r="AO21" i="16" s="1"/>
  <c r="AO21" i="15"/>
  <c r="AZ70" i="15"/>
  <c r="AZ89" i="15" s="1"/>
  <c r="AZ57" i="16"/>
  <c r="AZ70" i="16" s="1"/>
  <c r="AZ89" i="16" s="1"/>
  <c r="AX57" i="16"/>
  <c r="AX70" i="16" s="1"/>
  <c r="AX89" i="16" s="1"/>
  <c r="AX70" i="15"/>
  <c r="AX89" i="15" s="1"/>
  <c r="AR89" i="16"/>
  <c r="AO70" i="14"/>
  <c r="AO89" i="14" s="1"/>
  <c r="AO92" i="14" s="1"/>
  <c r="AO54" i="15"/>
  <c r="AO91" i="16" l="1"/>
  <c r="AO70" i="15"/>
  <c r="AO89" i="15" s="1"/>
  <c r="AO92" i="15" s="1"/>
  <c r="AO54" i="16"/>
  <c r="AO70" i="16" s="1"/>
  <c r="AO89" i="16" s="1"/>
  <c r="AO92" i="16" s="1"/>
</calcChain>
</file>

<file path=xl/sharedStrings.xml><?xml version="1.0" encoding="utf-8"?>
<sst xmlns="http://schemas.openxmlformats.org/spreadsheetml/2006/main" count="1996" uniqueCount="164">
  <si>
    <t>R</t>
  </si>
  <si>
    <t>Z</t>
  </si>
  <si>
    <t>クラブ名</t>
  </si>
  <si>
    <t>7月</t>
    <rPh sb="1" eb="2">
      <t>ツキ</t>
    </rPh>
    <phoneticPr fontId="2"/>
  </si>
  <si>
    <t>会員移動（期首～）</t>
    <rPh sb="5" eb="7">
      <t>キシュ</t>
    </rPh>
    <phoneticPr fontId="2"/>
  </si>
  <si>
    <r>
      <t>LCIF</t>
    </r>
    <r>
      <rPr>
        <sz val="11"/>
        <color rgb="FF000000"/>
        <rFont val="ＭＳ Ｐゴシック"/>
        <family val="3"/>
        <charset val="128"/>
      </rPr>
      <t>寄付</t>
    </r>
    <rPh sb="4" eb="6">
      <t>キフ</t>
    </rPh>
    <phoneticPr fontId="2"/>
  </si>
  <si>
    <t>献血（当月）</t>
  </si>
  <si>
    <t>献血（累計）</t>
  </si>
  <si>
    <r>
      <t>献眼</t>
    </r>
    <r>
      <rPr>
        <sz val="11"/>
        <color rgb="FF000000"/>
        <rFont val="ＭＳ Ｐゴシック"/>
        <family val="3"/>
        <charset val="128"/>
      </rPr>
      <t>（当月）</t>
    </r>
    <rPh sb="3" eb="5">
      <t>トウゲツ</t>
    </rPh>
    <phoneticPr fontId="2"/>
  </si>
  <si>
    <r>
      <t>献眼</t>
    </r>
    <r>
      <rPr>
        <sz val="11"/>
        <color rgb="FF000000"/>
        <rFont val="ＭＳ Ｐゴシック"/>
        <family val="3"/>
        <charset val="128"/>
      </rPr>
      <t>（累計）</t>
    </r>
    <rPh sb="3" eb="5">
      <t>ルイケイ</t>
    </rPh>
    <phoneticPr fontId="2"/>
  </si>
  <si>
    <t>薬物乱用防止（当月）</t>
    <rPh sb="7" eb="9">
      <t>トウゲツ</t>
    </rPh>
    <phoneticPr fontId="2"/>
  </si>
  <si>
    <t>例会出席率</t>
  </si>
  <si>
    <t>当月</t>
    <rPh sb="0" eb="2">
      <t>トウゲツ</t>
    </rPh>
    <phoneticPr fontId="2"/>
  </si>
  <si>
    <t>当月末</t>
    <rPh sb="0" eb="3">
      <t>トウゲツマツ</t>
    </rPh>
    <phoneticPr fontId="2"/>
  </si>
  <si>
    <t>内訳</t>
    <rPh sb="0" eb="2">
      <t>ウチワケ</t>
    </rPh>
    <phoneticPr fontId="2"/>
  </si>
  <si>
    <t>入会</t>
  </si>
  <si>
    <t>退会</t>
  </si>
  <si>
    <t>増減</t>
  </si>
  <si>
    <t>件数</t>
  </si>
  <si>
    <t>200CC（人）</t>
  </si>
  <si>
    <t>400CC（人）</t>
  </si>
  <si>
    <t>成分（人）</t>
  </si>
  <si>
    <t>数量（CC）</t>
  </si>
  <si>
    <t>入会数</t>
    <rPh sb="0" eb="3">
      <t>ニュウカイスウ</t>
    </rPh>
    <phoneticPr fontId="2"/>
  </si>
  <si>
    <t>退会数</t>
    <rPh sb="0" eb="3">
      <t>タイカイスウ</t>
    </rPh>
    <phoneticPr fontId="2"/>
  </si>
  <si>
    <t>正会員</t>
    <rPh sb="0" eb="3">
      <t>セイカイイン</t>
    </rPh>
    <phoneticPr fontId="2"/>
  </si>
  <si>
    <r>
      <t>左記</t>
    </r>
    <r>
      <rPr>
        <sz val="11"/>
        <rFont val="MS PGothic"/>
        <family val="3"/>
        <charset val="128"/>
      </rPr>
      <t>「正会員」</t>
    </r>
    <r>
      <rPr>
        <sz val="11"/>
        <color theme="4"/>
        <rFont val="MS PGothic"/>
        <family val="3"/>
      </rPr>
      <t>数には下記の会員種別人数を含む</t>
    </r>
    <rPh sb="0" eb="2">
      <t>サキ</t>
    </rPh>
    <rPh sb="3" eb="6">
      <t>セイカイイン</t>
    </rPh>
    <rPh sb="7" eb="8">
      <t>スウ</t>
    </rPh>
    <rPh sb="10" eb="12">
      <t>カキ</t>
    </rPh>
    <rPh sb="13" eb="17">
      <t>カイインシュベツ</t>
    </rPh>
    <rPh sb="17" eb="19">
      <t>ニンズウ</t>
    </rPh>
    <rPh sb="20" eb="21">
      <t>フク</t>
    </rPh>
    <phoneticPr fontId="2"/>
  </si>
  <si>
    <t>特典会員</t>
    <rPh sb="0" eb="2">
      <t>トクテン</t>
    </rPh>
    <rPh sb="2" eb="4">
      <t>カイイン</t>
    </rPh>
    <phoneticPr fontId="2"/>
  </si>
  <si>
    <t>（内）女性会員</t>
    <rPh sb="1" eb="2">
      <t>ウチ</t>
    </rPh>
    <rPh sb="3" eb="7">
      <t>ジョセイカイイン</t>
    </rPh>
    <phoneticPr fontId="2"/>
  </si>
  <si>
    <t>前期末</t>
  </si>
  <si>
    <t>200CC</t>
    <phoneticPr fontId="2"/>
  </si>
  <si>
    <t>400CC</t>
    <phoneticPr fontId="2"/>
  </si>
  <si>
    <t>登録</t>
    <phoneticPr fontId="2"/>
  </si>
  <si>
    <t>提供</t>
    <phoneticPr fontId="2"/>
  </si>
  <si>
    <t>回数</t>
    <rPh sb="0" eb="2">
      <t>カイスウ</t>
    </rPh>
    <phoneticPr fontId="2"/>
  </si>
  <si>
    <t>活動時間</t>
    <phoneticPr fontId="2"/>
  </si>
  <si>
    <t>対象人数</t>
  </si>
  <si>
    <t>メンバー
参加人数</t>
    <phoneticPr fontId="2"/>
  </si>
  <si>
    <t>不在</t>
    <rPh sb="0" eb="2">
      <t>フザイ</t>
    </rPh>
    <phoneticPr fontId="2"/>
  </si>
  <si>
    <t>名誉</t>
    <rPh sb="0" eb="2">
      <t>メイヨ</t>
    </rPh>
    <phoneticPr fontId="2"/>
  </si>
  <si>
    <t>終身</t>
    <rPh sb="0" eb="2">
      <t>シュウシン</t>
    </rPh>
    <phoneticPr fontId="2"/>
  </si>
  <si>
    <t>優待</t>
    <rPh sb="0" eb="2">
      <t>ユウタイ</t>
    </rPh>
    <phoneticPr fontId="2"/>
  </si>
  <si>
    <t>賛助</t>
    <rPh sb="0" eb="2">
      <t>サンジョ</t>
    </rPh>
    <phoneticPr fontId="2"/>
  </si>
  <si>
    <t>支部</t>
    <rPh sb="0" eb="2">
      <t>シブ</t>
    </rPh>
    <phoneticPr fontId="2"/>
  </si>
  <si>
    <t>家族会員</t>
    <rPh sb="0" eb="2">
      <t>カゾク</t>
    </rPh>
    <rPh sb="2" eb="4">
      <t>カイイン</t>
    </rPh>
    <phoneticPr fontId="2"/>
  </si>
  <si>
    <t>学生会員</t>
    <rPh sb="0" eb="4">
      <t>ガクセイカイイン</t>
    </rPh>
    <phoneticPr fontId="2"/>
  </si>
  <si>
    <t>転入</t>
  </si>
  <si>
    <t>再入</t>
  </si>
  <si>
    <t>新入</t>
  </si>
  <si>
    <t>転出</t>
  </si>
  <si>
    <t>死亡</t>
  </si>
  <si>
    <r>
      <t>金額</t>
    </r>
    <r>
      <rPr>
        <sz val="11"/>
        <color rgb="FF000000"/>
        <rFont val="ＭＳ Ｐゴシック"/>
        <family val="3"/>
        <charset val="128"/>
      </rPr>
      <t>（円）</t>
    </r>
    <rPh sb="3" eb="4">
      <t>エン</t>
    </rPh>
    <phoneticPr fontId="2"/>
  </si>
  <si>
    <t>金額（ドル）</t>
    <phoneticPr fontId="2"/>
  </si>
  <si>
    <t>（人）</t>
    <phoneticPr fontId="2"/>
  </si>
  <si>
    <t>会員</t>
    <rPh sb="0" eb="2">
      <t>カイイン</t>
    </rPh>
    <phoneticPr fontId="2"/>
  </si>
  <si>
    <t>一般</t>
    <rPh sb="0" eb="2">
      <t>イッパン</t>
    </rPh>
    <phoneticPr fontId="2"/>
  </si>
  <si>
    <t>（分）</t>
    <phoneticPr fontId="2"/>
  </si>
  <si>
    <t>日立</t>
  </si>
  <si>
    <t>高萩</t>
  </si>
  <si>
    <t>日立中央</t>
  </si>
  <si>
    <t>日立桜</t>
  </si>
  <si>
    <t>日立きらら</t>
  </si>
  <si>
    <t>北茨城桜</t>
  </si>
  <si>
    <t>勝田</t>
  </si>
  <si>
    <t>那珂湊</t>
  </si>
  <si>
    <t>東海</t>
  </si>
  <si>
    <t>勝田グリーン</t>
  </si>
  <si>
    <t>ひたちなかベスト</t>
  </si>
  <si>
    <t>常陸太田</t>
  </si>
  <si>
    <t>常陸大宮</t>
  </si>
  <si>
    <t>那珂</t>
  </si>
  <si>
    <t>常陸大子</t>
  </si>
  <si>
    <t>R合計</t>
  </si>
  <si>
    <t>水戸</t>
  </si>
  <si>
    <t>水戸葵</t>
  </si>
  <si>
    <t>水戸西</t>
  </si>
  <si>
    <t>水戸東</t>
  </si>
  <si>
    <t>水戸南</t>
  </si>
  <si>
    <t>水戸北</t>
  </si>
  <si>
    <t>水戸チアフル</t>
  </si>
  <si>
    <t>大洗</t>
  </si>
  <si>
    <t>鹿島</t>
  </si>
  <si>
    <t>鉾田</t>
  </si>
  <si>
    <t>潮来</t>
  </si>
  <si>
    <t>神栖</t>
  </si>
  <si>
    <t>行方</t>
  </si>
  <si>
    <t>石岡</t>
  </si>
  <si>
    <t>八郷</t>
  </si>
  <si>
    <t>茨城ひぬま</t>
  </si>
  <si>
    <t>岩間</t>
  </si>
  <si>
    <t>笠間</t>
  </si>
  <si>
    <t>内原</t>
  </si>
  <si>
    <t>土浦</t>
  </si>
  <si>
    <t>土浦亀城</t>
  </si>
  <si>
    <t>阿見</t>
  </si>
  <si>
    <t>土浦環</t>
  </si>
  <si>
    <t>土浦北</t>
  </si>
  <si>
    <t>美浦</t>
  </si>
  <si>
    <t>霞ヶ浦</t>
  </si>
  <si>
    <t>土浦SORA</t>
  </si>
  <si>
    <t>筑波</t>
  </si>
  <si>
    <t>つくば中央</t>
  </si>
  <si>
    <t>つくば西</t>
  </si>
  <si>
    <t>つくばＯＡＫ</t>
  </si>
  <si>
    <t>つくばアウル</t>
  </si>
  <si>
    <t>つくば紫峰</t>
  </si>
  <si>
    <t>つくばHOPE</t>
  </si>
  <si>
    <t>筑波ヤング</t>
    <phoneticPr fontId="2"/>
  </si>
  <si>
    <t>龍ケ崎</t>
  </si>
  <si>
    <t>江戸崎</t>
  </si>
  <si>
    <t>牛久茎崎</t>
  </si>
  <si>
    <t>竜ケ崎ききょう</t>
  </si>
  <si>
    <t>取手</t>
  </si>
  <si>
    <t>守谷</t>
  </si>
  <si>
    <t>取手中央</t>
  </si>
  <si>
    <t>岩瀬</t>
  </si>
  <si>
    <t>真壁</t>
  </si>
  <si>
    <t>常陸大和</t>
  </si>
  <si>
    <t>茨城八千代</t>
  </si>
  <si>
    <t>下館巴</t>
  </si>
  <si>
    <t>しもつま</t>
    <phoneticPr fontId="2"/>
  </si>
  <si>
    <t>下館シニア</t>
  </si>
  <si>
    <t>筑西</t>
  </si>
  <si>
    <t>古河</t>
  </si>
  <si>
    <t>岩井</t>
  </si>
  <si>
    <t>石下</t>
  </si>
  <si>
    <t>茨城境</t>
  </si>
  <si>
    <t>つくばみらい</t>
  </si>
  <si>
    <t>ごか</t>
    <phoneticPr fontId="2"/>
  </si>
  <si>
    <t>総合計</t>
  </si>
  <si>
    <t>当月　人数　計　　（人）</t>
    <rPh sb="0" eb="2">
      <t>トウゲツ</t>
    </rPh>
    <rPh sb="3" eb="5">
      <t>ニンズウ</t>
    </rPh>
    <rPh sb="6" eb="7">
      <t>ケイ</t>
    </rPh>
    <rPh sb="10" eb="11">
      <t>ヒト</t>
    </rPh>
    <phoneticPr fontId="2"/>
  </si>
  <si>
    <t>当月　数量　計　 （CC）</t>
    <rPh sb="0" eb="2">
      <t>トウゲツ</t>
    </rPh>
    <rPh sb="3" eb="5">
      <t>スウリョウ</t>
    </rPh>
    <rPh sb="6" eb="7">
      <t>ケイ</t>
    </rPh>
    <phoneticPr fontId="2"/>
  </si>
  <si>
    <t>8月</t>
    <rPh sb="1" eb="2">
      <t>ツキ</t>
    </rPh>
    <phoneticPr fontId="2"/>
  </si>
  <si>
    <t>会員移動（期首～）</t>
    <phoneticPr fontId="2"/>
  </si>
  <si>
    <t>薬物乱用防止（累計）</t>
    <rPh sb="7" eb="9">
      <t>ルイケイ</t>
    </rPh>
    <phoneticPr fontId="2"/>
  </si>
  <si>
    <r>
      <t>左記</t>
    </r>
    <r>
      <rPr>
        <sz val="11"/>
        <rFont val="MS PGothic"/>
        <family val="3"/>
        <charset val="128"/>
      </rPr>
      <t>「正会員」</t>
    </r>
    <r>
      <rPr>
        <sz val="11"/>
        <color theme="4"/>
        <rFont val="MS PGothic"/>
        <family val="3"/>
        <charset val="128"/>
      </rPr>
      <t>数には下記の会員種別人数を含む</t>
    </r>
    <rPh sb="0" eb="2">
      <t>サキ</t>
    </rPh>
    <rPh sb="3" eb="6">
      <t>セイカイイン</t>
    </rPh>
    <rPh sb="7" eb="8">
      <t>スウ</t>
    </rPh>
    <rPh sb="10" eb="12">
      <t>カキ</t>
    </rPh>
    <rPh sb="13" eb="17">
      <t>カイインシュベツ</t>
    </rPh>
    <rPh sb="17" eb="19">
      <t>ニンズウ</t>
    </rPh>
    <rPh sb="20" eb="21">
      <t>フク</t>
    </rPh>
    <phoneticPr fontId="2"/>
  </si>
  <si>
    <t>累計</t>
    <rPh sb="0" eb="2">
      <t>ルイケイ</t>
    </rPh>
    <phoneticPr fontId="2"/>
  </si>
  <si>
    <t>累計　人数</t>
    <rPh sb="0" eb="2">
      <t>ルイケイ</t>
    </rPh>
    <rPh sb="3" eb="5">
      <t>ニンズウ</t>
    </rPh>
    <phoneticPr fontId="2"/>
  </si>
  <si>
    <t>累計　数量</t>
    <rPh sb="0" eb="2">
      <t>ルイケイ</t>
    </rPh>
    <rPh sb="3" eb="5">
      <t>スウリョウ</t>
    </rPh>
    <phoneticPr fontId="2"/>
  </si>
  <si>
    <t>9月</t>
    <rPh sb="1" eb="2">
      <t>ツキ</t>
    </rPh>
    <phoneticPr fontId="2"/>
  </si>
  <si>
    <t>10月</t>
    <rPh sb="2" eb="3">
      <t>ツキ</t>
    </rPh>
    <phoneticPr fontId="2"/>
  </si>
  <si>
    <t>数量（CC）</t>
    <phoneticPr fontId="2"/>
  </si>
  <si>
    <t>11月</t>
    <rPh sb="2" eb="3">
      <t>ツキ</t>
    </rPh>
    <phoneticPr fontId="2"/>
  </si>
  <si>
    <t>12月</t>
    <rPh sb="2" eb="3">
      <t>ツキ</t>
    </rPh>
    <phoneticPr fontId="2"/>
  </si>
  <si>
    <t>1月</t>
    <rPh sb="1" eb="2">
      <t>ツキ</t>
    </rPh>
    <phoneticPr fontId="2"/>
  </si>
  <si>
    <t>2月</t>
    <rPh sb="1" eb="2">
      <t>ツキ</t>
    </rPh>
    <phoneticPr fontId="2"/>
  </si>
  <si>
    <t>※10月に計上した6月分は除くので回数はマイナス1（土浦環）</t>
    <rPh sb="3" eb="4">
      <t>ガツ</t>
    </rPh>
    <rPh sb="5" eb="7">
      <t>ケイジョウ</t>
    </rPh>
    <rPh sb="10" eb="12">
      <t>ガツブン</t>
    </rPh>
    <rPh sb="13" eb="14">
      <t>ノゾ</t>
    </rPh>
    <rPh sb="17" eb="19">
      <t>カイスウ</t>
    </rPh>
    <rPh sb="26" eb="29">
      <t>ツチウラタマキ</t>
    </rPh>
    <phoneticPr fontId="2"/>
  </si>
  <si>
    <t>3月</t>
    <rPh sb="1" eb="2">
      <t>ツキ</t>
    </rPh>
    <phoneticPr fontId="2"/>
  </si>
  <si>
    <t>4月</t>
    <rPh sb="1" eb="2">
      <t>ツキ</t>
    </rPh>
    <phoneticPr fontId="2"/>
  </si>
  <si>
    <t>5月</t>
    <rPh sb="1" eb="2">
      <t>ツキ</t>
    </rPh>
    <phoneticPr fontId="2"/>
  </si>
  <si>
    <t>6月</t>
    <rPh sb="1" eb="2">
      <t>ツキ</t>
    </rPh>
    <phoneticPr fontId="2"/>
  </si>
  <si>
    <t>日立</t>
    <rPh sb="0" eb="2">
      <t>ヒタチ</t>
    </rPh>
    <phoneticPr fontId="2"/>
  </si>
  <si>
    <t>筑波グローバルガンズ</t>
    <rPh sb="0" eb="2">
      <t>ツクバ</t>
    </rPh>
    <phoneticPr fontId="2"/>
  </si>
  <si>
    <t>日立</t>
    <phoneticPr fontId="2"/>
  </si>
  <si>
    <t>美野里</t>
    <rPh sb="0" eb="3">
      <t>ミノリ</t>
    </rPh>
    <phoneticPr fontId="2"/>
  </si>
  <si>
    <t>常陸小川</t>
    <rPh sb="0" eb="4">
      <t>ヒタチオガワ</t>
    </rPh>
    <phoneticPr fontId="2"/>
  </si>
  <si>
    <t>取手大利根</t>
    <rPh sb="0" eb="5">
      <t>トリデオオトネ</t>
    </rPh>
    <phoneticPr fontId="2"/>
  </si>
  <si>
    <t>水海道</t>
    <rPh sb="0" eb="3">
      <t>ミツカイドウ</t>
    </rPh>
    <phoneticPr fontId="2"/>
  </si>
  <si>
    <t>総和</t>
    <phoneticPr fontId="2"/>
  </si>
  <si>
    <t>茨城三和</t>
    <rPh sb="0" eb="4">
      <t>イバラキサンワ</t>
    </rPh>
    <phoneticPr fontId="2"/>
  </si>
  <si>
    <t>(2026.6.30)</t>
    <phoneticPr fontId="2"/>
  </si>
  <si>
    <t>家族会員</t>
    <rPh sb="0" eb="4">
      <t>カゾクカイイン</t>
    </rPh>
    <phoneticPr fontId="2"/>
  </si>
  <si>
    <t>学生会員</t>
    <rPh sb="0" eb="2">
      <t>ガクセイ</t>
    </rPh>
    <rPh sb="2" eb="4">
      <t>カイイン</t>
    </rPh>
    <phoneticPr fontId="2"/>
  </si>
  <si>
    <t>しもつま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</si>
</sst>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#,##0.00_);[Red]\(#,##0.00\)"/>
  </numFmts>
  <fonts count="26">
    <font>
      <sz val="11"/>
      <color indexed="8"/>
      <name val="Calibri"/>
      <family val="2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MS PGothic"/>
      <family val="3"/>
    </font>
    <font>
      <sz val="11"/>
      <color indexed="8"/>
      <name val="Calibri"/>
      <family val="2"/>
    </font>
    <font>
      <sz val="12"/>
      <name val="MS PGothic"/>
      <family val="3"/>
    </font>
    <font>
      <sz val="11"/>
      <color indexed="8"/>
      <name val="ＭＳ Ｐゴシック"/>
      <family val="3"/>
      <charset val="128"/>
    </font>
    <font>
      <sz val="11"/>
      <name val="Calibri"/>
      <family val="2"/>
    </font>
    <font>
      <sz val="11"/>
      <color indexed="8"/>
      <name val="MS PGothic"/>
      <family val="3"/>
    </font>
    <font>
      <sz val="11"/>
      <name val="MS PGothic"/>
      <family val="3"/>
    </font>
    <font>
      <sz val="11"/>
      <color rgb="FF000000"/>
      <name val="ＭＳ Ｐゴシック"/>
      <family val="3"/>
      <charset val="128"/>
    </font>
    <font>
      <sz val="11"/>
      <color theme="0" tint="-0.14999847407452621"/>
      <name val="MS PGothic"/>
      <family val="3"/>
    </font>
    <font>
      <sz val="11"/>
      <color theme="0" tint="-4.9989318521683403E-2"/>
      <name val="MS PGothic"/>
      <family val="3"/>
    </font>
    <font>
      <sz val="11"/>
      <color theme="1"/>
      <name val="MS PGothic"/>
      <family val="3"/>
    </font>
    <font>
      <sz val="11"/>
      <color rgb="FFFF0000"/>
      <name val="MS PGothic"/>
      <family val="3"/>
    </font>
    <font>
      <sz val="9"/>
      <name val="MS PGothic"/>
      <family val="3"/>
    </font>
    <font>
      <sz val="11"/>
      <color theme="4"/>
      <name val="MS PGothic"/>
      <family val="3"/>
    </font>
    <font>
      <sz val="11"/>
      <color theme="4"/>
      <name val="MS PGothic"/>
      <family val="3"/>
      <charset val="128"/>
    </font>
    <font>
      <sz val="11"/>
      <color theme="1"/>
      <name val="MS PGothic"/>
      <family val="3"/>
      <charset val="128"/>
    </font>
    <font>
      <sz val="11"/>
      <name val="MS PGothic"/>
      <family val="3"/>
      <charset val="128"/>
    </font>
    <font>
      <sz val="10"/>
      <color indexed="8"/>
      <name val="MS PGothic"/>
      <family val="3"/>
    </font>
    <font>
      <sz val="10"/>
      <color indexed="8"/>
      <name val="MS PGothic"/>
      <family val="3"/>
      <charset val="128"/>
    </font>
    <font>
      <sz val="11"/>
      <color theme="0" tint="-0.499984740745262"/>
      <name val="MS PGothic"/>
      <family val="3"/>
    </font>
    <font>
      <sz val="11"/>
      <color theme="0" tint="-0.499984740745262"/>
      <name val="MS PGothic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31">
    <fill>
      <patternFill patternType="none"/>
    </fill>
    <fill>
      <patternFill patternType="gray125"/>
    </fill>
    <fill>
      <patternFill patternType="solid">
        <fgColor indexed="12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8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8"/>
      </patternFill>
    </fill>
    <fill>
      <patternFill patternType="solid">
        <fgColor rgb="FFFFFF99"/>
        <bgColor indexed="64"/>
      </patternFill>
    </fill>
    <fill>
      <patternFill patternType="solid">
        <fgColor rgb="FFB7FFD8"/>
        <bgColor indexed="8"/>
      </patternFill>
    </fill>
    <fill>
      <patternFill patternType="solid">
        <fgColor rgb="FF85FFBC"/>
        <bgColor indexed="8"/>
      </patternFill>
    </fill>
    <fill>
      <patternFill patternType="solid">
        <fgColor theme="7" tint="0.79998168889431442"/>
        <bgColor indexed="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8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5F0FF"/>
        <bgColor indexed="64"/>
      </patternFill>
    </fill>
    <fill>
      <patternFill patternType="solid">
        <fgColor rgb="FFC5F0FF"/>
        <bgColor indexed="8"/>
      </patternFill>
    </fill>
    <fill>
      <patternFill patternType="solid">
        <fgColor rgb="FFD1DDFF"/>
        <bgColor indexed="8"/>
      </patternFill>
    </fill>
    <fill>
      <patternFill patternType="solid">
        <fgColor rgb="FFFFEBFF"/>
        <bgColor indexed="64"/>
      </patternFill>
    </fill>
    <fill>
      <patternFill patternType="solid">
        <fgColor rgb="FFFEC6F3"/>
        <bgColor indexed="8"/>
      </patternFill>
    </fill>
    <fill>
      <patternFill patternType="solid">
        <fgColor rgb="FFD1DDFF"/>
        <bgColor indexed="64"/>
      </patternFill>
    </fill>
    <fill>
      <patternFill patternType="solid">
        <fgColor rgb="FFA7BEFF"/>
        <bgColor indexed="8"/>
      </patternFill>
    </fill>
    <fill>
      <patternFill patternType="solid">
        <fgColor rgb="FFA7BEFF"/>
        <bgColor indexed="64"/>
      </patternFill>
    </fill>
    <fill>
      <patternFill patternType="solid">
        <fgColor rgb="FF69D8FF"/>
        <bgColor indexed="64"/>
      </patternFill>
    </fill>
    <fill>
      <patternFill patternType="solid">
        <fgColor rgb="FF69D8FF"/>
        <bgColor indexed="8"/>
      </patternFill>
    </fill>
    <fill>
      <patternFill patternType="solid">
        <fgColor rgb="FF84B4E0"/>
        <bgColor indexed="8"/>
      </patternFill>
    </fill>
    <fill>
      <patternFill patternType="solid">
        <fgColor rgb="FF84B4E0"/>
        <bgColor indexed="64"/>
      </patternFill>
    </fill>
  </fills>
  <borders count="8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dotted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dotted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dotted">
        <color indexed="8"/>
      </left>
      <right style="dotted">
        <color indexed="8"/>
      </right>
      <top/>
      <bottom style="dotted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/>
      <bottom/>
      <diagonal/>
    </border>
    <border>
      <left style="dotted">
        <color indexed="8"/>
      </left>
      <right style="dotted">
        <color indexed="8"/>
      </right>
      <top/>
      <bottom style="thin">
        <color indexed="8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tted">
        <color indexed="8"/>
      </right>
      <top/>
      <bottom style="thin">
        <color indexed="8"/>
      </bottom>
      <diagonal/>
    </border>
    <border>
      <left style="thin">
        <color indexed="64"/>
      </left>
      <right style="dotted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tted">
        <color indexed="8"/>
      </left>
      <right style="thin">
        <color indexed="64"/>
      </right>
      <top/>
      <bottom style="thin">
        <color indexed="8"/>
      </bottom>
      <diagonal/>
    </border>
    <border>
      <left style="dotted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8"/>
      </right>
      <top/>
      <bottom style="dotted">
        <color indexed="8"/>
      </bottom>
      <diagonal/>
    </border>
    <border>
      <left style="dotted">
        <color indexed="8"/>
      </left>
      <right style="thin">
        <color indexed="64"/>
      </right>
      <top/>
      <bottom style="dotted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tted">
        <color indexed="64"/>
      </left>
      <right style="dotted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tted">
        <color indexed="64"/>
      </left>
      <right style="double">
        <color indexed="8"/>
      </right>
      <top/>
      <bottom style="thin">
        <color indexed="8"/>
      </bottom>
      <diagonal/>
    </border>
    <border>
      <left style="dotted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8"/>
      </right>
      <top style="thin">
        <color indexed="64"/>
      </top>
      <bottom/>
      <diagonal/>
    </border>
    <border>
      <left style="thin">
        <color indexed="64"/>
      </left>
      <right style="double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tted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8"/>
      </bottom>
      <diagonal/>
    </border>
    <border>
      <left style="dotted">
        <color indexed="64"/>
      </left>
      <right/>
      <top style="thin">
        <color indexed="8"/>
      </top>
      <bottom style="thin">
        <color indexed="8"/>
      </bottom>
      <diagonal/>
    </border>
    <border>
      <left style="dotted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 style="dotted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7">
    <xf numFmtId="0" fontId="0" fillId="0" borderId="0" applyFill="0" applyProtection="0"/>
    <xf numFmtId="0" fontId="4" fillId="0" borderId="0" applyFill="0" applyProtection="0"/>
    <xf numFmtId="0" fontId="1" fillId="0" borderId="0">
      <alignment vertical="center"/>
    </xf>
    <xf numFmtId="0" fontId="1" fillId="0" borderId="0">
      <alignment vertical="center"/>
    </xf>
    <xf numFmtId="0" fontId="4" fillId="0" borderId="0" applyFill="0" applyProtection="0"/>
    <xf numFmtId="0" fontId="4" fillId="0" borderId="0" applyFill="0" applyProtection="0"/>
    <xf numFmtId="0" fontId="4" fillId="0" borderId="0" applyFill="0" applyProtection="0"/>
  </cellStyleXfs>
  <cellXfs count="360">
    <xf numFmtId="0" fontId="0" fillId="0" borderId="0" xfId="0"/>
    <xf numFmtId="0" fontId="6" fillId="0" borderId="0" xfId="0" applyFont="1" applyFill="1" applyProtection="1"/>
    <xf numFmtId="0" fontId="7" fillId="0" borderId="0" xfId="5" applyFont="1" applyFill="1" applyAlignment="1" applyProtection="1">
      <alignment horizontal="center"/>
    </xf>
    <xf numFmtId="0" fontId="0" fillId="0" borderId="0" xfId="0" applyFill="1" applyProtection="1"/>
    <xf numFmtId="176" fontId="0" fillId="0" borderId="0" xfId="0" applyNumberFormat="1" applyFill="1" applyProtection="1"/>
    <xf numFmtId="0" fontId="8" fillId="15" borderId="1" xfId="0" applyFont="1" applyFill="1" applyBorder="1" applyAlignment="1" applyProtection="1">
      <alignment horizontal="center" vertical="center"/>
    </xf>
    <xf numFmtId="0" fontId="8" fillId="8" borderId="1" xfId="0" applyFont="1" applyFill="1" applyBorder="1" applyAlignment="1" applyProtection="1">
      <alignment horizontal="center" vertical="center"/>
    </xf>
    <xf numFmtId="0" fontId="9" fillId="23" borderId="1" xfId="5" applyFont="1" applyFill="1" applyBorder="1" applyAlignment="1" applyProtection="1">
      <alignment horizontal="center" vertical="center"/>
    </xf>
    <xf numFmtId="0" fontId="8" fillId="15" borderId="4" xfId="0" applyFont="1" applyFill="1" applyBorder="1" applyAlignment="1" applyProtection="1">
      <alignment horizontal="center" vertical="center"/>
    </xf>
    <xf numFmtId="0" fontId="8" fillId="15" borderId="2" xfId="0" applyFont="1" applyFill="1" applyBorder="1" applyAlignment="1" applyProtection="1">
      <alignment horizontal="center" vertical="center"/>
    </xf>
    <xf numFmtId="0" fontId="8" fillId="20" borderId="20" xfId="0" applyFont="1" applyFill="1" applyBorder="1" applyAlignment="1" applyProtection="1">
      <alignment horizontal="center" vertical="center"/>
    </xf>
    <xf numFmtId="176" fontId="8" fillId="20" borderId="1" xfId="0" applyNumberFormat="1" applyFont="1" applyFill="1" applyBorder="1" applyAlignment="1" applyProtection="1">
      <alignment horizontal="center" vertical="center"/>
    </xf>
    <xf numFmtId="0" fontId="8" fillId="16" borderId="1" xfId="0" applyFont="1" applyFill="1" applyBorder="1" applyAlignment="1" applyProtection="1">
      <alignment horizontal="right" vertical="center"/>
    </xf>
    <xf numFmtId="0" fontId="8" fillId="16" borderId="4" xfId="0" applyFont="1" applyFill="1" applyBorder="1" applyAlignment="1" applyProtection="1">
      <alignment horizontal="center" vertical="center"/>
    </xf>
    <xf numFmtId="0" fontId="11" fillId="16" borderId="2" xfId="0" applyFont="1" applyFill="1" applyBorder="1" applyAlignment="1" applyProtection="1">
      <alignment horizontal="center" vertical="center"/>
    </xf>
    <xf numFmtId="0" fontId="8" fillId="7" borderId="1" xfId="0" applyFont="1" applyFill="1" applyBorder="1" applyAlignment="1" applyProtection="1">
      <alignment horizontal="right" vertical="center"/>
    </xf>
    <xf numFmtId="0" fontId="12" fillId="7" borderId="2" xfId="0" applyFont="1" applyFill="1" applyBorder="1" applyAlignment="1" applyProtection="1">
      <alignment horizontal="center" vertical="center"/>
    </xf>
    <xf numFmtId="0" fontId="8" fillId="7" borderId="4" xfId="0" applyFont="1" applyFill="1" applyBorder="1" applyAlignment="1" applyProtection="1">
      <alignment horizontal="right" vertical="center"/>
    </xf>
    <xf numFmtId="0" fontId="8" fillId="24" borderId="5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vertical="center"/>
    </xf>
    <xf numFmtId="0" fontId="9" fillId="0" borderId="20" xfId="5" applyFont="1" applyFill="1" applyBorder="1" applyAlignment="1" applyProtection="1">
      <alignment horizontal="center" vertical="center"/>
    </xf>
    <xf numFmtId="0" fontId="9" fillId="0" borderId="25" xfId="5" applyFont="1" applyFill="1" applyBorder="1" applyAlignment="1" applyProtection="1">
      <alignment horizontal="center" vertical="center"/>
    </xf>
    <xf numFmtId="0" fontId="9" fillId="0" borderId="1" xfId="5" applyFont="1" applyFill="1" applyBorder="1" applyAlignment="1" applyProtection="1">
      <alignment horizontal="center" vertical="center"/>
    </xf>
    <xf numFmtId="0" fontId="9" fillId="0" borderId="23" xfId="5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177" fontId="8" fillId="0" borderId="2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right" vertical="center"/>
    </xf>
    <xf numFmtId="0" fontId="8" fillId="11" borderId="1" xfId="0" applyFont="1" applyFill="1" applyBorder="1" applyAlignment="1" applyProtection="1">
      <alignment horizontal="center" vertical="center"/>
    </xf>
    <xf numFmtId="0" fontId="8" fillId="11" borderId="4" xfId="0" applyFont="1" applyFill="1" applyBorder="1" applyAlignment="1" applyProtection="1">
      <alignment horizontal="left" vertical="center"/>
    </xf>
    <xf numFmtId="0" fontId="9" fillId="11" borderId="20" xfId="5" applyFont="1" applyFill="1" applyBorder="1" applyAlignment="1" applyProtection="1">
      <alignment horizontal="center" vertical="center"/>
    </xf>
    <xf numFmtId="0" fontId="9" fillId="11" borderId="23" xfId="5" applyFont="1" applyFill="1" applyBorder="1" applyAlignment="1" applyProtection="1">
      <alignment horizontal="center" vertical="center"/>
    </xf>
    <xf numFmtId="0" fontId="9" fillId="11" borderId="8" xfId="5" applyFont="1" applyFill="1" applyBorder="1" applyAlignment="1" applyProtection="1">
      <alignment horizontal="center" vertical="center"/>
    </xf>
    <xf numFmtId="0" fontId="9" fillId="11" borderId="1" xfId="5" applyFont="1" applyFill="1" applyBorder="1" applyAlignment="1" applyProtection="1">
      <alignment horizontal="center" vertical="center"/>
    </xf>
    <xf numFmtId="176" fontId="8" fillId="12" borderId="1" xfId="0" applyNumberFormat="1" applyFont="1" applyFill="1" applyBorder="1" applyAlignment="1" applyProtection="1">
      <alignment horizontal="right" vertical="center"/>
    </xf>
    <xf numFmtId="176" fontId="8" fillId="12" borderId="1" xfId="0" applyNumberFormat="1" applyFont="1" applyFill="1" applyBorder="1" applyAlignment="1" applyProtection="1">
      <alignment horizontal="center" vertical="center"/>
    </xf>
    <xf numFmtId="176" fontId="8" fillId="12" borderId="4" xfId="0" applyNumberFormat="1" applyFont="1" applyFill="1" applyBorder="1" applyAlignment="1" applyProtection="1">
      <alignment horizontal="center" vertical="center"/>
    </xf>
    <xf numFmtId="177" fontId="8" fillId="12" borderId="2" xfId="0" applyNumberFormat="1" applyFont="1" applyFill="1" applyBorder="1" applyAlignment="1" applyProtection="1">
      <alignment horizontal="center" vertical="center"/>
    </xf>
    <xf numFmtId="0" fontId="9" fillId="0" borderId="8" xfId="5" applyFont="1" applyFill="1" applyBorder="1" applyAlignment="1" applyProtection="1">
      <alignment horizontal="center" vertical="center"/>
    </xf>
    <xf numFmtId="0" fontId="8" fillId="11" borderId="4" xfId="0" applyFont="1" applyFill="1" applyBorder="1" applyAlignment="1" applyProtection="1">
      <alignment horizontal="center" vertical="center"/>
    </xf>
    <xf numFmtId="177" fontId="8" fillId="11" borderId="2" xfId="0" applyNumberFormat="1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right" vertical="center"/>
    </xf>
    <xf numFmtId="177" fontId="9" fillId="11" borderId="20" xfId="5" applyNumberFormat="1" applyFont="1" applyFill="1" applyBorder="1" applyAlignment="1" applyProtection="1">
      <alignment horizontal="center" vertical="center"/>
    </xf>
    <xf numFmtId="177" fontId="9" fillId="11" borderId="23" xfId="5" applyNumberFormat="1" applyFont="1" applyFill="1" applyBorder="1" applyAlignment="1" applyProtection="1">
      <alignment horizontal="center" vertical="center"/>
    </xf>
    <xf numFmtId="177" fontId="9" fillId="11" borderId="8" xfId="5" applyNumberFormat="1" applyFont="1" applyFill="1" applyBorder="1" applyAlignment="1" applyProtection="1">
      <alignment horizontal="center" vertical="center"/>
    </xf>
    <xf numFmtId="177" fontId="9" fillId="11" borderId="1" xfId="5" applyNumberFormat="1" applyFont="1" applyFill="1" applyBorder="1" applyAlignment="1" applyProtection="1">
      <alignment horizontal="center" vertical="center"/>
    </xf>
    <xf numFmtId="177" fontId="9" fillId="0" borderId="20" xfId="5" applyNumberFormat="1" applyFont="1" applyFill="1" applyBorder="1" applyAlignment="1" applyProtection="1">
      <alignment horizontal="center" vertical="center"/>
    </xf>
    <xf numFmtId="177" fontId="9" fillId="0" borderId="23" xfId="5" applyNumberFormat="1" applyFont="1" applyFill="1" applyBorder="1" applyAlignment="1" applyProtection="1">
      <alignment horizontal="center" vertical="center"/>
    </xf>
    <xf numFmtId="177" fontId="9" fillId="0" borderId="8" xfId="5" applyNumberFormat="1" applyFont="1" applyFill="1" applyBorder="1" applyAlignment="1" applyProtection="1">
      <alignment horizontal="center" vertical="center"/>
    </xf>
    <xf numFmtId="177" fontId="9" fillId="0" borderId="1" xfId="5" applyNumberFormat="1" applyFont="1" applyFill="1" applyBorder="1" applyAlignment="1" applyProtection="1">
      <alignment horizontal="center" vertical="center"/>
    </xf>
    <xf numFmtId="177" fontId="9" fillId="0" borderId="1" xfId="6" applyNumberFormat="1" applyFont="1" applyFill="1" applyBorder="1" applyAlignment="1" applyProtection="1">
      <alignment horizontal="center" vertical="center"/>
    </xf>
    <xf numFmtId="177" fontId="9" fillId="0" borderId="20" xfId="6" applyNumberFormat="1" applyFont="1" applyFill="1" applyBorder="1" applyAlignment="1" applyProtection="1">
      <alignment horizontal="center" vertical="center"/>
    </xf>
    <xf numFmtId="177" fontId="9" fillId="0" borderId="23" xfId="6" applyNumberFormat="1" applyFont="1" applyFill="1" applyBorder="1" applyAlignment="1" applyProtection="1">
      <alignment horizontal="center" vertical="center"/>
    </xf>
    <xf numFmtId="177" fontId="9" fillId="0" borderId="8" xfId="6" applyNumberFormat="1" applyFont="1" applyFill="1" applyBorder="1" applyAlignment="1" applyProtection="1">
      <alignment horizontal="center" vertical="center"/>
    </xf>
    <xf numFmtId="177" fontId="9" fillId="0" borderId="1" xfId="0" applyNumberFormat="1" applyFont="1" applyFill="1" applyBorder="1" applyAlignment="1" applyProtection="1">
      <alignment horizontal="center" vertical="center"/>
    </xf>
    <xf numFmtId="0" fontId="8" fillId="11" borderId="7" xfId="0" applyFont="1" applyFill="1" applyBorder="1" applyAlignment="1" applyProtection="1">
      <alignment horizontal="center" vertical="center"/>
    </xf>
    <xf numFmtId="0" fontId="8" fillId="11" borderId="3" xfId="0" applyFont="1" applyFill="1" applyBorder="1" applyAlignment="1" applyProtection="1">
      <alignment horizontal="left" vertical="center"/>
    </xf>
    <xf numFmtId="0" fontId="0" fillId="0" borderId="0" xfId="0" applyFill="1" applyAlignment="1" applyProtection="1">
      <alignment horizontal="center"/>
    </xf>
    <xf numFmtId="177" fontId="8" fillId="0" borderId="20" xfId="0" applyNumberFormat="1" applyFont="1" applyFill="1" applyBorder="1" applyAlignment="1" applyProtection="1">
      <alignment horizontal="right" vertical="center"/>
    </xf>
    <xf numFmtId="178" fontId="8" fillId="0" borderId="1" xfId="0" applyNumberFormat="1" applyFont="1" applyFill="1" applyBorder="1" applyAlignment="1" applyProtection="1">
      <alignment horizontal="right" vertical="center"/>
    </xf>
    <xf numFmtId="0" fontId="8" fillId="17" borderId="1" xfId="0" applyFont="1" applyFill="1" applyBorder="1" applyAlignment="1" applyProtection="1">
      <alignment horizontal="center" vertical="center"/>
    </xf>
    <xf numFmtId="0" fontId="8" fillId="17" borderId="4" xfId="0" applyFont="1" applyFill="1" applyBorder="1" applyAlignment="1" applyProtection="1">
      <alignment horizontal="center" vertical="center"/>
    </xf>
    <xf numFmtId="0" fontId="8" fillId="17" borderId="2" xfId="0" applyFont="1" applyFill="1" applyBorder="1" applyAlignment="1" applyProtection="1">
      <alignment horizontal="center" vertical="center"/>
    </xf>
    <xf numFmtId="0" fontId="8" fillId="25" borderId="6" xfId="0" applyFont="1" applyFill="1" applyBorder="1" applyAlignment="1" applyProtection="1">
      <alignment horizontal="center" vertical="center" wrapText="1"/>
    </xf>
    <xf numFmtId="0" fontId="8" fillId="28" borderId="20" xfId="0" applyFont="1" applyFill="1" applyBorder="1" applyAlignment="1" applyProtection="1">
      <alignment horizontal="center" vertical="center"/>
    </xf>
    <xf numFmtId="176" fontId="8" fillId="28" borderId="1" xfId="0" applyNumberFormat="1" applyFont="1" applyFill="1" applyBorder="1" applyAlignment="1" applyProtection="1">
      <alignment horizontal="center" vertical="center"/>
    </xf>
    <xf numFmtId="0" fontId="8" fillId="18" borderId="1" xfId="0" applyFont="1" applyFill="1" applyBorder="1" applyAlignment="1" applyProtection="1">
      <alignment horizontal="right" vertical="center"/>
    </xf>
    <xf numFmtId="0" fontId="11" fillId="18" borderId="2" xfId="0" applyFont="1" applyFill="1" applyBorder="1" applyAlignment="1" applyProtection="1">
      <alignment horizontal="center" vertical="center"/>
    </xf>
    <xf numFmtId="0" fontId="8" fillId="26" borderId="5" xfId="0" applyFont="1" applyFill="1" applyBorder="1" applyAlignment="1" applyProtection="1">
      <alignment horizontal="center" vertical="center" wrapText="1"/>
    </xf>
    <xf numFmtId="177" fontId="8" fillId="0" borderId="1" xfId="0" applyNumberFormat="1" applyFont="1" applyFill="1" applyBorder="1" applyAlignment="1" applyProtection="1">
      <alignment horizontal="center" vertical="center"/>
    </xf>
    <xf numFmtId="177" fontId="8" fillId="12" borderId="20" xfId="0" applyNumberFormat="1" applyFont="1" applyFill="1" applyBorder="1" applyAlignment="1" applyProtection="1">
      <alignment horizontal="right" vertical="center"/>
    </xf>
    <xf numFmtId="178" fontId="8" fillId="12" borderId="1" xfId="0" applyNumberFormat="1" applyFont="1" applyFill="1" applyBorder="1" applyAlignment="1" applyProtection="1">
      <alignment horizontal="right" vertical="center"/>
    </xf>
    <xf numFmtId="177" fontId="8" fillId="12" borderId="1" xfId="0" applyNumberFormat="1" applyFont="1" applyFill="1" applyBorder="1" applyAlignment="1" applyProtection="1">
      <alignment horizontal="center" vertical="center"/>
    </xf>
    <xf numFmtId="177" fontId="8" fillId="11" borderId="20" xfId="0" applyNumberFormat="1" applyFont="1" applyFill="1" applyBorder="1" applyAlignment="1" applyProtection="1">
      <alignment horizontal="right" vertical="center"/>
    </xf>
    <xf numFmtId="178" fontId="8" fillId="11" borderId="1" xfId="0" applyNumberFormat="1" applyFont="1" applyFill="1" applyBorder="1" applyAlignment="1" applyProtection="1">
      <alignment horizontal="right" vertical="center"/>
    </xf>
    <xf numFmtId="177" fontId="8" fillId="0" borderId="4" xfId="0" applyNumberFormat="1" applyFont="1" applyFill="1" applyBorder="1" applyAlignment="1" applyProtection="1">
      <alignment horizontal="center" vertical="center"/>
    </xf>
    <xf numFmtId="177" fontId="8" fillId="12" borderId="4" xfId="0" applyNumberFormat="1" applyFont="1" applyFill="1" applyBorder="1" applyAlignment="1" applyProtection="1">
      <alignment horizontal="center" vertical="center"/>
    </xf>
    <xf numFmtId="176" fontId="3" fillId="29" borderId="9" xfId="0" applyNumberFormat="1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vertical="center"/>
    </xf>
    <xf numFmtId="0" fontId="9" fillId="0" borderId="24" xfId="5" applyFont="1" applyFill="1" applyBorder="1" applyAlignment="1" applyProtection="1">
      <alignment horizontal="center" vertical="center"/>
    </xf>
    <xf numFmtId="0" fontId="9" fillId="11" borderId="24" xfId="5" applyFont="1" applyFill="1" applyBorder="1" applyAlignment="1" applyProtection="1">
      <alignment horizontal="center" vertical="center"/>
    </xf>
    <xf numFmtId="177" fontId="9" fillId="11" borderId="24" xfId="5" applyNumberFormat="1" applyFont="1" applyFill="1" applyBorder="1" applyAlignment="1" applyProtection="1">
      <alignment horizontal="center" vertical="center"/>
    </xf>
    <xf numFmtId="176" fontId="9" fillId="0" borderId="24" xfId="6" applyNumberFormat="1" applyFont="1" applyFill="1" applyBorder="1" applyAlignment="1" applyProtection="1">
      <alignment horizontal="center" vertical="center"/>
    </xf>
    <xf numFmtId="176" fontId="9" fillId="0" borderId="24" xfId="0" applyNumberFormat="1" applyFont="1" applyFill="1" applyBorder="1" applyAlignment="1" applyProtection="1">
      <alignment horizontal="center" vertical="center"/>
    </xf>
    <xf numFmtId="0" fontId="9" fillId="0" borderId="4" xfId="5" applyFont="1" applyFill="1" applyBorder="1" applyAlignment="1" applyProtection="1">
      <alignment horizontal="center" vertical="center"/>
    </xf>
    <xf numFmtId="0" fontId="9" fillId="11" borderId="4" xfId="5" applyFont="1" applyFill="1" applyBorder="1" applyAlignment="1" applyProtection="1">
      <alignment horizontal="center" vertical="center"/>
    </xf>
    <xf numFmtId="177" fontId="9" fillId="11" borderId="4" xfId="5" applyNumberFormat="1" applyFont="1" applyFill="1" applyBorder="1" applyAlignment="1" applyProtection="1">
      <alignment horizontal="center" vertical="center"/>
    </xf>
    <xf numFmtId="176" fontId="9" fillId="0" borderId="4" xfId="6" applyNumberFormat="1" applyFont="1" applyFill="1" applyBorder="1" applyAlignment="1" applyProtection="1">
      <alignment horizontal="center" vertical="center"/>
    </xf>
    <xf numFmtId="176" fontId="9" fillId="0" borderId="4" xfId="0" applyNumberFormat="1" applyFont="1" applyFill="1" applyBorder="1" applyAlignment="1" applyProtection="1">
      <alignment horizontal="center" vertical="center"/>
    </xf>
    <xf numFmtId="0" fontId="9" fillId="0" borderId="19" xfId="5" applyFont="1" applyFill="1" applyBorder="1" applyAlignment="1" applyProtection="1">
      <alignment horizontal="center" vertical="center"/>
    </xf>
    <xf numFmtId="0" fontId="9" fillId="11" borderId="19" xfId="5" applyFont="1" applyFill="1" applyBorder="1" applyAlignment="1" applyProtection="1">
      <alignment horizontal="center" vertical="center"/>
    </xf>
    <xf numFmtId="177" fontId="9" fillId="0" borderId="19" xfId="5" applyNumberFormat="1" applyFont="1" applyFill="1" applyBorder="1" applyAlignment="1" applyProtection="1">
      <alignment horizontal="center" vertical="center"/>
    </xf>
    <xf numFmtId="177" fontId="9" fillId="0" borderId="19" xfId="6" applyNumberFormat="1" applyFont="1" applyFill="1" applyBorder="1" applyAlignment="1" applyProtection="1">
      <alignment horizontal="center" vertical="center"/>
    </xf>
    <xf numFmtId="177" fontId="9" fillId="0" borderId="19" xfId="0" applyNumberFormat="1" applyFont="1" applyFill="1" applyBorder="1" applyAlignment="1" applyProtection="1">
      <alignment horizontal="center" vertical="center"/>
    </xf>
    <xf numFmtId="0" fontId="9" fillId="0" borderId="31" xfId="5" applyFont="1" applyFill="1" applyBorder="1" applyAlignment="1" applyProtection="1">
      <alignment horizontal="center" vertical="center"/>
    </xf>
    <xf numFmtId="0" fontId="8" fillId="18" borderId="4" xfId="0" applyFont="1" applyFill="1" applyBorder="1" applyAlignment="1" applyProtection="1">
      <alignment horizontal="center" vertical="center"/>
    </xf>
    <xf numFmtId="0" fontId="9" fillId="0" borderId="14" xfId="5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8" fillId="7" borderId="1" xfId="0" applyFont="1" applyFill="1" applyBorder="1" applyAlignment="1" applyProtection="1">
      <alignment vertical="center"/>
    </xf>
    <xf numFmtId="0" fontId="8" fillId="8" borderId="8" xfId="0" applyFont="1" applyFill="1" applyBorder="1" applyAlignment="1" applyProtection="1">
      <alignment horizontal="center" vertical="center"/>
    </xf>
    <xf numFmtId="0" fontId="8" fillId="8" borderId="4" xfId="0" applyFont="1" applyFill="1" applyBorder="1" applyAlignment="1" applyProtection="1">
      <alignment horizontal="center" vertical="center"/>
    </xf>
    <xf numFmtId="0" fontId="9" fillId="0" borderId="41" xfId="5" applyFont="1" applyFill="1" applyBorder="1" applyAlignment="1" applyProtection="1">
      <alignment horizontal="center" vertical="center"/>
    </xf>
    <xf numFmtId="0" fontId="9" fillId="0" borderId="42" xfId="5" applyFont="1" applyFill="1" applyBorder="1" applyAlignment="1" applyProtection="1">
      <alignment horizontal="center" vertical="center"/>
    </xf>
    <xf numFmtId="176" fontId="9" fillId="0" borderId="42" xfId="6" applyNumberFormat="1" applyFont="1" applyFill="1" applyBorder="1" applyAlignment="1" applyProtection="1">
      <alignment horizontal="center" vertical="center"/>
    </xf>
    <xf numFmtId="176" fontId="9" fillId="0" borderId="42" xfId="0" applyNumberFormat="1" applyFont="1" applyFill="1" applyBorder="1" applyAlignment="1" applyProtection="1">
      <alignment horizontal="center" vertical="center"/>
    </xf>
    <xf numFmtId="0" fontId="9" fillId="0" borderId="43" xfId="5" applyFont="1" applyFill="1" applyBorder="1" applyAlignment="1" applyProtection="1">
      <alignment horizontal="center" vertical="center"/>
    </xf>
    <xf numFmtId="0" fontId="9" fillId="0" borderId="44" xfId="5" applyFont="1" applyFill="1" applyBorder="1" applyAlignment="1" applyProtection="1">
      <alignment horizontal="center" vertical="center"/>
    </xf>
    <xf numFmtId="176" fontId="9" fillId="0" borderId="44" xfId="6" applyNumberFormat="1" applyFont="1" applyFill="1" applyBorder="1" applyAlignment="1" applyProtection="1">
      <alignment horizontal="center" vertical="center"/>
    </xf>
    <xf numFmtId="176" fontId="9" fillId="0" borderId="44" xfId="0" applyNumberFormat="1" applyFont="1" applyFill="1" applyBorder="1" applyAlignment="1" applyProtection="1">
      <alignment horizontal="center" vertical="center"/>
    </xf>
    <xf numFmtId="0" fontId="9" fillId="0" borderId="46" xfId="5" applyFont="1" applyFill="1" applyBorder="1" applyAlignment="1" applyProtection="1">
      <alignment horizontal="center" vertical="center"/>
    </xf>
    <xf numFmtId="0" fontId="9" fillId="0" borderId="47" xfId="5" applyFont="1" applyFill="1" applyBorder="1" applyAlignment="1" applyProtection="1">
      <alignment horizontal="center" vertical="center"/>
    </xf>
    <xf numFmtId="176" fontId="9" fillId="0" borderId="47" xfId="6" applyNumberFormat="1" applyFont="1" applyFill="1" applyBorder="1" applyAlignment="1" applyProtection="1">
      <alignment horizontal="center" vertical="center"/>
    </xf>
    <xf numFmtId="176" fontId="9" fillId="0" borderId="47" xfId="0" applyNumberFormat="1" applyFont="1" applyFill="1" applyBorder="1" applyAlignment="1" applyProtection="1">
      <alignment horizontal="center" vertical="center"/>
    </xf>
    <xf numFmtId="177" fontId="9" fillId="0" borderId="4" xfId="5" applyNumberFormat="1" applyFont="1" applyFill="1" applyBorder="1" applyAlignment="1" applyProtection="1">
      <alignment horizontal="center" vertical="center"/>
    </xf>
    <xf numFmtId="177" fontId="9" fillId="0" borderId="4" xfId="6" applyNumberFormat="1" applyFont="1" applyFill="1" applyBorder="1" applyAlignment="1" applyProtection="1">
      <alignment horizontal="center" vertical="center"/>
    </xf>
    <xf numFmtId="177" fontId="9" fillId="0" borderId="4" xfId="0" applyNumberFormat="1" applyFont="1" applyFill="1" applyBorder="1" applyAlignment="1" applyProtection="1">
      <alignment horizontal="center" vertical="center"/>
    </xf>
    <xf numFmtId="0" fontId="9" fillId="0" borderId="52" xfId="5" applyFont="1" applyFill="1" applyBorder="1" applyAlignment="1" applyProtection="1">
      <alignment horizontal="center" vertical="center"/>
    </xf>
    <xf numFmtId="0" fontId="9" fillId="0" borderId="53" xfId="5" applyFont="1" applyFill="1" applyBorder="1" applyAlignment="1" applyProtection="1">
      <alignment horizontal="center" vertical="center"/>
    </xf>
    <xf numFmtId="0" fontId="9" fillId="11" borderId="53" xfId="5" applyFont="1" applyFill="1" applyBorder="1" applyAlignment="1" applyProtection="1">
      <alignment horizontal="center" vertical="center"/>
    </xf>
    <xf numFmtId="177" fontId="9" fillId="11" borderId="53" xfId="5" applyNumberFormat="1" applyFont="1" applyFill="1" applyBorder="1" applyAlignment="1" applyProtection="1">
      <alignment horizontal="center" vertical="center"/>
    </xf>
    <xf numFmtId="176" fontId="9" fillId="0" borderId="53" xfId="6" applyNumberFormat="1" applyFont="1" applyFill="1" applyBorder="1" applyAlignment="1" applyProtection="1">
      <alignment horizontal="center" vertical="center"/>
    </xf>
    <xf numFmtId="176" fontId="9" fillId="0" borderId="53" xfId="0" applyNumberFormat="1" applyFont="1" applyFill="1" applyBorder="1" applyAlignment="1" applyProtection="1">
      <alignment horizontal="center" vertical="center"/>
    </xf>
    <xf numFmtId="177" fontId="9" fillId="11" borderId="55" xfId="5" applyNumberFormat="1" applyFont="1" applyFill="1" applyBorder="1" applyAlignment="1" applyProtection="1">
      <alignment horizontal="center" vertical="center"/>
    </xf>
    <xf numFmtId="0" fontId="9" fillId="11" borderId="55" xfId="5" applyFont="1" applyFill="1" applyBorder="1" applyAlignment="1" applyProtection="1">
      <alignment horizontal="center" vertical="center"/>
    </xf>
    <xf numFmtId="0" fontId="9" fillId="11" borderId="56" xfId="5" applyFont="1" applyFill="1" applyBorder="1" applyAlignment="1" applyProtection="1">
      <alignment horizontal="center" vertical="center"/>
    </xf>
    <xf numFmtId="0" fontId="9" fillId="11" borderId="54" xfId="5" applyFont="1" applyFill="1" applyBorder="1" applyAlignment="1" applyProtection="1">
      <alignment horizontal="center" vertical="center"/>
    </xf>
    <xf numFmtId="0" fontId="17" fillId="22" borderId="49" xfId="5" applyFont="1" applyFill="1" applyBorder="1" applyAlignment="1" applyProtection="1">
      <alignment horizontal="center" vertical="center"/>
    </xf>
    <xf numFmtId="0" fontId="17" fillId="22" borderId="34" xfId="5" applyFont="1" applyFill="1" applyBorder="1" applyAlignment="1" applyProtection="1">
      <alignment horizontal="center" vertical="center"/>
    </xf>
    <xf numFmtId="0" fontId="17" fillId="22" borderId="50" xfId="5" applyFont="1" applyFill="1" applyBorder="1" applyAlignment="1" applyProtection="1">
      <alignment horizontal="center" vertical="center"/>
    </xf>
    <xf numFmtId="0" fontId="9" fillId="0" borderId="57" xfId="5" applyFont="1" applyFill="1" applyBorder="1" applyAlignment="1" applyProtection="1">
      <alignment horizontal="center" vertical="center"/>
    </xf>
    <xf numFmtId="0" fontId="9" fillId="0" borderId="58" xfId="5" applyFont="1" applyFill="1" applyBorder="1" applyAlignment="1" applyProtection="1">
      <alignment horizontal="center" vertical="center"/>
    </xf>
    <xf numFmtId="0" fontId="9" fillId="11" borderId="58" xfId="5" applyFont="1" applyFill="1" applyBorder="1" applyAlignment="1" applyProtection="1">
      <alignment horizontal="center" vertical="center"/>
    </xf>
    <xf numFmtId="177" fontId="9" fillId="11" borderId="58" xfId="5" applyNumberFormat="1" applyFont="1" applyFill="1" applyBorder="1" applyAlignment="1" applyProtection="1">
      <alignment horizontal="center" vertical="center"/>
    </xf>
    <xf numFmtId="177" fontId="9" fillId="0" borderId="58" xfId="5" applyNumberFormat="1" applyFont="1" applyFill="1" applyBorder="1" applyAlignment="1" applyProtection="1">
      <alignment horizontal="center" vertical="center"/>
    </xf>
    <xf numFmtId="177" fontId="9" fillId="0" borderId="58" xfId="6" applyNumberFormat="1" applyFont="1" applyFill="1" applyBorder="1" applyAlignment="1" applyProtection="1">
      <alignment horizontal="center" vertical="center"/>
    </xf>
    <xf numFmtId="177" fontId="9" fillId="0" borderId="58" xfId="0" applyNumberFormat="1" applyFont="1" applyFill="1" applyBorder="1" applyAlignment="1" applyProtection="1">
      <alignment horizontal="center" vertical="center"/>
    </xf>
    <xf numFmtId="0" fontId="18" fillId="22" borderId="0" xfId="5" applyFont="1" applyFill="1" applyAlignment="1" applyProtection="1">
      <alignment horizontal="center" vertical="center"/>
    </xf>
    <xf numFmtId="0" fontId="15" fillId="23" borderId="29" xfId="5" applyFont="1" applyFill="1" applyBorder="1" applyAlignment="1" applyProtection="1">
      <alignment horizontal="center" vertical="center"/>
    </xf>
    <xf numFmtId="0" fontId="8" fillId="15" borderId="11" xfId="0" applyFont="1" applyFill="1" applyBorder="1" applyAlignment="1" applyProtection="1">
      <alignment horizontal="center" vertical="center"/>
    </xf>
    <xf numFmtId="0" fontId="8" fillId="21" borderId="18" xfId="0" applyFont="1" applyFill="1" applyBorder="1" applyAlignment="1" applyProtection="1">
      <alignment horizontal="center" vertical="center" wrapText="1"/>
    </xf>
    <xf numFmtId="0" fontId="15" fillId="23" borderId="22" xfId="5" applyFont="1" applyFill="1" applyBorder="1" applyAlignment="1" applyProtection="1">
      <alignment horizontal="center" vertical="center"/>
    </xf>
    <xf numFmtId="0" fontId="8" fillId="7" borderId="4" xfId="0" applyFont="1" applyFill="1" applyBorder="1" applyAlignment="1" applyProtection="1">
      <alignment vertical="center"/>
    </xf>
    <xf numFmtId="0" fontId="8" fillId="8" borderId="24" xfId="0" applyFont="1" applyFill="1" applyBorder="1" applyAlignment="1" applyProtection="1">
      <alignment horizontal="center" vertical="center"/>
    </xf>
    <xf numFmtId="0" fontId="12" fillId="7" borderId="68" xfId="0" applyFont="1" applyFill="1" applyBorder="1" applyAlignment="1" applyProtection="1">
      <alignment horizontal="center" vertical="center"/>
    </xf>
    <xf numFmtId="0" fontId="8" fillId="6" borderId="10" xfId="0" applyFont="1" applyFill="1" applyBorder="1" applyAlignment="1" applyProtection="1">
      <alignment horizontal="center" vertical="center"/>
    </xf>
    <xf numFmtId="0" fontId="0" fillId="0" borderId="10" xfId="0" applyFill="1" applyBorder="1" applyProtection="1"/>
    <xf numFmtId="0" fontId="8" fillId="6" borderId="10" xfId="0" applyFont="1" applyFill="1" applyBorder="1" applyAlignment="1" applyProtection="1">
      <alignment vertical="center"/>
    </xf>
    <xf numFmtId="0" fontId="8" fillId="21" borderId="10" xfId="0" applyFont="1" applyFill="1" applyBorder="1" applyAlignment="1" applyProtection="1">
      <alignment horizontal="center" vertical="center" wrapText="1"/>
    </xf>
    <xf numFmtId="0" fontId="8" fillId="5" borderId="10" xfId="0" applyFont="1" applyFill="1" applyBorder="1" applyAlignment="1" applyProtection="1">
      <alignment horizontal="center" vertical="center"/>
    </xf>
    <xf numFmtId="0" fontId="8" fillId="24" borderId="10" xfId="0" applyFont="1" applyFill="1" applyBorder="1" applyAlignment="1" applyProtection="1">
      <alignment horizontal="center" vertical="center" wrapText="1"/>
    </xf>
    <xf numFmtId="0" fontId="8" fillId="8" borderId="8" xfId="0" applyFont="1" applyFill="1" applyBorder="1" applyAlignment="1" applyProtection="1">
      <alignment vertical="center"/>
    </xf>
    <xf numFmtId="0" fontId="8" fillId="15" borderId="16" xfId="0" applyFont="1" applyFill="1" applyBorder="1" applyAlignment="1" applyProtection="1">
      <alignment horizontal="center" vertical="center"/>
    </xf>
    <xf numFmtId="0" fontId="9" fillId="22" borderId="21" xfId="5" applyFont="1" applyFill="1" applyBorder="1" applyAlignment="1" applyProtection="1">
      <alignment horizontal="center" vertical="center"/>
    </xf>
    <xf numFmtId="0" fontId="9" fillId="22" borderId="25" xfId="5" applyFont="1" applyFill="1" applyBorder="1" applyAlignment="1" applyProtection="1">
      <alignment horizontal="center" vertical="center"/>
    </xf>
    <xf numFmtId="0" fontId="8" fillId="17" borderId="68" xfId="0" applyFont="1" applyFill="1" applyBorder="1" applyAlignment="1" applyProtection="1">
      <alignment horizontal="center" vertical="center"/>
    </xf>
    <xf numFmtId="0" fontId="9" fillId="22" borderId="65" xfId="5" applyFont="1" applyFill="1" applyBorder="1" applyAlignment="1" applyProtection="1">
      <alignment horizontal="center" vertical="center"/>
    </xf>
    <xf numFmtId="0" fontId="9" fillId="22" borderId="45" xfId="5" applyFont="1" applyFill="1" applyBorder="1" applyAlignment="1" applyProtection="1">
      <alignment horizontal="center" vertical="center"/>
    </xf>
    <xf numFmtId="0" fontId="10" fillId="0" borderId="13" xfId="0" applyFont="1" applyFill="1" applyBorder="1" applyProtection="1"/>
    <xf numFmtId="0" fontId="6" fillId="0" borderId="17" xfId="0" applyFont="1" applyFill="1" applyBorder="1" applyProtection="1"/>
    <xf numFmtId="177" fontId="6" fillId="0" borderId="10" xfId="0" applyNumberFormat="1" applyFont="1" applyFill="1" applyBorder="1" applyProtection="1"/>
    <xf numFmtId="0" fontId="10" fillId="0" borderId="10" xfId="0" applyFont="1" applyFill="1" applyBorder="1" applyProtection="1"/>
    <xf numFmtId="0" fontId="9" fillId="22" borderId="66" xfId="5" applyFont="1" applyFill="1" applyBorder="1" applyAlignment="1" applyProtection="1">
      <alignment horizontal="center" vertical="center"/>
    </xf>
    <xf numFmtId="0" fontId="9" fillId="0" borderId="55" xfId="5" applyFont="1" applyFill="1" applyBorder="1" applyAlignment="1" applyProtection="1">
      <alignment horizontal="center" vertical="center"/>
    </xf>
    <xf numFmtId="0" fontId="9" fillId="0" borderId="56" xfId="5" applyFont="1" applyFill="1" applyBorder="1" applyAlignment="1" applyProtection="1">
      <alignment horizontal="center" vertical="center"/>
    </xf>
    <xf numFmtId="0" fontId="20" fillId="0" borderId="4" xfId="0" applyFont="1" applyFill="1" applyBorder="1" applyAlignment="1" applyProtection="1">
      <alignment vertical="center"/>
    </xf>
    <xf numFmtId="0" fontId="21" fillId="0" borderId="4" xfId="0" applyFont="1" applyFill="1" applyBorder="1" applyAlignment="1" applyProtection="1">
      <alignment vertical="center"/>
    </xf>
    <xf numFmtId="0" fontId="8" fillId="11" borderId="2" xfId="0" applyFont="1" applyFill="1" applyBorder="1" applyAlignment="1" applyProtection="1">
      <alignment horizontal="center" vertical="center"/>
    </xf>
    <xf numFmtId="177" fontId="9" fillId="11" borderId="68" xfId="5" applyNumberFormat="1" applyFont="1" applyFill="1" applyBorder="1" applyAlignment="1" applyProtection="1">
      <alignment horizontal="center" vertical="center"/>
    </xf>
    <xf numFmtId="177" fontId="9" fillId="11" borderId="42" xfId="5" applyNumberFormat="1" applyFont="1" applyFill="1" applyBorder="1" applyAlignment="1" applyProtection="1">
      <alignment horizontal="center" vertical="center"/>
    </xf>
    <xf numFmtId="177" fontId="9" fillId="11" borderId="21" xfId="5" applyNumberFormat="1" applyFont="1" applyFill="1" applyBorder="1" applyAlignment="1" applyProtection="1">
      <alignment horizontal="center" vertical="center"/>
    </xf>
    <xf numFmtId="0" fontId="9" fillId="0" borderId="3" xfId="5" applyFont="1" applyFill="1" applyBorder="1" applyAlignment="1" applyProtection="1">
      <alignment horizontal="center" vertical="center"/>
    </xf>
    <xf numFmtId="177" fontId="9" fillId="0" borderId="11" xfId="5" applyNumberFormat="1" applyFont="1" applyFill="1" applyBorder="1" applyAlignment="1" applyProtection="1">
      <alignment horizontal="center" vertical="center"/>
    </xf>
    <xf numFmtId="177" fontId="9" fillId="11" borderId="44" xfId="5" applyNumberFormat="1" applyFont="1" applyFill="1" applyBorder="1" applyAlignment="1" applyProtection="1">
      <alignment horizontal="center" vertical="center"/>
    </xf>
    <xf numFmtId="177" fontId="9" fillId="11" borderId="70" xfId="5" applyNumberFormat="1" applyFont="1" applyFill="1" applyBorder="1" applyAlignment="1" applyProtection="1">
      <alignment horizontal="center" vertical="center"/>
    </xf>
    <xf numFmtId="177" fontId="9" fillId="11" borderId="71" xfId="5" applyNumberFormat="1" applyFont="1" applyFill="1" applyBorder="1" applyAlignment="1" applyProtection="1">
      <alignment horizontal="center" vertical="center"/>
    </xf>
    <xf numFmtId="0" fontId="8" fillId="15" borderId="72" xfId="0" applyFont="1" applyFill="1" applyBorder="1" applyAlignment="1" applyProtection="1">
      <alignment horizontal="center" vertical="center"/>
    </xf>
    <xf numFmtId="176" fontId="8" fillId="12" borderId="68" xfId="0" applyNumberFormat="1" applyFont="1" applyFill="1" applyBorder="1" applyAlignment="1" applyProtection="1">
      <alignment horizontal="center" vertical="center"/>
    </xf>
    <xf numFmtId="176" fontId="8" fillId="12" borderId="2" xfId="0" applyNumberFormat="1" applyFont="1" applyFill="1" applyBorder="1" applyAlignment="1" applyProtection="1">
      <alignment horizontal="center" vertical="center"/>
    </xf>
    <xf numFmtId="177" fontId="9" fillId="11" borderId="47" xfId="5" applyNumberFormat="1" applyFont="1" applyFill="1" applyBorder="1" applyAlignment="1" applyProtection="1">
      <alignment horizontal="center" vertical="center"/>
    </xf>
    <xf numFmtId="178" fontId="6" fillId="10" borderId="10" xfId="0" applyNumberFormat="1" applyFont="1" applyFill="1" applyBorder="1"/>
    <xf numFmtId="178" fontId="6" fillId="12" borderId="1" xfId="0" applyNumberFormat="1" applyFont="1" applyFill="1" applyBorder="1" applyAlignment="1" applyProtection="1">
      <alignment horizontal="right" vertical="center"/>
    </xf>
    <xf numFmtId="178" fontId="6" fillId="11" borderId="1" xfId="0" applyNumberFormat="1" applyFont="1" applyFill="1" applyBorder="1" applyAlignment="1" applyProtection="1">
      <alignment horizontal="right" vertical="center"/>
    </xf>
    <xf numFmtId="0" fontId="0" fillId="0" borderId="73" xfId="0" applyFill="1" applyBorder="1" applyProtection="1"/>
    <xf numFmtId="177" fontId="9" fillId="11" borderId="74" xfId="5" applyNumberFormat="1" applyFont="1" applyFill="1" applyBorder="1" applyAlignment="1" applyProtection="1">
      <alignment horizontal="center" vertical="center"/>
    </xf>
    <xf numFmtId="177" fontId="9" fillId="11" borderId="75" xfId="5" applyNumberFormat="1" applyFont="1" applyFill="1" applyBorder="1" applyAlignment="1" applyProtection="1">
      <alignment horizontal="center" vertical="center"/>
    </xf>
    <xf numFmtId="177" fontId="5" fillId="29" borderId="21" xfId="5" applyNumberFormat="1" applyFont="1" applyFill="1" applyBorder="1" applyAlignment="1" applyProtection="1">
      <alignment horizontal="center" vertical="center"/>
    </xf>
    <xf numFmtId="177" fontId="5" fillId="29" borderId="42" xfId="5" applyNumberFormat="1" applyFont="1" applyFill="1" applyBorder="1" applyAlignment="1" applyProtection="1">
      <alignment horizontal="center" vertical="center"/>
    </xf>
    <xf numFmtId="177" fontId="5" fillId="29" borderId="68" xfId="5" applyNumberFormat="1" applyFont="1" applyFill="1" applyBorder="1" applyAlignment="1" applyProtection="1">
      <alignment horizontal="center" vertical="center"/>
    </xf>
    <xf numFmtId="177" fontId="9" fillId="11" borderId="14" xfId="5" applyNumberFormat="1" applyFont="1" applyFill="1" applyBorder="1" applyAlignment="1" applyProtection="1">
      <alignment horizontal="center" vertical="center"/>
    </xf>
    <xf numFmtId="177" fontId="5" fillId="29" borderId="14" xfId="5" applyNumberFormat="1" applyFont="1" applyFill="1" applyBorder="1" applyAlignment="1" applyProtection="1">
      <alignment horizontal="center" vertical="center"/>
    </xf>
    <xf numFmtId="177" fontId="5" fillId="29" borderId="53" xfId="5" applyNumberFormat="1" applyFont="1" applyFill="1" applyBorder="1" applyAlignment="1" applyProtection="1">
      <alignment horizontal="center" vertical="center"/>
    </xf>
    <xf numFmtId="177" fontId="5" fillId="29" borderId="44" xfId="5" applyNumberFormat="1" applyFont="1" applyFill="1" applyBorder="1" applyAlignment="1" applyProtection="1">
      <alignment horizontal="center" vertical="center"/>
    </xf>
    <xf numFmtId="177" fontId="5" fillId="29" borderId="55" xfId="5" applyNumberFormat="1" applyFont="1" applyFill="1" applyBorder="1" applyAlignment="1" applyProtection="1">
      <alignment horizontal="center" vertical="center"/>
    </xf>
    <xf numFmtId="177" fontId="5" fillId="29" borderId="74" xfId="5" applyNumberFormat="1" applyFont="1" applyFill="1" applyBorder="1" applyAlignment="1" applyProtection="1">
      <alignment horizontal="center" vertical="center"/>
    </xf>
    <xf numFmtId="176" fontId="8" fillId="2" borderId="8" xfId="0" applyNumberFormat="1" applyFont="1" applyFill="1" applyBorder="1" applyAlignment="1" applyProtection="1">
      <alignment horizontal="right" vertical="center"/>
    </xf>
    <xf numFmtId="177" fontId="0" fillId="0" borderId="0" xfId="0" applyNumberFormat="1" applyFill="1" applyProtection="1"/>
    <xf numFmtId="177" fontId="5" fillId="29" borderId="47" xfId="5" applyNumberFormat="1" applyFont="1" applyFill="1" applyBorder="1" applyAlignment="1" applyProtection="1">
      <alignment horizontal="center" vertical="center"/>
    </xf>
    <xf numFmtId="0" fontId="9" fillId="22" borderId="24" xfId="5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0" fontId="9" fillId="22" borderId="30" xfId="5" applyFont="1" applyFill="1" applyBorder="1" applyAlignment="1" applyProtection="1">
      <alignment horizontal="center" vertical="center"/>
    </xf>
    <xf numFmtId="177" fontId="5" fillId="29" borderId="24" xfId="5" applyNumberFormat="1" applyFont="1" applyFill="1" applyBorder="1" applyAlignment="1" applyProtection="1">
      <alignment horizontal="center" vertical="center"/>
    </xf>
    <xf numFmtId="0" fontId="9" fillId="0" borderId="27" xfId="5" applyFont="1" applyFill="1" applyBorder="1" applyAlignment="1" applyProtection="1">
      <alignment horizontal="center" vertical="center"/>
    </xf>
    <xf numFmtId="0" fontId="9" fillId="11" borderId="25" xfId="5" applyFont="1" applyFill="1" applyBorder="1" applyAlignment="1" applyProtection="1">
      <alignment horizontal="center" vertical="center"/>
    </xf>
    <xf numFmtId="177" fontId="9" fillId="0" borderId="25" xfId="5" applyNumberFormat="1" applyFont="1" applyFill="1" applyBorder="1" applyAlignment="1" applyProtection="1">
      <alignment horizontal="center" vertical="center"/>
    </xf>
    <xf numFmtId="177" fontId="9" fillId="0" borderId="25" xfId="6" applyNumberFormat="1" applyFont="1" applyFill="1" applyBorder="1" applyAlignment="1" applyProtection="1">
      <alignment horizontal="center" vertical="center"/>
    </xf>
    <xf numFmtId="177" fontId="9" fillId="11" borderId="25" xfId="5" applyNumberFormat="1" applyFont="1" applyFill="1" applyBorder="1" applyAlignment="1" applyProtection="1">
      <alignment horizontal="center" vertical="center"/>
    </xf>
    <xf numFmtId="177" fontId="9" fillId="0" borderId="25" xfId="0" applyNumberFormat="1" applyFont="1" applyFill="1" applyBorder="1" applyAlignment="1" applyProtection="1">
      <alignment horizontal="center" vertical="center"/>
    </xf>
    <xf numFmtId="0" fontId="9" fillId="0" borderId="78" xfId="5" applyFont="1" applyFill="1" applyBorder="1" applyAlignment="1" applyProtection="1">
      <alignment horizontal="center" vertical="center"/>
    </xf>
    <xf numFmtId="0" fontId="9" fillId="0" borderId="54" xfId="5" applyFont="1" applyFill="1" applyBorder="1" applyAlignment="1" applyProtection="1">
      <alignment horizontal="center" vertical="center"/>
    </xf>
    <xf numFmtId="176" fontId="9" fillId="0" borderId="54" xfId="6" applyNumberFormat="1" applyFont="1" applyFill="1" applyBorder="1" applyAlignment="1" applyProtection="1">
      <alignment horizontal="center" vertical="center"/>
    </xf>
    <xf numFmtId="177" fontId="9" fillId="11" borderId="54" xfId="5" applyNumberFormat="1" applyFont="1" applyFill="1" applyBorder="1" applyAlignment="1" applyProtection="1">
      <alignment horizontal="center" vertical="center"/>
    </xf>
    <xf numFmtId="176" fontId="9" fillId="0" borderId="54" xfId="0" applyNumberFormat="1" applyFont="1" applyFill="1" applyBorder="1" applyAlignment="1" applyProtection="1">
      <alignment horizontal="center" vertical="center"/>
    </xf>
    <xf numFmtId="177" fontId="5" fillId="29" borderId="54" xfId="5" applyNumberFormat="1" applyFont="1" applyFill="1" applyBorder="1" applyAlignment="1" applyProtection="1">
      <alignment horizontal="center" vertical="center"/>
    </xf>
    <xf numFmtId="0" fontId="14" fillId="0" borderId="25" xfId="5" applyFont="1" applyFill="1" applyBorder="1" applyAlignment="1" applyProtection="1">
      <alignment horizontal="center" vertical="center"/>
    </xf>
    <xf numFmtId="0" fontId="23" fillId="22" borderId="39" xfId="5" applyFont="1" applyFill="1" applyBorder="1" applyAlignment="1" applyProtection="1">
      <alignment horizontal="center" vertical="center"/>
    </xf>
    <xf numFmtId="0" fontId="23" fillId="22" borderId="33" xfId="5" applyFont="1" applyFill="1" applyBorder="1" applyAlignment="1" applyProtection="1">
      <alignment horizontal="center" vertical="center"/>
    </xf>
    <xf numFmtId="0" fontId="23" fillId="22" borderId="77" xfId="5" applyFont="1" applyFill="1" applyBorder="1" applyAlignment="1" applyProtection="1">
      <alignment horizontal="center" vertical="center"/>
    </xf>
    <xf numFmtId="177" fontId="9" fillId="11" borderId="13" xfId="5" applyNumberFormat="1" applyFont="1" applyFill="1" applyBorder="1" applyAlignment="1" applyProtection="1">
      <alignment horizontal="center" vertical="center"/>
    </xf>
    <xf numFmtId="177" fontId="9" fillId="11" borderId="79" xfId="5" applyNumberFormat="1" applyFont="1" applyFill="1" applyBorder="1" applyAlignment="1" applyProtection="1">
      <alignment horizontal="center" vertical="center"/>
    </xf>
    <xf numFmtId="177" fontId="9" fillId="11" borderId="80" xfId="5" applyNumberFormat="1" applyFont="1" applyFill="1" applyBorder="1" applyAlignment="1" applyProtection="1">
      <alignment horizontal="center" vertical="center"/>
    </xf>
    <xf numFmtId="0" fontId="9" fillId="0" borderId="81" xfId="5" applyFont="1" applyFill="1" applyBorder="1" applyAlignment="1" applyProtection="1">
      <alignment horizontal="center" vertical="center"/>
    </xf>
    <xf numFmtId="0" fontId="9" fillId="0" borderId="82" xfId="5" applyFont="1" applyFill="1" applyBorder="1" applyAlignment="1" applyProtection="1">
      <alignment horizontal="center" vertical="center"/>
    </xf>
    <xf numFmtId="177" fontId="9" fillId="0" borderId="82" xfId="5" applyNumberFormat="1" applyFont="1" applyFill="1" applyBorder="1" applyAlignment="1" applyProtection="1">
      <alignment horizontal="center" vertical="center"/>
    </xf>
    <xf numFmtId="177" fontId="9" fillId="0" borderId="82" xfId="6" applyNumberFormat="1" applyFont="1" applyFill="1" applyBorder="1" applyAlignment="1" applyProtection="1">
      <alignment horizontal="center" vertical="center"/>
    </xf>
    <xf numFmtId="177" fontId="9" fillId="0" borderId="82" xfId="0" applyNumberFormat="1" applyFont="1" applyFill="1" applyBorder="1" applyAlignment="1" applyProtection="1">
      <alignment horizontal="center" vertical="center"/>
    </xf>
    <xf numFmtId="0" fontId="9" fillId="22" borderId="83" xfId="5" applyFont="1" applyFill="1" applyBorder="1" applyAlignment="1" applyProtection="1">
      <alignment horizontal="center" vertical="center"/>
    </xf>
    <xf numFmtId="177" fontId="5" fillId="29" borderId="58" xfId="5" applyNumberFormat="1" applyFont="1" applyFill="1" applyBorder="1" applyAlignment="1" applyProtection="1">
      <alignment horizontal="center" vertical="center"/>
    </xf>
    <xf numFmtId="178" fontId="9" fillId="11" borderId="55" xfId="5" applyNumberFormat="1" applyFont="1" applyFill="1" applyBorder="1" applyAlignment="1" applyProtection="1">
      <alignment horizontal="right" vertical="center"/>
    </xf>
    <xf numFmtId="178" fontId="5" fillId="29" borderId="55" xfId="5" applyNumberFormat="1" applyFont="1" applyFill="1" applyBorder="1" applyAlignment="1" applyProtection="1">
      <alignment horizontal="right" vertical="center"/>
    </xf>
    <xf numFmtId="177" fontId="9" fillId="11" borderId="75" xfId="5" applyNumberFormat="1" applyFont="1" applyFill="1" applyBorder="1" applyAlignment="1" applyProtection="1">
      <alignment horizontal="right" vertical="center"/>
    </xf>
    <xf numFmtId="177" fontId="5" fillId="29" borderId="75" xfId="5" applyNumberFormat="1" applyFont="1" applyFill="1" applyBorder="1" applyAlignment="1" applyProtection="1">
      <alignment horizontal="right"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9" fillId="11" borderId="84" xfId="5" applyNumberFormat="1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177" fontId="8" fillId="0" borderId="16" xfId="0" applyNumberFormat="1" applyFont="1" applyFill="1" applyBorder="1" applyAlignment="1" applyProtection="1">
      <alignment horizontal="center" vertical="center"/>
    </xf>
    <xf numFmtId="177" fontId="9" fillId="11" borderId="2" xfId="5" applyNumberFormat="1" applyFont="1" applyFill="1" applyBorder="1" applyAlignment="1" applyProtection="1">
      <alignment horizontal="center" vertical="center"/>
    </xf>
    <xf numFmtId="176" fontId="3" fillId="29" borderId="85" xfId="0" applyNumberFormat="1" applyFont="1" applyFill="1" applyBorder="1" applyAlignment="1" applyProtection="1">
      <alignment horizontal="center" vertical="center"/>
    </xf>
    <xf numFmtId="177" fontId="9" fillId="11" borderId="86" xfId="5" applyNumberFormat="1" applyFont="1" applyFill="1" applyBorder="1" applyAlignment="1" applyProtection="1">
      <alignment horizontal="center" vertical="center"/>
    </xf>
    <xf numFmtId="177" fontId="9" fillId="11" borderId="87" xfId="5" applyNumberFormat="1" applyFont="1" applyFill="1" applyBorder="1" applyAlignment="1" applyProtection="1">
      <alignment horizontal="center" vertical="center"/>
    </xf>
    <xf numFmtId="0" fontId="8" fillId="14" borderId="10" xfId="0" applyFont="1" applyFill="1" applyBorder="1" applyAlignment="1" applyProtection="1">
      <alignment horizontal="center" vertical="center"/>
    </xf>
    <xf numFmtId="0" fontId="8" fillId="14" borderId="6" xfId="0" applyFont="1" applyFill="1" applyBorder="1" applyAlignment="1" applyProtection="1">
      <alignment horizontal="center" vertical="center"/>
    </xf>
    <xf numFmtId="0" fontId="8" fillId="14" borderId="5" xfId="0" applyFont="1" applyFill="1" applyBorder="1" applyAlignment="1" applyProtection="1">
      <alignment horizontal="center" vertical="center"/>
    </xf>
    <xf numFmtId="0" fontId="8" fillId="13" borderId="6" xfId="0" applyFont="1" applyFill="1" applyBorder="1" applyAlignment="1" applyProtection="1">
      <alignment horizontal="center" vertical="center"/>
    </xf>
    <xf numFmtId="0" fontId="8" fillId="13" borderId="5" xfId="0" applyFont="1" applyFill="1" applyBorder="1" applyAlignment="1" applyProtection="1">
      <alignment horizontal="center" vertical="center"/>
    </xf>
    <xf numFmtId="0" fontId="8" fillId="25" borderId="6" xfId="0" applyFont="1" applyFill="1" applyBorder="1" applyAlignment="1" applyProtection="1">
      <alignment horizontal="center" vertical="center" wrapText="1"/>
    </xf>
    <xf numFmtId="0" fontId="8" fillId="25" borderId="5" xfId="0" applyFont="1" applyFill="1" applyBorder="1" applyAlignment="1" applyProtection="1">
      <alignment horizontal="center" vertical="center" wrapText="1"/>
    </xf>
    <xf numFmtId="0" fontId="8" fillId="25" borderId="6" xfId="0" applyFont="1" applyFill="1" applyBorder="1" applyAlignment="1" applyProtection="1">
      <alignment horizontal="center" vertical="center"/>
    </xf>
    <xf numFmtId="0" fontId="8" fillId="25" borderId="5" xfId="0" applyFont="1" applyFill="1" applyBorder="1" applyAlignment="1" applyProtection="1">
      <alignment horizontal="center" vertical="center"/>
    </xf>
    <xf numFmtId="0" fontId="8" fillId="25" borderId="10" xfId="0" applyFont="1" applyFill="1" applyBorder="1" applyAlignment="1" applyProtection="1">
      <alignment horizontal="center" vertical="center"/>
    </xf>
    <xf numFmtId="0" fontId="8" fillId="21" borderId="48" xfId="0" applyFont="1" applyFill="1" applyBorder="1" applyAlignment="1" applyProtection="1">
      <alignment horizontal="center" vertical="center"/>
    </xf>
    <xf numFmtId="0" fontId="8" fillId="21" borderId="0" xfId="0" applyFont="1" applyFill="1" applyAlignment="1" applyProtection="1">
      <alignment horizontal="center" vertical="center"/>
    </xf>
    <xf numFmtId="0" fontId="8" fillId="21" borderId="18" xfId="0" applyFont="1" applyFill="1" applyBorder="1" applyAlignment="1" applyProtection="1">
      <alignment horizontal="center" vertical="center"/>
    </xf>
    <xf numFmtId="0" fontId="8" fillId="21" borderId="5" xfId="0" applyFont="1" applyFill="1" applyBorder="1" applyAlignment="1" applyProtection="1">
      <alignment horizontal="center" vertical="center"/>
    </xf>
    <xf numFmtId="0" fontId="8" fillId="21" borderId="18" xfId="0" applyFont="1" applyFill="1" applyBorder="1" applyAlignment="1" applyProtection="1">
      <alignment horizontal="center" vertical="center" wrapText="1"/>
    </xf>
    <xf numFmtId="0" fontId="8" fillId="21" borderId="5" xfId="0" applyFont="1" applyFill="1" applyBorder="1" applyAlignment="1" applyProtection="1">
      <alignment horizontal="center" vertical="center" wrapText="1"/>
    </xf>
    <xf numFmtId="0" fontId="8" fillId="17" borderId="3" xfId="0" applyFont="1" applyFill="1" applyBorder="1" applyAlignment="1" applyProtection="1">
      <alignment horizontal="center" vertical="center"/>
    </xf>
    <xf numFmtId="0" fontId="8" fillId="17" borderId="30" xfId="0" applyFont="1" applyFill="1" applyBorder="1" applyAlignment="1" applyProtection="1">
      <alignment horizontal="center" vertical="center"/>
    </xf>
    <xf numFmtId="0" fontId="8" fillId="17" borderId="11" xfId="0" applyFont="1" applyFill="1" applyBorder="1" applyAlignment="1" applyProtection="1">
      <alignment horizontal="center" vertical="center"/>
    </xf>
    <xf numFmtId="0" fontId="8" fillId="17" borderId="31" xfId="0" applyFont="1" applyFill="1" applyBorder="1" applyAlignment="1" applyProtection="1">
      <alignment horizontal="center" vertical="center"/>
    </xf>
    <xf numFmtId="0" fontId="8" fillId="15" borderId="3" xfId="0" applyFont="1" applyFill="1" applyBorder="1" applyAlignment="1" applyProtection="1">
      <alignment horizontal="center" vertical="center"/>
    </xf>
    <xf numFmtId="0" fontId="8" fillId="15" borderId="30" xfId="0" applyFont="1" applyFill="1" applyBorder="1" applyAlignment="1" applyProtection="1">
      <alignment horizontal="center" vertical="center"/>
    </xf>
    <xf numFmtId="0" fontId="8" fillId="15" borderId="29" xfId="0" applyFont="1" applyFill="1" applyBorder="1" applyAlignment="1" applyProtection="1">
      <alignment horizontal="center" vertical="center"/>
    </xf>
    <xf numFmtId="0" fontId="8" fillId="15" borderId="11" xfId="0" applyFont="1" applyFill="1" applyBorder="1" applyAlignment="1" applyProtection="1">
      <alignment horizontal="center" vertical="center"/>
    </xf>
    <xf numFmtId="0" fontId="8" fillId="15" borderId="31" xfId="0" applyFont="1" applyFill="1" applyBorder="1" applyAlignment="1" applyProtection="1">
      <alignment horizontal="center" vertical="center"/>
    </xf>
    <xf numFmtId="0" fontId="8" fillId="15" borderId="62" xfId="0" applyFont="1" applyFill="1" applyBorder="1" applyAlignment="1" applyProtection="1">
      <alignment horizontal="center" vertical="center"/>
    </xf>
    <xf numFmtId="0" fontId="8" fillId="27" borderId="65" xfId="0" applyFont="1" applyFill="1" applyBorder="1" applyAlignment="1" applyProtection="1">
      <alignment horizontal="center" vertical="center"/>
    </xf>
    <xf numFmtId="0" fontId="8" fillId="27" borderId="29" xfId="0" applyFont="1" applyFill="1" applyBorder="1" applyAlignment="1" applyProtection="1">
      <alignment horizontal="center" vertical="center"/>
    </xf>
    <xf numFmtId="0" fontId="8" fillId="27" borderId="32" xfId="0" applyFont="1" applyFill="1" applyBorder="1" applyAlignment="1" applyProtection="1">
      <alignment horizontal="center" vertical="center"/>
    </xf>
    <xf numFmtId="0" fontId="8" fillId="27" borderId="62" xfId="0" applyFont="1" applyFill="1" applyBorder="1" applyAlignment="1" applyProtection="1">
      <alignment horizontal="center" vertical="center"/>
    </xf>
    <xf numFmtId="0" fontId="9" fillId="23" borderId="3" xfId="5" applyFont="1" applyFill="1" applyBorder="1" applyAlignment="1" applyProtection="1">
      <alignment horizontal="center" vertical="center"/>
    </xf>
    <xf numFmtId="0" fontId="9" fillId="23" borderId="30" xfId="5" applyFont="1" applyFill="1" applyBorder="1" applyAlignment="1" applyProtection="1">
      <alignment horizontal="center" vertical="center"/>
    </xf>
    <xf numFmtId="0" fontId="9" fillId="23" borderId="29" xfId="5" applyFont="1" applyFill="1" applyBorder="1" applyAlignment="1" applyProtection="1">
      <alignment horizontal="center" vertical="center"/>
    </xf>
    <xf numFmtId="0" fontId="9" fillId="23" borderId="11" xfId="5" applyFont="1" applyFill="1" applyBorder="1" applyAlignment="1" applyProtection="1">
      <alignment horizontal="center" vertical="center"/>
    </xf>
    <xf numFmtId="0" fontId="9" fillId="23" borderId="31" xfId="5" applyFont="1" applyFill="1" applyBorder="1" applyAlignment="1" applyProtection="1">
      <alignment horizontal="center" vertical="center"/>
    </xf>
    <xf numFmtId="0" fontId="9" fillId="23" borderId="62" xfId="5" applyFont="1" applyFill="1" applyBorder="1" applyAlignment="1" applyProtection="1">
      <alignment horizontal="center" vertical="center"/>
    </xf>
    <xf numFmtId="0" fontId="9" fillId="23" borderId="7" xfId="5" applyFont="1" applyFill="1" applyBorder="1" applyAlignment="1" applyProtection="1">
      <alignment horizontal="center" vertical="center"/>
    </xf>
    <xf numFmtId="0" fontId="9" fillId="23" borderId="6" xfId="5" applyFont="1" applyFill="1" applyBorder="1" applyAlignment="1" applyProtection="1">
      <alignment horizontal="center" vertical="center"/>
    </xf>
    <xf numFmtId="0" fontId="9" fillId="23" borderId="5" xfId="5" applyFont="1" applyFill="1" applyBorder="1" applyAlignment="1" applyProtection="1">
      <alignment horizontal="center" vertical="center"/>
    </xf>
    <xf numFmtId="0" fontId="9" fillId="23" borderId="28" xfId="5" applyFont="1" applyFill="1" applyBorder="1" applyAlignment="1" applyProtection="1">
      <alignment horizontal="center" vertical="center"/>
    </xf>
    <xf numFmtId="0" fontId="9" fillId="23" borderId="63" xfId="5" applyFont="1" applyFill="1" applyBorder="1" applyAlignment="1" applyProtection="1">
      <alignment horizontal="center" vertical="center"/>
    </xf>
    <xf numFmtId="0" fontId="9" fillId="23" borderId="64" xfId="5" applyFont="1" applyFill="1" applyBorder="1" applyAlignment="1" applyProtection="1">
      <alignment horizontal="center" vertical="center"/>
    </xf>
    <xf numFmtId="0" fontId="8" fillId="27" borderId="21" xfId="0" applyFont="1" applyFill="1" applyBorder="1" applyAlignment="1" applyProtection="1">
      <alignment horizontal="center" vertical="center"/>
    </xf>
    <xf numFmtId="0" fontId="8" fillId="27" borderId="8" xfId="0" applyFont="1" applyFill="1" applyBorder="1" applyAlignment="1" applyProtection="1">
      <alignment horizontal="center" vertical="center"/>
    </xf>
    <xf numFmtId="0" fontId="8" fillId="19" borderId="65" xfId="0" applyFont="1" applyFill="1" applyBorder="1" applyAlignment="1" applyProtection="1">
      <alignment horizontal="center" vertical="center"/>
    </xf>
    <xf numFmtId="0" fontId="8" fillId="19" borderId="45" xfId="0" applyFont="1" applyFill="1" applyBorder="1" applyAlignment="1" applyProtection="1">
      <alignment horizontal="center" vertical="center"/>
    </xf>
    <xf numFmtId="0" fontId="8" fillId="19" borderId="33" xfId="0" applyFont="1" applyFill="1" applyBorder="1" applyAlignment="1" applyProtection="1">
      <alignment horizontal="center" vertical="center"/>
    </xf>
    <xf numFmtId="0" fontId="8" fillId="19" borderId="40" xfId="0" applyFont="1" applyFill="1" applyBorder="1" applyAlignment="1" applyProtection="1">
      <alignment horizontal="center" vertical="center"/>
    </xf>
    <xf numFmtId="0" fontId="10" fillId="19" borderId="32" xfId="0" applyFont="1" applyFill="1" applyBorder="1" applyAlignment="1" applyProtection="1">
      <alignment horizontal="center" vertical="center"/>
    </xf>
    <xf numFmtId="0" fontId="10" fillId="19" borderId="27" xfId="0" applyFont="1" applyFill="1" applyBorder="1" applyAlignment="1" applyProtection="1">
      <alignment horizontal="center" vertical="center"/>
    </xf>
    <xf numFmtId="0" fontId="8" fillId="13" borderId="10" xfId="0" applyFont="1" applyFill="1" applyBorder="1" applyAlignment="1" applyProtection="1">
      <alignment horizontal="center" vertical="center"/>
    </xf>
    <xf numFmtId="0" fontId="9" fillId="23" borderId="67" xfId="5" applyFont="1" applyFill="1" applyBorder="1" applyAlignment="1" applyProtection="1">
      <alignment horizontal="center" vertical="center"/>
    </xf>
    <xf numFmtId="0" fontId="9" fillId="23" borderId="26" xfId="5" applyFont="1" applyFill="1" applyBorder="1" applyAlignment="1" applyProtection="1">
      <alignment horizontal="center" vertical="center"/>
    </xf>
    <xf numFmtId="55" fontId="8" fillId="0" borderId="12" xfId="0" applyNumberFormat="1" applyFont="1" applyFill="1" applyBorder="1" applyAlignment="1" applyProtection="1">
      <alignment horizontal="center" vertical="center"/>
    </xf>
    <xf numFmtId="0" fontId="8" fillId="9" borderId="5" xfId="0" applyFont="1" applyFill="1" applyBorder="1" applyAlignment="1" applyProtection="1">
      <alignment horizontal="center" vertical="center"/>
    </xf>
    <xf numFmtId="0" fontId="8" fillId="10" borderId="1" xfId="0" applyFont="1" applyFill="1" applyBorder="1" applyAlignment="1" applyProtection="1">
      <alignment horizontal="center" vertical="center"/>
    </xf>
    <xf numFmtId="0" fontId="8" fillId="9" borderId="4" xfId="0" applyFont="1" applyFill="1" applyBorder="1" applyAlignment="1" applyProtection="1">
      <alignment horizontal="center" vertical="center"/>
    </xf>
    <xf numFmtId="0" fontId="8" fillId="10" borderId="4" xfId="0" applyFont="1" applyFill="1" applyBorder="1" applyAlignment="1" applyProtection="1">
      <alignment vertical="center"/>
    </xf>
    <xf numFmtId="0" fontId="9" fillId="23" borderId="21" xfId="5" applyFont="1" applyFill="1" applyBorder="1" applyAlignment="1" applyProtection="1">
      <alignment horizontal="center" vertical="center"/>
    </xf>
    <xf numFmtId="0" fontId="9" fillId="23" borderId="24" xfId="5" applyFont="1" applyFill="1" applyBorder="1" applyAlignment="1" applyProtection="1">
      <alignment horizontal="center" vertical="center"/>
    </xf>
    <xf numFmtId="0" fontId="9" fillId="23" borderId="25" xfId="5" applyFont="1" applyFill="1" applyBorder="1" applyAlignment="1" applyProtection="1">
      <alignment horizontal="center" vertical="center"/>
    </xf>
    <xf numFmtId="0" fontId="9" fillId="22" borderId="38" xfId="5" applyFont="1" applyFill="1" applyBorder="1" applyAlignment="1" applyProtection="1">
      <alignment horizontal="center" vertical="center"/>
    </xf>
    <xf numFmtId="0" fontId="9" fillId="22" borderId="39" xfId="5" applyFont="1" applyFill="1" applyBorder="1" applyAlignment="1" applyProtection="1">
      <alignment horizontal="center" vertical="center"/>
    </xf>
    <xf numFmtId="0" fontId="17" fillId="22" borderId="10" xfId="5" applyFont="1" applyFill="1" applyBorder="1" applyAlignment="1" applyProtection="1">
      <alignment horizontal="center" vertical="center"/>
    </xf>
    <xf numFmtId="0" fontId="9" fillId="22" borderId="10" xfId="5" applyFont="1" applyFill="1" applyBorder="1" applyAlignment="1" applyProtection="1">
      <alignment horizontal="center" vertical="center"/>
    </xf>
    <xf numFmtId="0" fontId="9" fillId="22" borderId="13" xfId="5" applyFont="1" applyFill="1" applyBorder="1" applyAlignment="1" applyProtection="1">
      <alignment horizontal="center" vertical="center"/>
    </xf>
    <xf numFmtId="0" fontId="9" fillId="22" borderId="51" xfId="5" applyFont="1" applyFill="1" applyBorder="1" applyAlignment="1" applyProtection="1">
      <alignment horizontal="center" vertical="center"/>
    </xf>
    <xf numFmtId="0" fontId="9" fillId="22" borderId="59" xfId="5" applyFont="1" applyFill="1" applyBorder="1" applyAlignment="1" applyProtection="1">
      <alignment horizontal="center" vertical="center"/>
    </xf>
    <xf numFmtId="0" fontId="9" fillId="22" borderId="32" xfId="5" applyFont="1" applyFill="1" applyBorder="1" applyAlignment="1" applyProtection="1">
      <alignment horizontal="center" vertical="center"/>
    </xf>
    <xf numFmtId="0" fontId="9" fillId="22" borderId="60" xfId="5" applyFont="1" applyFill="1" applyBorder="1" applyAlignment="1" applyProtection="1">
      <alignment horizontal="center" vertical="center"/>
    </xf>
    <xf numFmtId="0" fontId="9" fillId="22" borderId="61" xfId="5" applyFont="1" applyFill="1" applyBorder="1" applyAlignment="1" applyProtection="1">
      <alignment horizontal="center" vertical="center"/>
    </xf>
    <xf numFmtId="0" fontId="23" fillId="22" borderId="38" xfId="5" applyFont="1" applyFill="1" applyBorder="1" applyAlignment="1" applyProtection="1">
      <alignment horizontal="center" vertical="center"/>
    </xf>
    <xf numFmtId="0" fontId="23" fillId="22" borderId="51" xfId="5" applyFont="1" applyFill="1" applyBorder="1" applyAlignment="1" applyProtection="1">
      <alignment horizontal="center" vertical="center"/>
    </xf>
    <xf numFmtId="0" fontId="23" fillId="22" borderId="39" xfId="5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9" fillId="22" borderId="33" xfId="5" applyFont="1" applyFill="1" applyBorder="1" applyAlignment="1" applyProtection="1">
      <alignment horizontal="center" vertical="center"/>
    </xf>
    <xf numFmtId="0" fontId="9" fillId="22" borderId="35" xfId="5" applyFont="1" applyFill="1" applyBorder="1" applyAlignment="1" applyProtection="1">
      <alignment horizontal="center" vertical="center"/>
    </xf>
    <xf numFmtId="0" fontId="9" fillId="22" borderId="36" xfId="5" applyFont="1" applyFill="1" applyBorder="1" applyAlignment="1" applyProtection="1">
      <alignment horizontal="center" vertical="center"/>
    </xf>
    <xf numFmtId="0" fontId="13" fillId="29" borderId="1" xfId="0" applyFont="1" applyFill="1" applyBorder="1" applyAlignment="1" applyProtection="1">
      <alignment horizontal="left" vertical="center"/>
    </xf>
    <xf numFmtId="0" fontId="13" fillId="30" borderId="1" xfId="0" applyFont="1" applyFill="1" applyBorder="1" applyAlignment="1" applyProtection="1">
      <alignment vertical="center"/>
    </xf>
    <xf numFmtId="0" fontId="13" fillId="30" borderId="4" xfId="0" applyFont="1" applyFill="1" applyBorder="1" applyAlignment="1" applyProtection="1">
      <alignment vertical="center"/>
    </xf>
    <xf numFmtId="0" fontId="22" fillId="22" borderId="38" xfId="5" applyFont="1" applyFill="1" applyBorder="1" applyAlignment="1" applyProtection="1">
      <alignment horizontal="center" vertical="center"/>
    </xf>
    <xf numFmtId="0" fontId="16" fillId="22" borderId="10" xfId="5" applyFont="1" applyFill="1" applyBorder="1" applyAlignment="1" applyProtection="1">
      <alignment horizontal="center" vertical="center"/>
    </xf>
    <xf numFmtId="0" fontId="9" fillId="23" borderId="69" xfId="5" applyFont="1" applyFill="1" applyBorder="1" applyAlignment="1" applyProtection="1">
      <alignment horizontal="center" vertical="center"/>
    </xf>
    <xf numFmtId="0" fontId="9" fillId="22" borderId="37" xfId="5" applyFont="1" applyFill="1" applyBorder="1" applyAlignment="1" applyProtection="1">
      <alignment horizontal="center" vertical="center"/>
    </xf>
    <xf numFmtId="0" fontId="8" fillId="4" borderId="8" xfId="0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 applyProtection="1">
      <alignment vertical="center"/>
    </xf>
    <xf numFmtId="0" fontId="9" fillId="22" borderId="15" xfId="5" applyFont="1" applyFill="1" applyBorder="1" applyAlignment="1" applyProtection="1">
      <alignment horizontal="center" vertical="center"/>
    </xf>
    <xf numFmtId="0" fontId="9" fillId="22" borderId="21" xfId="5" applyFont="1" applyFill="1" applyBorder="1" applyAlignment="1" applyProtection="1">
      <alignment horizontal="center" vertical="center"/>
    </xf>
    <xf numFmtId="0" fontId="9" fillId="22" borderId="24" xfId="5" applyFont="1" applyFill="1" applyBorder="1" applyAlignment="1" applyProtection="1">
      <alignment horizontal="center" vertical="center"/>
    </xf>
    <xf numFmtId="0" fontId="8" fillId="21" borderId="10" xfId="0" applyFont="1" applyFill="1" applyBorder="1" applyAlignment="1" applyProtection="1">
      <alignment horizontal="center" vertical="center"/>
    </xf>
    <xf numFmtId="0" fontId="10" fillId="19" borderId="31" xfId="0" applyFont="1" applyFill="1" applyBorder="1" applyAlignment="1" applyProtection="1">
      <alignment horizontal="center" vertical="center"/>
    </xf>
    <xf numFmtId="0" fontId="8" fillId="15" borderId="10" xfId="0" applyFont="1" applyFill="1" applyBorder="1" applyAlignment="1" applyProtection="1">
      <alignment horizontal="center" vertical="center"/>
    </xf>
    <xf numFmtId="0" fontId="8" fillId="21" borderId="10" xfId="0" applyFont="1" applyFill="1" applyBorder="1" applyAlignment="1" applyProtection="1">
      <alignment horizontal="center" vertical="center" wrapText="1"/>
    </xf>
    <xf numFmtId="0" fontId="8" fillId="19" borderId="30" xfId="0" applyFont="1" applyFill="1" applyBorder="1" applyAlignment="1" applyProtection="1">
      <alignment horizontal="center" vertical="center"/>
    </xf>
    <xf numFmtId="0" fontId="8" fillId="19" borderId="0" xfId="0" applyFont="1" applyFill="1" applyAlignment="1" applyProtection="1">
      <alignment horizontal="center" vertical="center"/>
    </xf>
    <xf numFmtId="0" fontId="8" fillId="6" borderId="10" xfId="0" applyFont="1" applyFill="1" applyBorder="1" applyAlignment="1" applyProtection="1">
      <alignment horizontal="center" vertical="center"/>
    </xf>
    <xf numFmtId="0" fontId="8" fillId="5" borderId="10" xfId="0" applyFont="1" applyFill="1" applyBorder="1" applyAlignment="1" applyProtection="1">
      <alignment vertical="center"/>
    </xf>
    <xf numFmtId="177" fontId="6" fillId="0" borderId="20" xfId="0" applyNumberFormat="1" applyFont="1" applyFill="1" applyBorder="1" applyAlignment="1" applyProtection="1">
      <alignment horizontal="right" vertical="center"/>
    </xf>
    <xf numFmtId="178" fontId="6" fillId="0" borderId="1" xfId="0" applyNumberFormat="1" applyFont="1" applyFill="1" applyBorder="1" applyAlignment="1" applyProtection="1">
      <alignment horizontal="right" vertical="center"/>
    </xf>
    <xf numFmtId="177" fontId="6" fillId="12" borderId="20" xfId="0" applyNumberFormat="1" applyFont="1" applyFill="1" applyBorder="1" applyAlignment="1" applyProtection="1">
      <alignment horizontal="right" vertical="center"/>
    </xf>
    <xf numFmtId="177" fontId="6" fillId="11" borderId="20" xfId="0" applyNumberFormat="1" applyFont="1" applyFill="1" applyBorder="1" applyAlignment="1" applyProtection="1">
      <alignment horizontal="right" vertical="center"/>
    </xf>
    <xf numFmtId="177" fontId="24" fillId="11" borderId="75" xfId="5" applyNumberFormat="1" applyFont="1" applyFill="1" applyBorder="1" applyAlignment="1" applyProtection="1">
      <alignment horizontal="center" vertical="center"/>
    </xf>
    <xf numFmtId="177" fontId="24" fillId="11" borderId="55" xfId="5" applyNumberFormat="1" applyFont="1" applyFill="1" applyBorder="1" applyAlignment="1" applyProtection="1">
      <alignment horizontal="center" vertical="center"/>
    </xf>
    <xf numFmtId="177" fontId="24" fillId="11" borderId="21" xfId="5" applyNumberFormat="1" applyFont="1" applyFill="1" applyBorder="1" applyAlignment="1" applyProtection="1">
      <alignment horizontal="right" vertical="center"/>
    </xf>
    <xf numFmtId="178" fontId="24" fillId="11" borderId="70" xfId="5" applyNumberFormat="1" applyFont="1" applyFill="1" applyBorder="1" applyAlignment="1" applyProtection="1">
      <alignment horizontal="right" vertical="center"/>
    </xf>
    <xf numFmtId="178" fontId="24" fillId="11" borderId="10" xfId="5" applyNumberFormat="1" applyFont="1" applyFill="1" applyBorder="1" applyAlignment="1" applyProtection="1">
      <alignment horizontal="right" vertical="center"/>
    </xf>
    <xf numFmtId="178" fontId="24" fillId="11" borderId="55" xfId="5" applyNumberFormat="1" applyFont="1" applyFill="1" applyBorder="1" applyAlignment="1" applyProtection="1">
      <alignment horizontal="center" vertical="center"/>
    </xf>
    <xf numFmtId="177" fontId="24" fillId="11" borderId="76" xfId="5" applyNumberFormat="1" applyFont="1" applyFill="1" applyBorder="1" applyAlignment="1" applyProtection="1">
      <alignment horizontal="right" vertical="center"/>
    </xf>
    <xf numFmtId="178" fontId="24" fillId="11" borderId="55" xfId="5" applyNumberFormat="1" applyFont="1" applyFill="1" applyBorder="1" applyAlignment="1" applyProtection="1">
      <alignment horizontal="right" vertical="center"/>
    </xf>
    <xf numFmtId="177" fontId="25" fillId="29" borderId="75" xfId="5" applyNumberFormat="1" applyFont="1" applyFill="1" applyBorder="1" applyAlignment="1" applyProtection="1">
      <alignment horizontal="center" vertical="center"/>
    </xf>
    <xf numFmtId="178" fontId="25" fillId="29" borderId="55" xfId="5" applyNumberFormat="1" applyFont="1" applyFill="1" applyBorder="1" applyAlignment="1" applyProtection="1">
      <alignment horizontal="center" vertical="center"/>
    </xf>
    <xf numFmtId="177" fontId="25" fillId="29" borderId="76" xfId="5" applyNumberFormat="1" applyFont="1" applyFill="1" applyBorder="1" applyAlignment="1" applyProtection="1">
      <alignment horizontal="right" vertical="center"/>
    </xf>
    <xf numFmtId="178" fontId="25" fillId="29" borderId="55" xfId="5" applyNumberFormat="1" applyFont="1" applyFill="1" applyBorder="1" applyAlignment="1" applyProtection="1">
      <alignment horizontal="right" vertical="center"/>
    </xf>
    <xf numFmtId="177" fontId="6" fillId="0" borderId="20" xfId="1" applyNumberFormat="1" applyFont="1" applyFill="1" applyBorder="1" applyAlignment="1" applyProtection="1">
      <alignment horizontal="right" vertical="center"/>
    </xf>
    <xf numFmtId="177" fontId="24" fillId="11" borderId="76" xfId="5" applyNumberFormat="1" applyFont="1" applyFill="1" applyBorder="1" applyAlignment="1" applyProtection="1">
      <alignment horizontal="center" vertical="center"/>
    </xf>
  </cellXfs>
  <cellStyles count="7">
    <cellStyle name="標準" xfId="0" builtinId="0"/>
    <cellStyle name="標準 2" xfId="1" xr:uid="{FD464EC4-B16B-46E2-97F1-3DE531293779}"/>
    <cellStyle name="標準 3" xfId="3" xr:uid="{3C67E1DC-8E26-4485-9764-936E1D9BA72F}"/>
    <cellStyle name="標準 4" xfId="2" xr:uid="{651FED56-3027-4C3B-994F-75811999559A}"/>
    <cellStyle name="標準 6" xfId="4" xr:uid="{9C4EA661-FB05-4C72-A0F1-B3E165A5F614}"/>
    <cellStyle name="標準 7" xfId="6" xr:uid="{9256B52E-46DE-4FB5-AD2B-8942FC98F7C7}"/>
    <cellStyle name="標準 8" xfId="5" xr:uid="{A7622320-164E-4037-B273-ACFC7E1B3E3C}"/>
  </cellStyles>
  <dxfs count="0"/>
  <tableStyles count="0" defaultTableStyle="TableStyleMedium2" defaultPivotStyle="PivotStyleLight16"/>
  <colors>
    <mruColors>
      <color rgb="FFFFEBFF"/>
      <color rgb="FF63A0D7"/>
      <color rgb="FF84B4E0"/>
      <color rgb="FFFEE0B0"/>
      <color rgb="FFA2C7E8"/>
      <color rgb="FF69D8FF"/>
      <color rgb="FFA7BEFF"/>
      <color rgb="FFD1DDFF"/>
      <color rgb="FF81DEFF"/>
      <color rgb="FFC1D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158E3-8163-435E-8810-ECFB8FEDB664}">
  <sheetPr>
    <pageSetUpPr fitToPage="1"/>
  </sheetPr>
  <dimension ref="A1:BA92"/>
  <sheetViews>
    <sheetView zoomScaleNormal="100" workbookViewId="0">
      <pane xSplit="3" ySplit="5" topLeftCell="W6" activePane="bottomRight" state="frozen"/>
      <selection activeCell="AZ90" sqref="AZ90"/>
      <selection pane="topRight" activeCell="AZ90" sqref="AZ90"/>
      <selection pane="bottomLeft" activeCell="AZ90" sqref="AZ90"/>
      <selection pane="bottomRight" activeCell="AC8" sqref="AC8"/>
    </sheetView>
  </sheetViews>
  <sheetFormatPr defaultColWidth="9" defaultRowHeight="14.25"/>
  <cols>
    <col min="1" max="2" width="6.1328125" style="57" customWidth="1"/>
    <col min="3" max="3" width="18" style="3" bestFit="1" customWidth="1"/>
    <col min="4" max="5" width="8.3984375" style="2" customWidth="1"/>
    <col min="6" max="27" width="9.1328125" style="2" customWidth="1"/>
    <col min="28" max="28" width="11" style="3" customWidth="1"/>
    <col min="29" max="29" width="13" style="4" customWidth="1"/>
    <col min="30" max="30" width="4.86328125" style="3" bestFit="1" customWidth="1"/>
    <col min="31" max="34" width="9.59765625" style="3" customWidth="1"/>
    <col min="35" max="35" width="4.73046875" style="3" hidden="1" customWidth="1"/>
    <col min="36" max="39" width="9" style="3" hidden="1" customWidth="1"/>
    <col min="40" max="41" width="9" style="3" bestFit="1" customWidth="1"/>
    <col min="42" max="45" width="9" style="3" hidden="1" customWidth="1"/>
    <col min="46" max="49" width="10.265625" style="3" customWidth="1"/>
    <col min="50" max="50" width="0" style="3" hidden="1" customWidth="1"/>
    <col min="51" max="16384" width="9" style="3"/>
  </cols>
  <sheetData>
    <row r="1" spans="1:50">
      <c r="A1" s="294">
        <v>46204</v>
      </c>
      <c r="B1" s="294"/>
    </row>
    <row r="2" spans="1:50" ht="14.85" customHeight="1">
      <c r="A2" s="295" t="s">
        <v>0</v>
      </c>
      <c r="B2" s="295" t="s">
        <v>1</v>
      </c>
      <c r="C2" s="297" t="s">
        <v>2</v>
      </c>
      <c r="D2" s="332" t="s">
        <v>3</v>
      </c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152"/>
      <c r="Q2" s="197"/>
      <c r="R2" s="153"/>
      <c r="S2" s="300" t="s">
        <v>4</v>
      </c>
      <c r="T2" s="300"/>
      <c r="U2" s="300"/>
      <c r="V2" s="300"/>
      <c r="W2" s="300"/>
      <c r="X2" s="300"/>
      <c r="Y2" s="300"/>
      <c r="Z2" s="300"/>
      <c r="AA2" s="300"/>
      <c r="AB2" s="285" t="s">
        <v>5</v>
      </c>
      <c r="AC2" s="338"/>
      <c r="AD2" s="336" t="s">
        <v>6</v>
      </c>
      <c r="AE2" s="336"/>
      <c r="AF2" s="336"/>
      <c r="AG2" s="336"/>
      <c r="AH2" s="336"/>
      <c r="AI2" s="150" t="s">
        <v>7</v>
      </c>
      <c r="AJ2" s="98"/>
      <c r="AK2" s="98"/>
      <c r="AL2" s="98"/>
      <c r="AM2" s="141"/>
      <c r="AN2" s="291" t="s">
        <v>8</v>
      </c>
      <c r="AO2" s="291"/>
      <c r="AP2" s="340" t="s">
        <v>9</v>
      </c>
      <c r="AQ2" s="341"/>
      <c r="AR2" s="341"/>
      <c r="AS2" s="341"/>
      <c r="AT2" s="334" t="s">
        <v>10</v>
      </c>
      <c r="AU2" s="334"/>
      <c r="AV2" s="334"/>
      <c r="AW2" s="334"/>
      <c r="AX2" s="329" t="s">
        <v>11</v>
      </c>
    </row>
    <row r="3" spans="1:50" ht="15" customHeight="1">
      <c r="A3" s="296"/>
      <c r="B3" s="296"/>
      <c r="C3" s="298"/>
      <c r="D3" s="320" t="s">
        <v>12</v>
      </c>
      <c r="E3" s="328"/>
      <c r="F3" s="319" t="s">
        <v>13</v>
      </c>
      <c r="G3" s="331" t="s">
        <v>14</v>
      </c>
      <c r="H3" s="321"/>
      <c r="I3" s="321"/>
      <c r="J3" s="321"/>
      <c r="K3" s="321"/>
      <c r="L3" s="321"/>
      <c r="M3" s="321"/>
      <c r="N3" s="321"/>
      <c r="O3" s="321"/>
      <c r="P3" s="155"/>
      <c r="Q3" s="199"/>
      <c r="R3" s="156"/>
      <c r="S3" s="137" t="s">
        <v>160</v>
      </c>
      <c r="T3" s="271" t="s">
        <v>15</v>
      </c>
      <c r="U3" s="272"/>
      <c r="V3" s="273"/>
      <c r="W3" s="271" t="s">
        <v>16</v>
      </c>
      <c r="X3" s="272"/>
      <c r="Y3" s="273"/>
      <c r="Z3" s="277" t="s">
        <v>13</v>
      </c>
      <c r="AA3" s="280" t="s">
        <v>17</v>
      </c>
      <c r="AB3" s="287"/>
      <c r="AC3" s="339"/>
      <c r="AD3" s="336"/>
      <c r="AE3" s="336"/>
      <c r="AF3" s="336"/>
      <c r="AG3" s="336"/>
      <c r="AH3" s="336"/>
      <c r="AI3" s="99" t="s">
        <v>18</v>
      </c>
      <c r="AJ3" s="6" t="s">
        <v>19</v>
      </c>
      <c r="AK3" s="6" t="s">
        <v>20</v>
      </c>
      <c r="AL3" s="6" t="s">
        <v>21</v>
      </c>
      <c r="AM3" s="100" t="s">
        <v>22</v>
      </c>
      <c r="AN3" s="291"/>
      <c r="AO3" s="291"/>
      <c r="AP3" s="145"/>
      <c r="AQ3" s="145"/>
      <c r="AR3" s="145"/>
      <c r="AS3" s="145"/>
      <c r="AT3" s="334"/>
      <c r="AU3" s="334"/>
      <c r="AV3" s="334"/>
      <c r="AW3" s="334"/>
      <c r="AX3" s="330"/>
    </row>
    <row r="4" spans="1:50" ht="15" customHeight="1">
      <c r="A4" s="296"/>
      <c r="B4" s="296"/>
      <c r="C4" s="298"/>
      <c r="D4" s="308" t="s">
        <v>23</v>
      </c>
      <c r="E4" s="310" t="s">
        <v>24</v>
      </c>
      <c r="F4" s="319"/>
      <c r="G4" s="305" t="s">
        <v>25</v>
      </c>
      <c r="H4" s="326" t="s">
        <v>26</v>
      </c>
      <c r="I4" s="304"/>
      <c r="J4" s="304"/>
      <c r="K4" s="304"/>
      <c r="L4" s="304"/>
      <c r="M4" s="304"/>
      <c r="N4" s="306" t="s">
        <v>27</v>
      </c>
      <c r="O4" s="307"/>
      <c r="P4" s="325" t="s">
        <v>28</v>
      </c>
      <c r="Q4" s="313"/>
      <c r="R4" s="314"/>
      <c r="S4" s="327" t="s">
        <v>29</v>
      </c>
      <c r="T4" s="274"/>
      <c r="U4" s="275"/>
      <c r="V4" s="276"/>
      <c r="W4" s="274"/>
      <c r="X4" s="275"/>
      <c r="Y4" s="276"/>
      <c r="Z4" s="278"/>
      <c r="AA4" s="281"/>
      <c r="AB4" s="289" t="s">
        <v>12</v>
      </c>
      <c r="AC4" s="335"/>
      <c r="AD4" s="175" t="s">
        <v>18</v>
      </c>
      <c r="AE4" s="138" t="s">
        <v>30</v>
      </c>
      <c r="AF4" s="151" t="s">
        <v>22</v>
      </c>
      <c r="AG4" s="138" t="s">
        <v>31</v>
      </c>
      <c r="AH4" s="151" t="s">
        <v>22</v>
      </c>
      <c r="AI4" s="6"/>
      <c r="AJ4" s="6"/>
      <c r="AK4" s="99"/>
      <c r="AL4" s="100"/>
      <c r="AM4" s="142"/>
      <c r="AN4" s="291" t="s">
        <v>32</v>
      </c>
      <c r="AO4" s="291" t="s">
        <v>33</v>
      </c>
      <c r="AP4" s="146" t="s">
        <v>32</v>
      </c>
      <c r="AQ4" s="146"/>
      <c r="AR4" s="146" t="s">
        <v>33</v>
      </c>
      <c r="AS4" s="146"/>
      <c r="AT4" s="334" t="s">
        <v>34</v>
      </c>
      <c r="AU4" s="147" t="s">
        <v>35</v>
      </c>
      <c r="AV4" s="334" t="s">
        <v>36</v>
      </c>
      <c r="AW4" s="337" t="s">
        <v>37</v>
      </c>
      <c r="AX4" s="330"/>
    </row>
    <row r="5" spans="1:50" ht="14.85" customHeight="1">
      <c r="A5" s="296"/>
      <c r="B5" s="296"/>
      <c r="C5" s="298"/>
      <c r="D5" s="309"/>
      <c r="E5" s="311"/>
      <c r="F5" s="309"/>
      <c r="G5" s="305"/>
      <c r="H5" s="126" t="s">
        <v>38</v>
      </c>
      <c r="I5" s="127" t="s">
        <v>39</v>
      </c>
      <c r="J5" s="127" t="s">
        <v>40</v>
      </c>
      <c r="K5" s="127" t="s">
        <v>41</v>
      </c>
      <c r="L5" s="127" t="s">
        <v>42</v>
      </c>
      <c r="M5" s="128" t="s">
        <v>43</v>
      </c>
      <c r="N5" s="136" t="s">
        <v>44</v>
      </c>
      <c r="O5" s="225" t="s">
        <v>45</v>
      </c>
      <c r="P5" s="215" t="s">
        <v>25</v>
      </c>
      <c r="Q5" s="216" t="s">
        <v>161</v>
      </c>
      <c r="R5" s="214" t="s">
        <v>162</v>
      </c>
      <c r="S5" s="276"/>
      <c r="T5" s="7" t="s">
        <v>46</v>
      </c>
      <c r="U5" s="7" t="s">
        <v>47</v>
      </c>
      <c r="V5" s="7" t="s">
        <v>48</v>
      </c>
      <c r="W5" s="7" t="s">
        <v>49</v>
      </c>
      <c r="X5" s="7" t="s">
        <v>50</v>
      </c>
      <c r="Y5" s="7" t="s">
        <v>16</v>
      </c>
      <c r="Z5" s="279"/>
      <c r="AA5" s="282"/>
      <c r="AB5" s="10" t="s">
        <v>51</v>
      </c>
      <c r="AC5" s="11" t="s">
        <v>52</v>
      </c>
      <c r="AD5" s="12"/>
      <c r="AE5" s="13" t="s">
        <v>53</v>
      </c>
      <c r="AF5" s="14">
        <v>200</v>
      </c>
      <c r="AG5" s="13" t="s">
        <v>53</v>
      </c>
      <c r="AH5" s="14">
        <v>400</v>
      </c>
      <c r="AI5" s="15"/>
      <c r="AJ5" s="15"/>
      <c r="AK5" s="16">
        <v>200</v>
      </c>
      <c r="AL5" s="17"/>
      <c r="AM5" s="143">
        <v>400</v>
      </c>
      <c r="AN5" s="291"/>
      <c r="AO5" s="291"/>
      <c r="AP5" s="144" t="s">
        <v>54</v>
      </c>
      <c r="AQ5" s="148" t="s">
        <v>55</v>
      </c>
      <c r="AR5" s="144" t="s">
        <v>54</v>
      </c>
      <c r="AS5" s="148" t="s">
        <v>55</v>
      </c>
      <c r="AT5" s="334"/>
      <c r="AU5" s="149" t="s">
        <v>56</v>
      </c>
      <c r="AV5" s="334"/>
      <c r="AW5" s="337"/>
      <c r="AX5" s="330"/>
    </row>
    <row r="6" spans="1:50" ht="14.85" customHeight="1">
      <c r="A6" s="315">
        <v>1</v>
      </c>
      <c r="B6" s="315">
        <v>1</v>
      </c>
      <c r="C6" s="19" t="s">
        <v>57</v>
      </c>
      <c r="D6" s="20">
        <v>0</v>
      </c>
      <c r="E6" s="21">
        <v>0</v>
      </c>
      <c r="F6" s="84">
        <v>22</v>
      </c>
      <c r="G6" s="116">
        <v>15</v>
      </c>
      <c r="H6" s="105">
        <v>0</v>
      </c>
      <c r="I6" s="101">
        <v>0</v>
      </c>
      <c r="J6" s="101">
        <v>1</v>
      </c>
      <c r="K6" s="101">
        <v>0</v>
      </c>
      <c r="L6" s="101">
        <v>2</v>
      </c>
      <c r="M6" s="109">
        <v>0</v>
      </c>
      <c r="N6" s="220">
        <v>7</v>
      </c>
      <c r="O6" s="129">
        <v>0</v>
      </c>
      <c r="P6" s="94">
        <v>3</v>
      </c>
      <c r="Q6" s="207">
        <v>6</v>
      </c>
      <c r="R6" s="201">
        <v>0</v>
      </c>
      <c r="S6" s="20">
        <v>22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89">
        <v>22</v>
      </c>
      <c r="AA6" s="84">
        <v>0</v>
      </c>
      <c r="AB6" s="58">
        <v>455890</v>
      </c>
      <c r="AC6" s="59">
        <v>2818.2119110892809</v>
      </c>
      <c r="AD6" s="24">
        <v>0</v>
      </c>
      <c r="AE6" s="25">
        <v>0</v>
      </c>
      <c r="AF6" s="26">
        <f t="shared" ref="AF6:AF13" si="0">AE6*$AF$5</f>
        <v>0</v>
      </c>
      <c r="AG6" s="25">
        <v>0</v>
      </c>
      <c r="AH6" s="26">
        <f t="shared" ref="AH6:AH20" si="1">AG6*$AH$5</f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97">
        <v>0</v>
      </c>
      <c r="AO6" s="97">
        <v>0</v>
      </c>
      <c r="AP6" s="97"/>
      <c r="AQ6" s="97"/>
      <c r="AR6" s="97"/>
      <c r="AS6" s="97"/>
      <c r="AT6" s="97">
        <v>0</v>
      </c>
      <c r="AU6" s="97">
        <v>0</v>
      </c>
      <c r="AV6" s="97">
        <v>0</v>
      </c>
      <c r="AW6" s="97">
        <v>0</v>
      </c>
      <c r="AX6" s="27">
        <v>0</v>
      </c>
    </row>
    <row r="7" spans="1:50">
      <c r="A7" s="316"/>
      <c r="B7" s="316"/>
      <c r="C7" s="19" t="s">
        <v>58</v>
      </c>
      <c r="D7" s="20">
        <v>0</v>
      </c>
      <c r="E7" s="21">
        <v>0</v>
      </c>
      <c r="F7" s="84">
        <v>25</v>
      </c>
      <c r="G7" s="117">
        <v>24</v>
      </c>
      <c r="H7" s="106">
        <v>0</v>
      </c>
      <c r="I7" s="102">
        <v>0</v>
      </c>
      <c r="J7" s="102">
        <v>0</v>
      </c>
      <c r="K7" s="102">
        <v>0</v>
      </c>
      <c r="L7" s="102">
        <v>0</v>
      </c>
      <c r="M7" s="110">
        <v>0</v>
      </c>
      <c r="N7" s="221">
        <v>1</v>
      </c>
      <c r="O7" s="130">
        <v>0</v>
      </c>
      <c r="P7" s="79">
        <v>2</v>
      </c>
      <c r="Q7" s="208">
        <v>1</v>
      </c>
      <c r="R7" s="21">
        <v>0</v>
      </c>
      <c r="S7" s="20">
        <v>25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89">
        <v>25</v>
      </c>
      <c r="AA7" s="84">
        <v>0</v>
      </c>
      <c r="AB7" s="58">
        <v>0</v>
      </c>
      <c r="AC7" s="59">
        <v>0</v>
      </c>
      <c r="AD7" s="24">
        <v>1</v>
      </c>
      <c r="AE7" s="25">
        <v>3</v>
      </c>
      <c r="AF7" s="26">
        <f t="shared" si="0"/>
        <v>600</v>
      </c>
      <c r="AG7" s="25">
        <v>11</v>
      </c>
      <c r="AH7" s="26">
        <f t="shared" si="1"/>
        <v>4400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97">
        <v>0</v>
      </c>
      <c r="AO7" s="97">
        <v>0</v>
      </c>
      <c r="AP7" s="24"/>
      <c r="AQ7" s="24"/>
      <c r="AR7" s="24"/>
      <c r="AS7" s="24"/>
      <c r="AT7" s="97">
        <v>0</v>
      </c>
      <c r="AU7" s="97">
        <v>0</v>
      </c>
      <c r="AV7" s="97">
        <v>0</v>
      </c>
      <c r="AW7" s="97">
        <v>0</v>
      </c>
      <c r="AX7" s="27">
        <v>0</v>
      </c>
    </row>
    <row r="8" spans="1:50">
      <c r="A8" s="316"/>
      <c r="B8" s="316"/>
      <c r="C8" s="19" t="s">
        <v>59</v>
      </c>
      <c r="D8" s="20">
        <v>2</v>
      </c>
      <c r="E8" s="21">
        <v>0</v>
      </c>
      <c r="F8" s="84">
        <v>33</v>
      </c>
      <c r="G8" s="117">
        <v>23</v>
      </c>
      <c r="H8" s="106">
        <v>0</v>
      </c>
      <c r="I8" s="102">
        <v>0</v>
      </c>
      <c r="J8" s="102">
        <v>0</v>
      </c>
      <c r="K8" s="102">
        <v>0</v>
      </c>
      <c r="L8" s="102">
        <v>0</v>
      </c>
      <c r="M8" s="110">
        <v>0</v>
      </c>
      <c r="N8" s="221">
        <v>10</v>
      </c>
      <c r="O8" s="130">
        <v>0</v>
      </c>
      <c r="P8" s="79">
        <v>1</v>
      </c>
      <c r="Q8" s="208">
        <v>8</v>
      </c>
      <c r="R8" s="21">
        <v>0</v>
      </c>
      <c r="S8" s="20">
        <v>31</v>
      </c>
      <c r="T8" s="22">
        <v>0</v>
      </c>
      <c r="U8" s="22">
        <v>1</v>
      </c>
      <c r="V8" s="22">
        <v>1</v>
      </c>
      <c r="W8" s="22">
        <v>0</v>
      </c>
      <c r="X8" s="22">
        <v>0</v>
      </c>
      <c r="Y8" s="22">
        <v>0</v>
      </c>
      <c r="Z8" s="89">
        <v>33</v>
      </c>
      <c r="AA8" s="84">
        <v>2</v>
      </c>
      <c r="AB8" s="58">
        <v>1132362</v>
      </c>
      <c r="AC8" s="59">
        <v>7000.013327918753</v>
      </c>
      <c r="AD8" s="24">
        <v>1</v>
      </c>
      <c r="AE8" s="25">
        <v>1</v>
      </c>
      <c r="AF8" s="26">
        <f t="shared" si="0"/>
        <v>200</v>
      </c>
      <c r="AG8" s="25">
        <v>61</v>
      </c>
      <c r="AH8" s="26">
        <f t="shared" si="1"/>
        <v>24400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97">
        <v>0</v>
      </c>
      <c r="AO8" s="97">
        <v>0</v>
      </c>
      <c r="AP8" s="24"/>
      <c r="AQ8" s="24"/>
      <c r="AR8" s="24"/>
      <c r="AS8" s="24"/>
      <c r="AT8" s="97">
        <v>1</v>
      </c>
      <c r="AU8" s="97">
        <v>120</v>
      </c>
      <c r="AV8" s="97">
        <v>37</v>
      </c>
      <c r="AW8" s="97">
        <v>2</v>
      </c>
      <c r="AX8" s="27">
        <v>0</v>
      </c>
    </row>
    <row r="9" spans="1:50">
      <c r="A9" s="316"/>
      <c r="B9" s="316"/>
      <c r="C9" s="19" t="s">
        <v>60</v>
      </c>
      <c r="D9" s="20">
        <v>1</v>
      </c>
      <c r="E9" s="21">
        <v>0</v>
      </c>
      <c r="F9" s="84">
        <v>36</v>
      </c>
      <c r="G9" s="117">
        <v>27</v>
      </c>
      <c r="H9" s="106">
        <v>0</v>
      </c>
      <c r="I9" s="102">
        <v>0</v>
      </c>
      <c r="J9" s="102">
        <v>1</v>
      </c>
      <c r="K9" s="102">
        <v>0</v>
      </c>
      <c r="L9" s="102">
        <v>0</v>
      </c>
      <c r="M9" s="110">
        <v>0</v>
      </c>
      <c r="N9" s="221">
        <v>9</v>
      </c>
      <c r="O9" s="130">
        <v>0</v>
      </c>
      <c r="P9" s="79">
        <v>0</v>
      </c>
      <c r="Q9" s="208">
        <v>8</v>
      </c>
      <c r="R9" s="21">
        <v>0</v>
      </c>
      <c r="S9" s="20">
        <v>35</v>
      </c>
      <c r="T9" s="22">
        <v>0</v>
      </c>
      <c r="U9" s="22">
        <v>0</v>
      </c>
      <c r="V9" s="22">
        <v>1</v>
      </c>
      <c r="W9" s="22">
        <v>0</v>
      </c>
      <c r="X9" s="22">
        <v>0</v>
      </c>
      <c r="Y9" s="22">
        <v>0</v>
      </c>
      <c r="Z9" s="89">
        <v>36</v>
      </c>
      <c r="AA9" s="84">
        <v>1</v>
      </c>
      <c r="AB9" s="58">
        <v>0</v>
      </c>
      <c r="AC9" s="59">
        <v>0</v>
      </c>
      <c r="AD9" s="24">
        <v>1</v>
      </c>
      <c r="AE9" s="25">
        <v>1</v>
      </c>
      <c r="AF9" s="26">
        <f t="shared" si="0"/>
        <v>200</v>
      </c>
      <c r="AG9" s="25">
        <v>53</v>
      </c>
      <c r="AH9" s="26">
        <f t="shared" si="1"/>
        <v>21200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97">
        <v>0</v>
      </c>
      <c r="AO9" s="97">
        <v>0</v>
      </c>
      <c r="AP9" s="24"/>
      <c r="AQ9" s="24"/>
      <c r="AR9" s="24"/>
      <c r="AS9" s="24"/>
      <c r="AT9" s="97">
        <v>0</v>
      </c>
      <c r="AU9" s="97">
        <v>0</v>
      </c>
      <c r="AV9" s="97">
        <v>0</v>
      </c>
      <c r="AW9" s="97">
        <v>0</v>
      </c>
      <c r="AX9" s="27">
        <v>0</v>
      </c>
    </row>
    <row r="10" spans="1:50">
      <c r="A10" s="316"/>
      <c r="B10" s="316"/>
      <c r="C10" s="19" t="s">
        <v>61</v>
      </c>
      <c r="D10" s="20">
        <v>0</v>
      </c>
      <c r="E10" s="21">
        <v>0</v>
      </c>
      <c r="F10" s="84">
        <v>33</v>
      </c>
      <c r="G10" s="117">
        <v>21</v>
      </c>
      <c r="H10" s="106">
        <v>0</v>
      </c>
      <c r="I10" s="102">
        <v>0</v>
      </c>
      <c r="J10" s="102">
        <v>0</v>
      </c>
      <c r="K10" s="102">
        <v>0</v>
      </c>
      <c r="L10" s="102">
        <v>0</v>
      </c>
      <c r="M10" s="110">
        <v>0</v>
      </c>
      <c r="N10" s="221">
        <v>12</v>
      </c>
      <c r="O10" s="130">
        <v>0</v>
      </c>
      <c r="P10" s="79">
        <v>5</v>
      </c>
      <c r="Q10" s="208">
        <v>10</v>
      </c>
      <c r="R10" s="21">
        <v>0</v>
      </c>
      <c r="S10" s="20">
        <v>33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89">
        <v>33</v>
      </c>
      <c r="AA10" s="84">
        <v>0</v>
      </c>
      <c r="AB10" s="58">
        <v>0</v>
      </c>
      <c r="AC10" s="59">
        <v>0</v>
      </c>
      <c r="AD10" s="24">
        <v>2</v>
      </c>
      <c r="AE10" s="25">
        <v>0</v>
      </c>
      <c r="AF10" s="26">
        <f t="shared" si="0"/>
        <v>0</v>
      </c>
      <c r="AG10" s="25">
        <v>87</v>
      </c>
      <c r="AH10" s="26">
        <f t="shared" si="1"/>
        <v>34800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97">
        <v>0</v>
      </c>
      <c r="AO10" s="97">
        <v>0</v>
      </c>
      <c r="AP10" s="24"/>
      <c r="AQ10" s="24"/>
      <c r="AR10" s="24"/>
      <c r="AS10" s="24"/>
      <c r="AT10" s="97">
        <v>0</v>
      </c>
      <c r="AU10" s="97">
        <v>0</v>
      </c>
      <c r="AV10" s="97">
        <v>0</v>
      </c>
      <c r="AW10" s="97">
        <v>0</v>
      </c>
      <c r="AX10" s="27">
        <v>0</v>
      </c>
    </row>
    <row r="11" spans="1:50">
      <c r="A11" s="316"/>
      <c r="B11" s="317"/>
      <c r="C11" s="19" t="s">
        <v>62</v>
      </c>
      <c r="D11" s="20">
        <v>0</v>
      </c>
      <c r="E11" s="21">
        <v>0</v>
      </c>
      <c r="F11" s="84">
        <v>19</v>
      </c>
      <c r="G11" s="117">
        <v>17</v>
      </c>
      <c r="H11" s="106">
        <v>0</v>
      </c>
      <c r="I11" s="102">
        <v>0</v>
      </c>
      <c r="J11" s="102">
        <v>0</v>
      </c>
      <c r="K11" s="102">
        <v>0</v>
      </c>
      <c r="L11" s="102">
        <v>0</v>
      </c>
      <c r="M11" s="110">
        <v>0</v>
      </c>
      <c r="N11" s="221">
        <v>2</v>
      </c>
      <c r="O11" s="130">
        <v>0</v>
      </c>
      <c r="P11" s="79">
        <v>3</v>
      </c>
      <c r="Q11" s="208">
        <v>2</v>
      </c>
      <c r="R11" s="21">
        <v>0</v>
      </c>
      <c r="S11" s="20">
        <v>19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89">
        <v>19</v>
      </c>
      <c r="AA11" s="84">
        <v>0</v>
      </c>
      <c r="AB11" s="58">
        <v>0</v>
      </c>
      <c r="AC11" s="59">
        <v>0</v>
      </c>
      <c r="AD11" s="24">
        <v>0</v>
      </c>
      <c r="AE11" s="25">
        <v>0</v>
      </c>
      <c r="AF11" s="26">
        <f t="shared" si="0"/>
        <v>0</v>
      </c>
      <c r="AG11" s="25">
        <v>0</v>
      </c>
      <c r="AH11" s="26">
        <f t="shared" si="1"/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97">
        <v>0</v>
      </c>
      <c r="AO11" s="97">
        <v>0</v>
      </c>
      <c r="AP11" s="24"/>
      <c r="AQ11" s="24"/>
      <c r="AR11" s="24"/>
      <c r="AS11" s="24"/>
      <c r="AT11" s="97">
        <v>0</v>
      </c>
      <c r="AU11" s="97">
        <v>0</v>
      </c>
      <c r="AV11" s="97">
        <v>0</v>
      </c>
      <c r="AW11" s="97">
        <v>0</v>
      </c>
      <c r="AX11" s="27">
        <v>0</v>
      </c>
    </row>
    <row r="12" spans="1:50">
      <c r="A12" s="316"/>
      <c r="B12" s="318">
        <v>2</v>
      </c>
      <c r="C12" s="19" t="s">
        <v>63</v>
      </c>
      <c r="D12" s="20">
        <v>1</v>
      </c>
      <c r="E12" s="21">
        <v>0</v>
      </c>
      <c r="F12" s="84">
        <v>57</v>
      </c>
      <c r="G12" s="117">
        <v>53</v>
      </c>
      <c r="H12" s="106">
        <v>0</v>
      </c>
      <c r="I12" s="102">
        <v>0</v>
      </c>
      <c r="J12" s="102">
        <v>2</v>
      </c>
      <c r="K12" s="102">
        <v>0</v>
      </c>
      <c r="L12" s="102">
        <v>1</v>
      </c>
      <c r="M12" s="110">
        <v>0</v>
      </c>
      <c r="N12" s="221">
        <v>4</v>
      </c>
      <c r="O12" s="130">
        <v>0</v>
      </c>
      <c r="P12" s="79">
        <v>6</v>
      </c>
      <c r="Q12" s="208">
        <v>3</v>
      </c>
      <c r="R12" s="21">
        <v>0</v>
      </c>
      <c r="S12" s="20">
        <v>56</v>
      </c>
      <c r="T12" s="22">
        <v>0</v>
      </c>
      <c r="U12" s="22">
        <v>0</v>
      </c>
      <c r="V12" s="22">
        <v>1</v>
      </c>
      <c r="W12" s="22">
        <v>0</v>
      </c>
      <c r="X12" s="22">
        <v>0</v>
      </c>
      <c r="Y12" s="22">
        <v>0</v>
      </c>
      <c r="Z12" s="89">
        <v>57</v>
      </c>
      <c r="AA12" s="84">
        <v>1</v>
      </c>
      <c r="AB12" s="58">
        <v>0</v>
      </c>
      <c r="AC12" s="59">
        <v>0</v>
      </c>
      <c r="AD12" s="24">
        <v>0</v>
      </c>
      <c r="AE12" s="25">
        <v>0</v>
      </c>
      <c r="AF12" s="26">
        <f t="shared" ref="AF12" si="2">AE12*$AF$5</f>
        <v>0</v>
      </c>
      <c r="AG12" s="25">
        <v>0</v>
      </c>
      <c r="AH12" s="26">
        <f t="shared" si="1"/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97">
        <v>0</v>
      </c>
      <c r="AO12" s="97">
        <v>0</v>
      </c>
      <c r="AP12" s="24"/>
      <c r="AQ12" s="24"/>
      <c r="AR12" s="24"/>
      <c r="AS12" s="24"/>
      <c r="AT12" s="97">
        <v>0</v>
      </c>
      <c r="AU12" s="97">
        <v>0</v>
      </c>
      <c r="AV12" s="97">
        <v>0</v>
      </c>
      <c r="AW12" s="97">
        <v>0</v>
      </c>
      <c r="AX12" s="27">
        <v>0</v>
      </c>
    </row>
    <row r="13" spans="1:50">
      <c r="A13" s="316"/>
      <c r="B13" s="318"/>
      <c r="C13" s="19" t="s">
        <v>64</v>
      </c>
      <c r="D13" s="20">
        <v>0</v>
      </c>
      <c r="E13" s="21">
        <v>0</v>
      </c>
      <c r="F13" s="84">
        <v>17</v>
      </c>
      <c r="G13" s="117">
        <v>13</v>
      </c>
      <c r="H13" s="106">
        <v>0</v>
      </c>
      <c r="I13" s="102">
        <v>0</v>
      </c>
      <c r="J13" s="102">
        <v>0</v>
      </c>
      <c r="K13" s="102">
        <v>0</v>
      </c>
      <c r="L13" s="102">
        <v>0</v>
      </c>
      <c r="M13" s="110">
        <v>0</v>
      </c>
      <c r="N13" s="221">
        <v>4</v>
      </c>
      <c r="O13" s="130">
        <v>0</v>
      </c>
      <c r="P13" s="79">
        <v>0</v>
      </c>
      <c r="Q13" s="208">
        <v>4</v>
      </c>
      <c r="R13" s="21">
        <v>0</v>
      </c>
      <c r="S13" s="20">
        <v>17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89">
        <v>17</v>
      </c>
      <c r="AA13" s="84">
        <v>0</v>
      </c>
      <c r="AB13" s="58">
        <v>0</v>
      </c>
      <c r="AC13" s="59">
        <v>0</v>
      </c>
      <c r="AD13" s="24">
        <v>0</v>
      </c>
      <c r="AE13" s="25">
        <v>0</v>
      </c>
      <c r="AF13" s="26">
        <f t="shared" si="0"/>
        <v>0</v>
      </c>
      <c r="AG13" s="25">
        <v>0</v>
      </c>
      <c r="AH13" s="26">
        <f t="shared" si="1"/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97">
        <v>0</v>
      </c>
      <c r="AO13" s="97">
        <v>0</v>
      </c>
      <c r="AP13" s="24"/>
      <c r="AQ13" s="24"/>
      <c r="AR13" s="24"/>
      <c r="AS13" s="24"/>
      <c r="AT13" s="97">
        <v>0</v>
      </c>
      <c r="AU13" s="97">
        <v>0</v>
      </c>
      <c r="AV13" s="97">
        <v>0</v>
      </c>
      <c r="AW13" s="97">
        <v>0</v>
      </c>
      <c r="AX13" s="27">
        <v>0</v>
      </c>
    </row>
    <row r="14" spans="1:50">
      <c r="A14" s="316"/>
      <c r="B14" s="318"/>
      <c r="C14" s="19" t="s">
        <v>65</v>
      </c>
      <c r="D14" s="20">
        <v>2</v>
      </c>
      <c r="E14" s="21">
        <v>0</v>
      </c>
      <c r="F14" s="84">
        <v>59</v>
      </c>
      <c r="G14" s="117">
        <v>59</v>
      </c>
      <c r="H14" s="106">
        <v>0</v>
      </c>
      <c r="I14" s="102">
        <v>0</v>
      </c>
      <c r="J14" s="102">
        <v>2</v>
      </c>
      <c r="K14" s="102">
        <v>0</v>
      </c>
      <c r="L14" s="102">
        <v>1</v>
      </c>
      <c r="M14" s="110">
        <v>0</v>
      </c>
      <c r="N14" s="221">
        <v>0</v>
      </c>
      <c r="O14" s="130">
        <v>0</v>
      </c>
      <c r="P14" s="79">
        <v>9</v>
      </c>
      <c r="Q14" s="208">
        <v>0</v>
      </c>
      <c r="R14" s="21">
        <v>0</v>
      </c>
      <c r="S14" s="20">
        <v>57</v>
      </c>
      <c r="T14" s="22">
        <v>0</v>
      </c>
      <c r="U14" s="22">
        <v>0</v>
      </c>
      <c r="V14" s="22">
        <v>2</v>
      </c>
      <c r="W14" s="22">
        <v>0</v>
      </c>
      <c r="X14" s="22">
        <v>0</v>
      </c>
      <c r="Y14" s="22">
        <v>0</v>
      </c>
      <c r="Z14" s="89">
        <v>59</v>
      </c>
      <c r="AA14" s="84">
        <v>2</v>
      </c>
      <c r="AB14" s="58">
        <v>0</v>
      </c>
      <c r="AC14" s="59">
        <v>0</v>
      </c>
      <c r="AD14" s="24">
        <v>1</v>
      </c>
      <c r="AE14" s="25">
        <v>2</v>
      </c>
      <c r="AF14" s="26">
        <f t="shared" ref="AF14:AF20" si="3">AE14*$AF$5</f>
        <v>400</v>
      </c>
      <c r="AG14" s="25">
        <v>37</v>
      </c>
      <c r="AH14" s="26">
        <f t="shared" si="1"/>
        <v>14800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97">
        <v>0</v>
      </c>
      <c r="AO14" s="97">
        <v>0</v>
      </c>
      <c r="AP14" s="24"/>
      <c r="AQ14" s="24"/>
      <c r="AR14" s="24"/>
      <c r="AS14" s="24"/>
      <c r="AT14" s="97">
        <v>0</v>
      </c>
      <c r="AU14" s="97">
        <v>0</v>
      </c>
      <c r="AV14" s="97">
        <v>0</v>
      </c>
      <c r="AW14" s="97">
        <v>0</v>
      </c>
      <c r="AX14" s="27">
        <v>0</v>
      </c>
    </row>
    <row r="15" spans="1:50">
      <c r="A15" s="316"/>
      <c r="B15" s="318"/>
      <c r="C15" s="19" t="s">
        <v>66</v>
      </c>
      <c r="D15" s="20">
        <v>0</v>
      </c>
      <c r="E15" s="21">
        <v>0</v>
      </c>
      <c r="F15" s="84">
        <v>18</v>
      </c>
      <c r="G15" s="117">
        <v>17</v>
      </c>
      <c r="H15" s="106">
        <v>0</v>
      </c>
      <c r="I15" s="102">
        <v>0</v>
      </c>
      <c r="J15" s="102">
        <v>0</v>
      </c>
      <c r="K15" s="102">
        <v>1</v>
      </c>
      <c r="L15" s="102">
        <v>0</v>
      </c>
      <c r="M15" s="110">
        <v>0</v>
      </c>
      <c r="N15" s="221">
        <v>1</v>
      </c>
      <c r="O15" s="130">
        <v>0</v>
      </c>
      <c r="P15" s="79">
        <v>1</v>
      </c>
      <c r="Q15" s="208">
        <v>1</v>
      </c>
      <c r="R15" s="21">
        <v>0</v>
      </c>
      <c r="S15" s="20">
        <v>18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89">
        <v>18</v>
      </c>
      <c r="AA15" s="84">
        <v>0</v>
      </c>
      <c r="AB15" s="58">
        <v>0</v>
      </c>
      <c r="AC15" s="59">
        <v>0</v>
      </c>
      <c r="AD15" s="24">
        <v>1</v>
      </c>
      <c r="AE15" s="25">
        <v>0</v>
      </c>
      <c r="AF15" s="26">
        <f t="shared" si="3"/>
        <v>0</v>
      </c>
      <c r="AG15" s="25">
        <v>22</v>
      </c>
      <c r="AH15" s="26">
        <f t="shared" si="1"/>
        <v>8800</v>
      </c>
      <c r="AI15" s="24">
        <v>0</v>
      </c>
      <c r="AJ15" s="24">
        <v>0</v>
      </c>
      <c r="AK15" s="24">
        <v>0</v>
      </c>
      <c r="AL15" s="24">
        <v>0</v>
      </c>
      <c r="AM15" s="24">
        <v>0</v>
      </c>
      <c r="AN15" s="97">
        <v>0</v>
      </c>
      <c r="AO15" s="97">
        <v>0</v>
      </c>
      <c r="AP15" s="24"/>
      <c r="AQ15" s="24"/>
      <c r="AR15" s="24"/>
      <c r="AS15" s="24"/>
      <c r="AT15" s="97">
        <v>0</v>
      </c>
      <c r="AU15" s="97">
        <v>0</v>
      </c>
      <c r="AV15" s="97">
        <v>0</v>
      </c>
      <c r="AW15" s="97">
        <v>0</v>
      </c>
      <c r="AX15" s="27">
        <v>0</v>
      </c>
    </row>
    <row r="16" spans="1:50">
      <c r="A16" s="316"/>
      <c r="B16" s="318"/>
      <c r="C16" s="19" t="s">
        <v>67</v>
      </c>
      <c r="D16" s="20">
        <v>1</v>
      </c>
      <c r="E16" s="21">
        <v>0</v>
      </c>
      <c r="F16" s="84">
        <v>43</v>
      </c>
      <c r="G16" s="117">
        <v>43</v>
      </c>
      <c r="H16" s="106">
        <v>0</v>
      </c>
      <c r="I16" s="102">
        <v>0</v>
      </c>
      <c r="J16" s="102">
        <v>0</v>
      </c>
      <c r="K16" s="102">
        <v>0</v>
      </c>
      <c r="L16" s="102">
        <v>0</v>
      </c>
      <c r="M16" s="110">
        <v>0</v>
      </c>
      <c r="N16" s="221">
        <v>0</v>
      </c>
      <c r="O16" s="130">
        <v>0</v>
      </c>
      <c r="P16" s="79">
        <v>7</v>
      </c>
      <c r="Q16" s="208">
        <v>0</v>
      </c>
      <c r="R16" s="21">
        <v>0</v>
      </c>
      <c r="S16" s="20">
        <v>42</v>
      </c>
      <c r="T16" s="22">
        <v>0</v>
      </c>
      <c r="U16" s="22">
        <v>0</v>
      </c>
      <c r="V16" s="22">
        <v>1</v>
      </c>
      <c r="W16" s="22">
        <v>0</v>
      </c>
      <c r="X16" s="22">
        <v>0</v>
      </c>
      <c r="Y16" s="22">
        <v>0</v>
      </c>
      <c r="Z16" s="89">
        <v>43</v>
      </c>
      <c r="AA16" s="84">
        <v>1</v>
      </c>
      <c r="AB16" s="58">
        <v>0</v>
      </c>
      <c r="AC16" s="59">
        <v>0</v>
      </c>
      <c r="AD16" s="24">
        <v>0</v>
      </c>
      <c r="AE16" s="25">
        <v>0</v>
      </c>
      <c r="AF16" s="26">
        <f t="shared" si="3"/>
        <v>0</v>
      </c>
      <c r="AG16" s="25"/>
      <c r="AH16" s="26">
        <f t="shared" si="1"/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97">
        <v>0</v>
      </c>
      <c r="AO16" s="97">
        <v>0</v>
      </c>
      <c r="AP16" s="24"/>
      <c r="AQ16" s="24"/>
      <c r="AR16" s="24"/>
      <c r="AS16" s="24"/>
      <c r="AT16" s="97">
        <v>0</v>
      </c>
      <c r="AU16" s="97">
        <v>0</v>
      </c>
      <c r="AV16" s="97">
        <v>0</v>
      </c>
      <c r="AW16" s="97">
        <v>0</v>
      </c>
      <c r="AX16" s="27">
        <v>0</v>
      </c>
    </row>
    <row r="17" spans="1:50">
      <c r="A17" s="316"/>
      <c r="B17" s="318">
        <v>3</v>
      </c>
      <c r="C17" s="19" t="s">
        <v>68</v>
      </c>
      <c r="D17" s="20">
        <v>1</v>
      </c>
      <c r="E17" s="21">
        <v>0</v>
      </c>
      <c r="F17" s="84">
        <v>46</v>
      </c>
      <c r="G17" s="117">
        <v>39</v>
      </c>
      <c r="H17" s="106">
        <v>0</v>
      </c>
      <c r="I17" s="102">
        <v>0</v>
      </c>
      <c r="J17" s="102">
        <v>0</v>
      </c>
      <c r="K17" s="102">
        <v>1</v>
      </c>
      <c r="L17" s="102">
        <v>6</v>
      </c>
      <c r="M17" s="110">
        <v>0</v>
      </c>
      <c r="N17" s="221">
        <v>7</v>
      </c>
      <c r="O17" s="130">
        <v>0</v>
      </c>
      <c r="P17" s="79">
        <v>3</v>
      </c>
      <c r="Q17" s="208">
        <v>4</v>
      </c>
      <c r="R17" s="21">
        <v>0</v>
      </c>
      <c r="S17" s="20">
        <v>45</v>
      </c>
      <c r="T17" s="22">
        <v>0</v>
      </c>
      <c r="U17" s="22">
        <v>0</v>
      </c>
      <c r="V17" s="22">
        <v>1</v>
      </c>
      <c r="W17" s="22">
        <v>0</v>
      </c>
      <c r="X17" s="22">
        <v>0</v>
      </c>
      <c r="Y17" s="22">
        <v>0</v>
      </c>
      <c r="Z17" s="89">
        <v>46</v>
      </c>
      <c r="AA17" s="84">
        <v>1</v>
      </c>
      <c r="AB17" s="58">
        <v>0</v>
      </c>
      <c r="AC17" s="59">
        <v>0</v>
      </c>
      <c r="AD17" s="24">
        <v>0</v>
      </c>
      <c r="AE17" s="25">
        <v>0</v>
      </c>
      <c r="AF17" s="26">
        <f t="shared" si="3"/>
        <v>0</v>
      </c>
      <c r="AG17" s="25">
        <v>0</v>
      </c>
      <c r="AH17" s="26">
        <f t="shared" si="1"/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97">
        <v>0</v>
      </c>
      <c r="AO17" s="97">
        <v>0</v>
      </c>
      <c r="AP17" s="24"/>
      <c r="AQ17" s="24"/>
      <c r="AR17" s="24"/>
      <c r="AS17" s="24"/>
      <c r="AT17" s="97">
        <v>0</v>
      </c>
      <c r="AU17" s="97">
        <v>0</v>
      </c>
      <c r="AV17" s="97">
        <v>0</v>
      </c>
      <c r="AW17" s="97">
        <v>0</v>
      </c>
      <c r="AX17" s="27">
        <v>0</v>
      </c>
    </row>
    <row r="18" spans="1:50">
      <c r="A18" s="316"/>
      <c r="B18" s="318"/>
      <c r="C18" s="19" t="s">
        <v>69</v>
      </c>
      <c r="D18" s="20">
        <v>0</v>
      </c>
      <c r="E18" s="21">
        <v>0</v>
      </c>
      <c r="F18" s="84">
        <v>27</v>
      </c>
      <c r="G18" s="117">
        <v>26</v>
      </c>
      <c r="H18" s="106">
        <v>0</v>
      </c>
      <c r="I18" s="102">
        <v>0</v>
      </c>
      <c r="J18" s="102">
        <v>0</v>
      </c>
      <c r="K18" s="102">
        <v>0</v>
      </c>
      <c r="L18" s="102">
        <v>0</v>
      </c>
      <c r="M18" s="110">
        <v>0</v>
      </c>
      <c r="N18" s="221">
        <v>1</v>
      </c>
      <c r="O18" s="130">
        <v>0</v>
      </c>
      <c r="P18" s="79">
        <v>2</v>
      </c>
      <c r="Q18" s="208">
        <v>0</v>
      </c>
      <c r="R18" s="21">
        <v>0</v>
      </c>
      <c r="S18" s="20">
        <v>27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89">
        <v>27</v>
      </c>
      <c r="AA18" s="84">
        <v>0</v>
      </c>
      <c r="AB18" s="58">
        <v>0</v>
      </c>
      <c r="AC18" s="59">
        <v>0</v>
      </c>
      <c r="AD18" s="24">
        <v>2</v>
      </c>
      <c r="AE18" s="25">
        <v>0</v>
      </c>
      <c r="AF18" s="26">
        <f t="shared" si="3"/>
        <v>0</v>
      </c>
      <c r="AG18" s="25">
        <v>77</v>
      </c>
      <c r="AH18" s="26">
        <f t="shared" si="1"/>
        <v>30800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97">
        <v>0</v>
      </c>
      <c r="AO18" s="97">
        <v>0</v>
      </c>
      <c r="AP18" s="24"/>
      <c r="AQ18" s="24"/>
      <c r="AR18" s="24"/>
      <c r="AS18" s="24"/>
      <c r="AT18" s="97">
        <v>0</v>
      </c>
      <c r="AU18" s="97">
        <v>0</v>
      </c>
      <c r="AV18" s="97">
        <v>0</v>
      </c>
      <c r="AW18" s="97">
        <v>0</v>
      </c>
      <c r="AX18" s="27">
        <v>0</v>
      </c>
    </row>
    <row r="19" spans="1:50">
      <c r="A19" s="316"/>
      <c r="B19" s="318"/>
      <c r="C19" s="19" t="s">
        <v>70</v>
      </c>
      <c r="D19" s="20">
        <v>0</v>
      </c>
      <c r="E19" s="21">
        <v>0</v>
      </c>
      <c r="F19" s="84">
        <v>27</v>
      </c>
      <c r="G19" s="117">
        <v>23</v>
      </c>
      <c r="H19" s="106">
        <v>0</v>
      </c>
      <c r="I19" s="102">
        <v>0</v>
      </c>
      <c r="J19" s="102">
        <v>0</v>
      </c>
      <c r="K19" s="102">
        <v>0</v>
      </c>
      <c r="L19" s="102">
        <v>1</v>
      </c>
      <c r="M19" s="110">
        <v>5</v>
      </c>
      <c r="N19" s="221">
        <v>4</v>
      </c>
      <c r="O19" s="130">
        <v>0</v>
      </c>
      <c r="P19" s="79">
        <v>4</v>
      </c>
      <c r="Q19" s="208">
        <v>3</v>
      </c>
      <c r="R19" s="21">
        <v>0</v>
      </c>
      <c r="S19" s="20">
        <v>27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89">
        <v>27</v>
      </c>
      <c r="AA19" s="84">
        <v>0</v>
      </c>
      <c r="AB19" s="58">
        <v>48530</v>
      </c>
      <c r="AC19" s="59">
        <v>300.00180755261749</v>
      </c>
      <c r="AD19" s="24">
        <v>3</v>
      </c>
      <c r="AE19" s="25">
        <v>1</v>
      </c>
      <c r="AF19" s="26">
        <f t="shared" si="3"/>
        <v>200</v>
      </c>
      <c r="AG19" s="25">
        <v>96</v>
      </c>
      <c r="AH19" s="26">
        <f t="shared" si="1"/>
        <v>38400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97">
        <v>0</v>
      </c>
      <c r="AO19" s="97">
        <v>0</v>
      </c>
      <c r="AP19" s="24"/>
      <c r="AQ19" s="24"/>
      <c r="AR19" s="24"/>
      <c r="AS19" s="24"/>
      <c r="AT19" s="97">
        <v>0</v>
      </c>
      <c r="AU19" s="97">
        <v>0</v>
      </c>
      <c r="AV19" s="97">
        <v>0</v>
      </c>
      <c r="AW19" s="97">
        <v>0</v>
      </c>
      <c r="AX19" s="27">
        <v>0</v>
      </c>
    </row>
    <row r="20" spans="1:50">
      <c r="A20" s="317"/>
      <c r="B20" s="318"/>
      <c r="C20" s="19" t="s">
        <v>71</v>
      </c>
      <c r="D20" s="20">
        <v>0</v>
      </c>
      <c r="E20" s="21">
        <v>1</v>
      </c>
      <c r="F20" s="84">
        <v>33</v>
      </c>
      <c r="G20" s="117">
        <v>31</v>
      </c>
      <c r="H20" s="106">
        <v>0</v>
      </c>
      <c r="I20" s="102">
        <v>0</v>
      </c>
      <c r="J20" s="102">
        <v>0</v>
      </c>
      <c r="K20" s="102">
        <v>2</v>
      </c>
      <c r="L20" s="102">
        <v>0</v>
      </c>
      <c r="M20" s="110">
        <v>0</v>
      </c>
      <c r="N20" s="221">
        <v>2</v>
      </c>
      <c r="O20" s="130">
        <v>0</v>
      </c>
      <c r="P20" s="79">
        <v>0</v>
      </c>
      <c r="Q20" s="208">
        <v>1</v>
      </c>
      <c r="R20" s="21">
        <v>0</v>
      </c>
      <c r="S20" s="20">
        <v>34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1</v>
      </c>
      <c r="Z20" s="89">
        <v>33</v>
      </c>
      <c r="AA20" s="84">
        <v>-1</v>
      </c>
      <c r="AB20" s="58">
        <v>0</v>
      </c>
      <c r="AC20" s="59">
        <v>0</v>
      </c>
      <c r="AD20" s="24">
        <v>0</v>
      </c>
      <c r="AE20" s="25">
        <v>0</v>
      </c>
      <c r="AF20" s="26">
        <f t="shared" si="3"/>
        <v>0</v>
      </c>
      <c r="AG20" s="25">
        <v>0</v>
      </c>
      <c r="AH20" s="26">
        <f t="shared" si="1"/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97">
        <v>0</v>
      </c>
      <c r="AO20" s="97">
        <v>0</v>
      </c>
      <c r="AP20" s="24"/>
      <c r="AQ20" s="24"/>
      <c r="AR20" s="24"/>
      <c r="AS20" s="24"/>
      <c r="AT20" s="97">
        <v>0</v>
      </c>
      <c r="AU20" s="97">
        <v>0</v>
      </c>
      <c r="AV20" s="97">
        <v>0</v>
      </c>
      <c r="AW20" s="97">
        <v>0</v>
      </c>
      <c r="AX20" s="27">
        <v>0</v>
      </c>
    </row>
    <row r="21" spans="1:50" ht="16.5" customHeight="1">
      <c r="A21" s="28" t="s">
        <v>72</v>
      </c>
      <c r="B21" s="28"/>
      <c r="C21" s="29"/>
      <c r="D21" s="30">
        <f t="shared" ref="D21:AX21" si="4">SUM(D6:D20)</f>
        <v>8</v>
      </c>
      <c r="E21" s="31">
        <f t="shared" si="4"/>
        <v>1</v>
      </c>
      <c r="F21" s="85">
        <f t="shared" si="4"/>
        <v>495</v>
      </c>
      <c r="G21" s="118">
        <f t="shared" si="4"/>
        <v>431</v>
      </c>
      <c r="H21" s="123">
        <f t="shared" si="4"/>
        <v>0</v>
      </c>
      <c r="I21" s="125">
        <f t="shared" si="4"/>
        <v>0</v>
      </c>
      <c r="J21" s="125">
        <f t="shared" si="4"/>
        <v>6</v>
      </c>
      <c r="K21" s="125">
        <f>SUM(K6:K20)</f>
        <v>4</v>
      </c>
      <c r="L21" s="125">
        <f t="shared" si="4"/>
        <v>11</v>
      </c>
      <c r="M21" s="124">
        <f t="shared" si="4"/>
        <v>5</v>
      </c>
      <c r="N21" s="80">
        <f t="shared" si="4"/>
        <v>64</v>
      </c>
      <c r="O21" s="131">
        <f t="shared" si="4"/>
        <v>0</v>
      </c>
      <c r="P21" s="80">
        <f t="shared" ref="P21:R21" si="5">SUM(P6:P20)</f>
        <v>46</v>
      </c>
      <c r="Q21" s="125">
        <f t="shared" si="5"/>
        <v>51</v>
      </c>
      <c r="R21" s="202">
        <f t="shared" si="5"/>
        <v>0</v>
      </c>
      <c r="S21" s="32">
        <f t="shared" si="4"/>
        <v>488</v>
      </c>
      <c r="T21" s="33">
        <f t="shared" si="4"/>
        <v>0</v>
      </c>
      <c r="U21" s="33">
        <f t="shared" si="4"/>
        <v>1</v>
      </c>
      <c r="V21" s="33">
        <f t="shared" si="4"/>
        <v>7</v>
      </c>
      <c r="W21" s="33">
        <f t="shared" si="4"/>
        <v>0</v>
      </c>
      <c r="X21" s="33">
        <f t="shared" si="4"/>
        <v>0</v>
      </c>
      <c r="Y21" s="33">
        <f t="shared" si="4"/>
        <v>1</v>
      </c>
      <c r="Z21" s="90">
        <f t="shared" si="4"/>
        <v>495</v>
      </c>
      <c r="AA21" s="85">
        <f t="shared" si="4"/>
        <v>7</v>
      </c>
      <c r="AB21" s="70">
        <f t="shared" si="4"/>
        <v>1636782</v>
      </c>
      <c r="AC21" s="71">
        <f t="shared" si="4"/>
        <v>10118.227046560651</v>
      </c>
      <c r="AD21" s="35">
        <f t="shared" si="4"/>
        <v>12</v>
      </c>
      <c r="AE21" s="36">
        <f t="shared" si="4"/>
        <v>8</v>
      </c>
      <c r="AF21" s="37">
        <f t="shared" si="4"/>
        <v>1600</v>
      </c>
      <c r="AG21" s="36">
        <f t="shared" si="4"/>
        <v>444</v>
      </c>
      <c r="AH21" s="37">
        <f t="shared" si="4"/>
        <v>177600</v>
      </c>
      <c r="AI21" s="35">
        <f t="shared" si="4"/>
        <v>0</v>
      </c>
      <c r="AJ21" s="35">
        <f t="shared" si="4"/>
        <v>0</v>
      </c>
      <c r="AK21" s="35">
        <f t="shared" si="4"/>
        <v>0</v>
      </c>
      <c r="AL21" s="35">
        <f t="shared" si="4"/>
        <v>0</v>
      </c>
      <c r="AM21" s="35">
        <f t="shared" si="4"/>
        <v>0</v>
      </c>
      <c r="AN21" s="35">
        <f t="shared" si="4"/>
        <v>0</v>
      </c>
      <c r="AO21" s="35">
        <f t="shared" si="4"/>
        <v>0</v>
      </c>
      <c r="AP21" s="35">
        <f t="shared" si="4"/>
        <v>0</v>
      </c>
      <c r="AQ21" s="35">
        <f t="shared" si="4"/>
        <v>0</v>
      </c>
      <c r="AR21" s="35">
        <f t="shared" si="4"/>
        <v>0</v>
      </c>
      <c r="AS21" s="35">
        <f t="shared" si="4"/>
        <v>0</v>
      </c>
      <c r="AT21" s="35">
        <f t="shared" si="4"/>
        <v>1</v>
      </c>
      <c r="AU21" s="35">
        <f t="shared" si="4"/>
        <v>120</v>
      </c>
      <c r="AV21" s="35">
        <f t="shared" si="4"/>
        <v>37</v>
      </c>
      <c r="AW21" s="35">
        <f t="shared" si="4"/>
        <v>2</v>
      </c>
      <c r="AX21" s="34">
        <f t="shared" si="4"/>
        <v>0</v>
      </c>
    </row>
    <row r="22" spans="1:50">
      <c r="A22" s="315">
        <v>2</v>
      </c>
      <c r="B22" s="315">
        <v>1</v>
      </c>
      <c r="C22" s="19" t="s">
        <v>73</v>
      </c>
      <c r="D22" s="20">
        <v>0</v>
      </c>
      <c r="E22" s="23">
        <v>0</v>
      </c>
      <c r="F22" s="84">
        <v>59</v>
      </c>
      <c r="G22" s="117">
        <v>56</v>
      </c>
      <c r="H22" s="106">
        <v>4</v>
      </c>
      <c r="I22" s="102">
        <v>0</v>
      </c>
      <c r="J22" s="102">
        <v>3</v>
      </c>
      <c r="K22" s="102">
        <v>0</v>
      </c>
      <c r="L22" s="102">
        <v>0</v>
      </c>
      <c r="M22" s="110">
        <v>0</v>
      </c>
      <c r="N22" s="221">
        <v>3</v>
      </c>
      <c r="O22" s="130">
        <v>0</v>
      </c>
      <c r="P22" s="79">
        <v>1</v>
      </c>
      <c r="Q22" s="208">
        <v>2</v>
      </c>
      <c r="R22" s="21">
        <v>0</v>
      </c>
      <c r="S22" s="38">
        <v>59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89">
        <v>59</v>
      </c>
      <c r="AA22" s="84">
        <v>0</v>
      </c>
      <c r="AB22" s="58">
        <v>647064</v>
      </c>
      <c r="AC22" s="59">
        <v>4000.0076159535729</v>
      </c>
      <c r="AD22" s="24">
        <v>1</v>
      </c>
      <c r="AE22" s="25">
        <v>3</v>
      </c>
      <c r="AF22" s="26">
        <f t="shared" ref="AF22:AF34" si="6">AE22*$AF$5</f>
        <v>600</v>
      </c>
      <c r="AG22" s="25">
        <v>35</v>
      </c>
      <c r="AH22" s="26">
        <f t="shared" ref="AH22:AH34" si="7">AG22*$AH$5</f>
        <v>14000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/>
      <c r="AQ22" s="24"/>
      <c r="AR22" s="24"/>
      <c r="AS22" s="24"/>
      <c r="AT22" s="97">
        <v>1</v>
      </c>
      <c r="AU22" s="97">
        <v>50</v>
      </c>
      <c r="AV22" s="97">
        <v>149</v>
      </c>
      <c r="AW22" s="97">
        <v>6</v>
      </c>
      <c r="AX22" s="27">
        <v>0</v>
      </c>
    </row>
    <row r="23" spans="1:50">
      <c r="A23" s="316"/>
      <c r="B23" s="316"/>
      <c r="C23" s="19" t="s">
        <v>74</v>
      </c>
      <c r="D23" s="20">
        <v>0</v>
      </c>
      <c r="E23" s="23">
        <v>0</v>
      </c>
      <c r="F23" s="84">
        <v>93</v>
      </c>
      <c r="G23" s="117">
        <v>85</v>
      </c>
      <c r="H23" s="106">
        <v>0</v>
      </c>
      <c r="I23" s="102">
        <v>0</v>
      </c>
      <c r="J23" s="102">
        <v>0</v>
      </c>
      <c r="K23" s="102">
        <v>0</v>
      </c>
      <c r="L23" s="102">
        <v>4</v>
      </c>
      <c r="M23" s="110">
        <v>16</v>
      </c>
      <c r="N23" s="221">
        <v>8</v>
      </c>
      <c r="O23" s="130">
        <v>0</v>
      </c>
      <c r="P23" s="79">
        <v>7</v>
      </c>
      <c r="Q23" s="208">
        <v>7</v>
      </c>
      <c r="R23" s="21">
        <v>0</v>
      </c>
      <c r="S23" s="38">
        <v>93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89">
        <v>93</v>
      </c>
      <c r="AA23" s="84">
        <v>0</v>
      </c>
      <c r="AB23" s="58">
        <v>0</v>
      </c>
      <c r="AC23" s="59">
        <v>0</v>
      </c>
      <c r="AD23" s="24">
        <v>0</v>
      </c>
      <c r="AE23" s="25">
        <v>0</v>
      </c>
      <c r="AF23" s="26">
        <f t="shared" si="6"/>
        <v>0</v>
      </c>
      <c r="AG23" s="25">
        <v>0</v>
      </c>
      <c r="AH23" s="26">
        <f t="shared" si="7"/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/>
      <c r="AQ23" s="24"/>
      <c r="AR23" s="24"/>
      <c r="AS23" s="24"/>
      <c r="AT23" s="97">
        <v>0</v>
      </c>
      <c r="AU23" s="97">
        <v>0</v>
      </c>
      <c r="AV23" s="97">
        <v>0</v>
      </c>
      <c r="AW23" s="97">
        <v>0</v>
      </c>
      <c r="AX23" s="27">
        <v>0</v>
      </c>
    </row>
    <row r="24" spans="1:50">
      <c r="A24" s="316"/>
      <c r="B24" s="316"/>
      <c r="C24" s="19" t="s">
        <v>75</v>
      </c>
      <c r="D24" s="20">
        <v>0</v>
      </c>
      <c r="E24" s="23">
        <v>0</v>
      </c>
      <c r="F24" s="84">
        <v>62</v>
      </c>
      <c r="G24" s="117">
        <v>62</v>
      </c>
      <c r="H24" s="106">
        <v>0</v>
      </c>
      <c r="I24" s="102">
        <v>0</v>
      </c>
      <c r="J24" s="102">
        <v>3</v>
      </c>
      <c r="K24" s="102">
        <v>0</v>
      </c>
      <c r="L24" s="102">
        <v>0</v>
      </c>
      <c r="M24" s="110">
        <v>0</v>
      </c>
      <c r="N24" s="221">
        <v>0</v>
      </c>
      <c r="O24" s="130">
        <v>0</v>
      </c>
      <c r="P24" s="79">
        <v>0</v>
      </c>
      <c r="Q24" s="208">
        <v>0</v>
      </c>
      <c r="R24" s="21">
        <v>0</v>
      </c>
      <c r="S24" s="38">
        <v>62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89">
        <v>62</v>
      </c>
      <c r="AA24" s="84">
        <v>0</v>
      </c>
      <c r="AB24" s="58">
        <v>0</v>
      </c>
      <c r="AC24" s="59">
        <v>0</v>
      </c>
      <c r="AD24" s="24">
        <v>0</v>
      </c>
      <c r="AE24" s="25">
        <v>0</v>
      </c>
      <c r="AF24" s="26">
        <f t="shared" si="6"/>
        <v>0</v>
      </c>
      <c r="AG24" s="25">
        <v>0</v>
      </c>
      <c r="AH24" s="26">
        <f t="shared" si="7"/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/>
      <c r="AQ24" s="24"/>
      <c r="AR24" s="24"/>
      <c r="AS24" s="24"/>
      <c r="AT24" s="97">
        <v>0</v>
      </c>
      <c r="AU24" s="97">
        <v>0</v>
      </c>
      <c r="AV24" s="97">
        <v>0</v>
      </c>
      <c r="AW24" s="97">
        <v>0</v>
      </c>
      <c r="AX24" s="27">
        <v>0</v>
      </c>
    </row>
    <row r="25" spans="1:50">
      <c r="A25" s="316"/>
      <c r="B25" s="316"/>
      <c r="C25" s="19" t="s">
        <v>76</v>
      </c>
      <c r="D25" s="20">
        <v>0</v>
      </c>
      <c r="E25" s="23">
        <v>1</v>
      </c>
      <c r="F25" s="84">
        <v>29</v>
      </c>
      <c r="G25" s="117">
        <v>28</v>
      </c>
      <c r="H25" s="106">
        <v>1</v>
      </c>
      <c r="I25" s="102">
        <v>1</v>
      </c>
      <c r="J25" s="102">
        <v>0</v>
      </c>
      <c r="K25" s="102">
        <v>4</v>
      </c>
      <c r="L25" s="102">
        <v>3</v>
      </c>
      <c r="M25" s="110">
        <v>0</v>
      </c>
      <c r="N25" s="221">
        <v>1</v>
      </c>
      <c r="O25" s="130">
        <v>0</v>
      </c>
      <c r="P25" s="79">
        <v>1</v>
      </c>
      <c r="Q25" s="208">
        <v>1</v>
      </c>
      <c r="R25" s="21">
        <v>0</v>
      </c>
      <c r="S25" s="38">
        <v>30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1</v>
      </c>
      <c r="Z25" s="89">
        <v>29</v>
      </c>
      <c r="AA25" s="84">
        <v>-1</v>
      </c>
      <c r="AB25" s="58">
        <v>0</v>
      </c>
      <c r="AC25" s="59">
        <v>0</v>
      </c>
      <c r="AD25" s="24">
        <v>1</v>
      </c>
      <c r="AE25" s="25">
        <v>10</v>
      </c>
      <c r="AF25" s="26">
        <f t="shared" si="6"/>
        <v>2000</v>
      </c>
      <c r="AG25" s="25">
        <v>29</v>
      </c>
      <c r="AH25" s="26">
        <f t="shared" si="7"/>
        <v>11600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/>
      <c r="AQ25" s="24"/>
      <c r="AR25" s="24"/>
      <c r="AS25" s="24"/>
      <c r="AT25" s="97">
        <v>0</v>
      </c>
      <c r="AU25" s="97">
        <v>0</v>
      </c>
      <c r="AV25" s="97">
        <v>0</v>
      </c>
      <c r="AW25" s="97">
        <v>0</v>
      </c>
      <c r="AX25" s="27">
        <v>0</v>
      </c>
    </row>
    <row r="26" spans="1:50">
      <c r="A26" s="316"/>
      <c r="B26" s="316"/>
      <c r="C26" s="19" t="s">
        <v>77</v>
      </c>
      <c r="D26" s="20">
        <v>0</v>
      </c>
      <c r="E26" s="23">
        <v>0</v>
      </c>
      <c r="F26" s="84">
        <v>23</v>
      </c>
      <c r="G26" s="117">
        <v>18</v>
      </c>
      <c r="H26" s="106">
        <v>0</v>
      </c>
      <c r="I26" s="102">
        <v>0</v>
      </c>
      <c r="J26" s="102">
        <v>0</v>
      </c>
      <c r="K26" s="102">
        <v>0</v>
      </c>
      <c r="L26" s="102">
        <v>0</v>
      </c>
      <c r="M26" s="110">
        <v>0</v>
      </c>
      <c r="N26" s="221">
        <v>5</v>
      </c>
      <c r="O26" s="130">
        <v>0</v>
      </c>
      <c r="P26" s="79">
        <v>0</v>
      </c>
      <c r="Q26" s="208">
        <v>4</v>
      </c>
      <c r="R26" s="21">
        <v>0</v>
      </c>
      <c r="S26" s="38">
        <v>23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89">
        <v>23</v>
      </c>
      <c r="AA26" s="84">
        <v>0</v>
      </c>
      <c r="AB26" s="58">
        <v>0</v>
      </c>
      <c r="AC26" s="59">
        <v>0</v>
      </c>
      <c r="AD26" s="24">
        <v>0</v>
      </c>
      <c r="AE26" s="25">
        <v>0</v>
      </c>
      <c r="AF26" s="26">
        <f t="shared" si="6"/>
        <v>0</v>
      </c>
      <c r="AG26" s="25">
        <v>0</v>
      </c>
      <c r="AH26" s="26">
        <f t="shared" si="7"/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/>
      <c r="AQ26" s="24"/>
      <c r="AR26" s="24"/>
      <c r="AS26" s="24"/>
      <c r="AT26" s="97">
        <v>1</v>
      </c>
      <c r="AU26" s="97">
        <v>60</v>
      </c>
      <c r="AV26" s="97">
        <v>45</v>
      </c>
      <c r="AW26" s="97">
        <v>2</v>
      </c>
      <c r="AX26" s="27">
        <v>0</v>
      </c>
    </row>
    <row r="27" spans="1:50">
      <c r="A27" s="316"/>
      <c r="B27" s="316"/>
      <c r="C27" s="19" t="s">
        <v>78</v>
      </c>
      <c r="D27" s="20">
        <v>0</v>
      </c>
      <c r="E27" s="23">
        <v>0</v>
      </c>
      <c r="F27" s="84">
        <v>19</v>
      </c>
      <c r="G27" s="117">
        <v>19</v>
      </c>
      <c r="H27" s="106">
        <v>2</v>
      </c>
      <c r="I27" s="102">
        <v>0</v>
      </c>
      <c r="J27" s="102">
        <v>0</v>
      </c>
      <c r="K27" s="102">
        <v>0</v>
      </c>
      <c r="L27" s="102">
        <v>4</v>
      </c>
      <c r="M27" s="110">
        <v>0</v>
      </c>
      <c r="N27" s="221">
        <v>0</v>
      </c>
      <c r="O27" s="130">
        <v>0</v>
      </c>
      <c r="P27" s="79">
        <v>2</v>
      </c>
      <c r="Q27" s="208">
        <v>0</v>
      </c>
      <c r="R27" s="21">
        <v>0</v>
      </c>
      <c r="S27" s="38">
        <v>19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89">
        <v>19</v>
      </c>
      <c r="AA27" s="84">
        <v>0</v>
      </c>
      <c r="AB27" s="58">
        <v>0</v>
      </c>
      <c r="AC27" s="59">
        <v>0</v>
      </c>
      <c r="AD27" s="24">
        <v>1</v>
      </c>
      <c r="AE27" s="25">
        <v>21</v>
      </c>
      <c r="AF27" s="26">
        <f t="shared" si="6"/>
        <v>4200</v>
      </c>
      <c r="AG27" s="25">
        <v>21</v>
      </c>
      <c r="AH27" s="26">
        <f t="shared" si="7"/>
        <v>8400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/>
      <c r="AQ27" s="24"/>
      <c r="AR27" s="24"/>
      <c r="AS27" s="24"/>
      <c r="AT27" s="97">
        <v>0</v>
      </c>
      <c r="AU27" s="97">
        <v>0</v>
      </c>
      <c r="AV27" s="97">
        <v>0</v>
      </c>
      <c r="AW27" s="97">
        <v>0</v>
      </c>
      <c r="AX27" s="27">
        <v>0</v>
      </c>
    </row>
    <row r="28" spans="1:50">
      <c r="A28" s="316"/>
      <c r="B28" s="317"/>
      <c r="C28" s="19" t="s">
        <v>79</v>
      </c>
      <c r="D28" s="20">
        <v>0</v>
      </c>
      <c r="E28" s="23">
        <v>0</v>
      </c>
      <c r="F28" s="84">
        <v>24</v>
      </c>
      <c r="G28" s="117">
        <v>24</v>
      </c>
      <c r="H28" s="106">
        <v>0</v>
      </c>
      <c r="I28" s="102">
        <v>0</v>
      </c>
      <c r="J28" s="102">
        <v>0</v>
      </c>
      <c r="K28" s="102">
        <v>0</v>
      </c>
      <c r="L28" s="102">
        <v>1</v>
      </c>
      <c r="M28" s="110">
        <v>5</v>
      </c>
      <c r="N28" s="221">
        <v>0</v>
      </c>
      <c r="O28" s="130">
        <v>0</v>
      </c>
      <c r="P28" s="79">
        <v>24</v>
      </c>
      <c r="Q28" s="208">
        <v>0</v>
      </c>
      <c r="R28" s="21">
        <v>0</v>
      </c>
      <c r="S28" s="38">
        <v>24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89">
        <v>24</v>
      </c>
      <c r="AA28" s="84">
        <v>0</v>
      </c>
      <c r="AB28" s="58">
        <v>0</v>
      </c>
      <c r="AC28" s="59">
        <v>0</v>
      </c>
      <c r="AD28" s="24">
        <v>0</v>
      </c>
      <c r="AE28" s="25">
        <v>0</v>
      </c>
      <c r="AF28" s="26">
        <f t="shared" si="6"/>
        <v>0</v>
      </c>
      <c r="AG28" s="25">
        <v>0</v>
      </c>
      <c r="AH28" s="26">
        <f t="shared" si="7"/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/>
      <c r="AQ28" s="24"/>
      <c r="AR28" s="24"/>
      <c r="AS28" s="24"/>
      <c r="AT28" s="97">
        <v>1</v>
      </c>
      <c r="AU28" s="97">
        <v>50</v>
      </c>
      <c r="AV28" s="97">
        <v>252</v>
      </c>
      <c r="AW28" s="97">
        <v>3</v>
      </c>
      <c r="AX28" s="27">
        <v>0</v>
      </c>
    </row>
    <row r="29" spans="1:50">
      <c r="A29" s="316"/>
      <c r="B29" s="318">
        <v>2</v>
      </c>
      <c r="C29" s="19" t="s">
        <v>80</v>
      </c>
      <c r="D29" s="20">
        <v>0</v>
      </c>
      <c r="E29" s="23">
        <v>0</v>
      </c>
      <c r="F29" s="84">
        <v>16</v>
      </c>
      <c r="G29" s="117">
        <v>16</v>
      </c>
      <c r="H29" s="106">
        <v>0</v>
      </c>
      <c r="I29" s="102">
        <v>0</v>
      </c>
      <c r="J29" s="102">
        <v>1</v>
      </c>
      <c r="K29" s="102">
        <v>0</v>
      </c>
      <c r="L29" s="102">
        <v>3</v>
      </c>
      <c r="M29" s="110">
        <v>0</v>
      </c>
      <c r="N29" s="221">
        <v>0</v>
      </c>
      <c r="O29" s="130">
        <v>0</v>
      </c>
      <c r="P29" s="79">
        <v>0</v>
      </c>
      <c r="Q29" s="208">
        <v>0</v>
      </c>
      <c r="R29" s="21">
        <v>0</v>
      </c>
      <c r="S29" s="38">
        <v>16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89">
        <v>16</v>
      </c>
      <c r="AA29" s="84">
        <v>0</v>
      </c>
      <c r="AB29" s="58">
        <v>0</v>
      </c>
      <c r="AC29" s="59">
        <v>0</v>
      </c>
      <c r="AD29" s="24">
        <v>1</v>
      </c>
      <c r="AE29" s="25">
        <v>3</v>
      </c>
      <c r="AF29" s="26">
        <f t="shared" si="6"/>
        <v>600</v>
      </c>
      <c r="AG29" s="25">
        <v>20</v>
      </c>
      <c r="AH29" s="26">
        <f t="shared" si="7"/>
        <v>8000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/>
      <c r="AQ29" s="24"/>
      <c r="AR29" s="24"/>
      <c r="AS29" s="24"/>
      <c r="AT29" s="97">
        <v>0</v>
      </c>
      <c r="AU29" s="97">
        <v>0</v>
      </c>
      <c r="AV29" s="97">
        <v>0</v>
      </c>
      <c r="AW29" s="97">
        <v>0</v>
      </c>
      <c r="AX29" s="27">
        <v>0</v>
      </c>
    </row>
    <row r="30" spans="1:50">
      <c r="A30" s="316"/>
      <c r="B30" s="318"/>
      <c r="C30" s="19" t="s">
        <v>81</v>
      </c>
      <c r="D30" s="20">
        <v>2</v>
      </c>
      <c r="E30" s="23">
        <v>0</v>
      </c>
      <c r="F30" s="84">
        <v>130</v>
      </c>
      <c r="G30" s="117">
        <v>82</v>
      </c>
      <c r="H30" s="106">
        <v>0</v>
      </c>
      <c r="I30" s="102">
        <v>1</v>
      </c>
      <c r="J30" s="102">
        <v>0</v>
      </c>
      <c r="K30" s="102">
        <v>0</v>
      </c>
      <c r="L30" s="102">
        <v>0</v>
      </c>
      <c r="M30" s="110">
        <v>0</v>
      </c>
      <c r="N30" s="221">
        <v>48</v>
      </c>
      <c r="O30" s="130">
        <v>0</v>
      </c>
      <c r="P30" s="79">
        <v>9</v>
      </c>
      <c r="Q30" s="208">
        <v>32</v>
      </c>
      <c r="R30" s="21">
        <v>0</v>
      </c>
      <c r="S30" s="38">
        <v>128</v>
      </c>
      <c r="T30" s="22">
        <v>0</v>
      </c>
      <c r="U30" s="22">
        <v>0</v>
      </c>
      <c r="V30" s="22">
        <v>2</v>
      </c>
      <c r="W30" s="22">
        <v>0</v>
      </c>
      <c r="X30" s="22">
        <v>0</v>
      </c>
      <c r="Y30" s="22">
        <v>0</v>
      </c>
      <c r="Z30" s="89">
        <v>130</v>
      </c>
      <c r="AA30" s="84">
        <v>2</v>
      </c>
      <c r="AB30" s="58">
        <v>647064</v>
      </c>
      <c r="AC30" s="59">
        <v>4000.0076159535729</v>
      </c>
      <c r="AD30" s="24">
        <v>2</v>
      </c>
      <c r="AE30" s="25">
        <v>2</v>
      </c>
      <c r="AF30" s="26">
        <f t="shared" si="6"/>
        <v>400</v>
      </c>
      <c r="AG30" s="25">
        <v>89</v>
      </c>
      <c r="AH30" s="26">
        <f t="shared" si="7"/>
        <v>35600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  <c r="AO30" s="24">
        <v>0</v>
      </c>
      <c r="AP30" s="24"/>
      <c r="AQ30" s="24"/>
      <c r="AR30" s="24"/>
      <c r="AS30" s="24"/>
      <c r="AT30" s="97">
        <v>0</v>
      </c>
      <c r="AU30" s="97">
        <v>0</v>
      </c>
      <c r="AV30" s="97">
        <v>0</v>
      </c>
      <c r="AW30" s="97">
        <v>0</v>
      </c>
      <c r="AX30" s="27">
        <v>0</v>
      </c>
    </row>
    <row r="31" spans="1:50">
      <c r="A31" s="316"/>
      <c r="B31" s="318"/>
      <c r="C31" s="19" t="s">
        <v>82</v>
      </c>
      <c r="D31" s="20">
        <v>0</v>
      </c>
      <c r="E31" s="23">
        <v>0</v>
      </c>
      <c r="F31" s="84">
        <v>58</v>
      </c>
      <c r="G31" s="117">
        <v>47</v>
      </c>
      <c r="H31" s="106">
        <v>0</v>
      </c>
      <c r="I31" s="102">
        <v>0</v>
      </c>
      <c r="J31" s="102">
        <v>3</v>
      </c>
      <c r="K31" s="102">
        <v>0</v>
      </c>
      <c r="L31" s="102">
        <v>0</v>
      </c>
      <c r="M31" s="110">
        <v>0</v>
      </c>
      <c r="N31" s="221">
        <v>11</v>
      </c>
      <c r="O31" s="130">
        <v>0</v>
      </c>
      <c r="P31" s="79">
        <v>8</v>
      </c>
      <c r="Q31" s="208">
        <v>8</v>
      </c>
      <c r="R31" s="21">
        <v>0</v>
      </c>
      <c r="S31" s="38">
        <v>58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89">
        <v>58</v>
      </c>
      <c r="AA31" s="84">
        <v>0</v>
      </c>
      <c r="AB31" s="58">
        <v>1132361</v>
      </c>
      <c r="AC31" s="59">
        <v>7000.0071461382549</v>
      </c>
      <c r="AD31" s="24">
        <v>1</v>
      </c>
      <c r="AE31" s="25">
        <v>1</v>
      </c>
      <c r="AF31" s="26">
        <f t="shared" si="6"/>
        <v>200</v>
      </c>
      <c r="AG31" s="25">
        <v>16</v>
      </c>
      <c r="AH31" s="26">
        <f t="shared" si="7"/>
        <v>6400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/>
      <c r="AQ31" s="24"/>
      <c r="AR31" s="24"/>
      <c r="AS31" s="24"/>
      <c r="AT31" s="97">
        <v>1</v>
      </c>
      <c r="AU31" s="97">
        <v>60</v>
      </c>
      <c r="AV31" s="97">
        <v>70</v>
      </c>
      <c r="AW31" s="97">
        <v>10</v>
      </c>
      <c r="AX31" s="27">
        <v>0</v>
      </c>
    </row>
    <row r="32" spans="1:50">
      <c r="A32" s="316"/>
      <c r="B32" s="318"/>
      <c r="C32" s="19" t="s">
        <v>83</v>
      </c>
      <c r="D32" s="20">
        <v>1</v>
      </c>
      <c r="E32" s="23">
        <v>0</v>
      </c>
      <c r="F32" s="84">
        <v>102</v>
      </c>
      <c r="G32" s="117">
        <v>85</v>
      </c>
      <c r="H32" s="106">
        <v>0</v>
      </c>
      <c r="I32" s="102">
        <v>0</v>
      </c>
      <c r="J32" s="102">
        <v>0</v>
      </c>
      <c r="K32" s="102">
        <v>0</v>
      </c>
      <c r="L32" s="102">
        <v>0</v>
      </c>
      <c r="M32" s="110">
        <v>0</v>
      </c>
      <c r="N32" s="221">
        <v>17</v>
      </c>
      <c r="O32" s="130">
        <v>0</v>
      </c>
      <c r="P32" s="79">
        <v>8</v>
      </c>
      <c r="Q32" s="208">
        <v>15</v>
      </c>
      <c r="R32" s="21">
        <v>0</v>
      </c>
      <c r="S32" s="38">
        <v>101</v>
      </c>
      <c r="T32" s="22">
        <v>0</v>
      </c>
      <c r="U32" s="22">
        <v>0</v>
      </c>
      <c r="V32" s="22">
        <v>1</v>
      </c>
      <c r="W32" s="22">
        <v>0</v>
      </c>
      <c r="X32" s="22">
        <v>0</v>
      </c>
      <c r="Y32" s="22">
        <v>0</v>
      </c>
      <c r="Z32" s="89">
        <v>102</v>
      </c>
      <c r="AA32" s="84">
        <v>1</v>
      </c>
      <c r="AB32" s="58">
        <v>0</v>
      </c>
      <c r="AC32" s="59">
        <v>0</v>
      </c>
      <c r="AD32" s="24">
        <v>1</v>
      </c>
      <c r="AE32" s="25">
        <v>2</v>
      </c>
      <c r="AF32" s="26">
        <f t="shared" si="6"/>
        <v>400</v>
      </c>
      <c r="AG32" s="25">
        <v>24</v>
      </c>
      <c r="AH32" s="26">
        <f t="shared" si="7"/>
        <v>9600</v>
      </c>
      <c r="AI32" s="24">
        <v>0</v>
      </c>
      <c r="AJ32" s="24">
        <v>0</v>
      </c>
      <c r="AK32" s="24">
        <v>0</v>
      </c>
      <c r="AL32" s="24">
        <v>0</v>
      </c>
      <c r="AM32" s="24">
        <v>0</v>
      </c>
      <c r="AN32" s="24">
        <v>0</v>
      </c>
      <c r="AO32" s="24">
        <v>0</v>
      </c>
      <c r="AP32" s="24"/>
      <c r="AQ32" s="24"/>
      <c r="AR32" s="24"/>
      <c r="AS32" s="24"/>
      <c r="AT32" s="97">
        <v>0</v>
      </c>
      <c r="AU32" s="97">
        <v>0</v>
      </c>
      <c r="AV32" s="97">
        <v>0</v>
      </c>
      <c r="AW32" s="97">
        <v>0</v>
      </c>
      <c r="AX32" s="27">
        <v>0</v>
      </c>
    </row>
    <row r="33" spans="1:50">
      <c r="A33" s="316"/>
      <c r="B33" s="318"/>
      <c r="C33" s="19" t="s">
        <v>84</v>
      </c>
      <c r="D33" s="20">
        <v>2</v>
      </c>
      <c r="E33" s="23">
        <v>0</v>
      </c>
      <c r="F33" s="84">
        <v>111</v>
      </c>
      <c r="G33" s="117">
        <v>95</v>
      </c>
      <c r="H33" s="106">
        <v>0</v>
      </c>
      <c r="I33" s="102">
        <v>0</v>
      </c>
      <c r="J33" s="102">
        <v>0</v>
      </c>
      <c r="K33" s="102">
        <v>0</v>
      </c>
      <c r="L33" s="102">
        <v>0</v>
      </c>
      <c r="M33" s="110">
        <v>0</v>
      </c>
      <c r="N33" s="221">
        <v>16</v>
      </c>
      <c r="O33" s="130">
        <v>0</v>
      </c>
      <c r="P33" s="79">
        <v>11</v>
      </c>
      <c r="Q33" s="208">
        <v>8</v>
      </c>
      <c r="R33" s="21">
        <v>0</v>
      </c>
      <c r="S33" s="38">
        <v>109</v>
      </c>
      <c r="T33" s="22">
        <v>0</v>
      </c>
      <c r="U33" s="22">
        <v>0</v>
      </c>
      <c r="V33" s="22">
        <v>2</v>
      </c>
      <c r="W33" s="22">
        <v>0</v>
      </c>
      <c r="X33" s="22">
        <v>0</v>
      </c>
      <c r="Y33" s="22">
        <v>0</v>
      </c>
      <c r="Z33" s="89">
        <v>111</v>
      </c>
      <c r="AA33" s="84">
        <v>2</v>
      </c>
      <c r="AB33" s="58">
        <v>161766</v>
      </c>
      <c r="AC33" s="59">
        <v>1000.0019039883932</v>
      </c>
      <c r="AD33" s="24">
        <v>0</v>
      </c>
      <c r="AE33" s="25">
        <v>0</v>
      </c>
      <c r="AF33" s="26">
        <f t="shared" si="6"/>
        <v>0</v>
      </c>
      <c r="AG33" s="25">
        <v>0</v>
      </c>
      <c r="AH33" s="26">
        <f t="shared" si="7"/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/>
      <c r="AQ33" s="24"/>
      <c r="AR33" s="24"/>
      <c r="AS33" s="24"/>
      <c r="AT33" s="97">
        <v>1</v>
      </c>
      <c r="AU33" s="97">
        <v>50</v>
      </c>
      <c r="AV33" s="97">
        <v>54</v>
      </c>
      <c r="AW33" s="97">
        <v>10</v>
      </c>
      <c r="AX33" s="27">
        <v>0</v>
      </c>
    </row>
    <row r="34" spans="1:50">
      <c r="A34" s="317"/>
      <c r="B34" s="318"/>
      <c r="C34" s="19" t="s">
        <v>85</v>
      </c>
      <c r="D34" s="20">
        <v>1</v>
      </c>
      <c r="E34" s="23">
        <v>0</v>
      </c>
      <c r="F34" s="84">
        <v>67</v>
      </c>
      <c r="G34" s="117">
        <v>55</v>
      </c>
      <c r="H34" s="106">
        <v>0</v>
      </c>
      <c r="I34" s="102">
        <v>0</v>
      </c>
      <c r="J34" s="102">
        <v>0</v>
      </c>
      <c r="K34" s="102">
        <v>0</v>
      </c>
      <c r="L34" s="102">
        <v>0</v>
      </c>
      <c r="M34" s="110">
        <v>0</v>
      </c>
      <c r="N34" s="221">
        <v>12</v>
      </c>
      <c r="O34" s="130">
        <v>0</v>
      </c>
      <c r="P34" s="79">
        <v>0</v>
      </c>
      <c r="Q34" s="208">
        <v>12</v>
      </c>
      <c r="R34" s="21">
        <v>0</v>
      </c>
      <c r="S34" s="38">
        <v>66</v>
      </c>
      <c r="T34" s="22">
        <v>0</v>
      </c>
      <c r="U34" s="22">
        <v>0</v>
      </c>
      <c r="V34" s="22">
        <v>1</v>
      </c>
      <c r="W34" s="22">
        <v>0</v>
      </c>
      <c r="X34" s="22">
        <v>0</v>
      </c>
      <c r="Y34" s="22">
        <v>0</v>
      </c>
      <c r="Z34" s="89">
        <v>67</v>
      </c>
      <c r="AA34" s="84">
        <v>1</v>
      </c>
      <c r="AB34" s="58">
        <v>0</v>
      </c>
      <c r="AC34" s="59">
        <v>0</v>
      </c>
      <c r="AD34" s="24">
        <v>0</v>
      </c>
      <c r="AE34" s="25">
        <v>0</v>
      </c>
      <c r="AF34" s="26">
        <f t="shared" si="6"/>
        <v>0</v>
      </c>
      <c r="AG34" s="25">
        <v>0</v>
      </c>
      <c r="AH34" s="26">
        <f t="shared" si="7"/>
        <v>0</v>
      </c>
      <c r="AI34" s="24">
        <v>0</v>
      </c>
      <c r="AJ34" s="24">
        <v>0</v>
      </c>
      <c r="AK34" s="24">
        <v>0</v>
      </c>
      <c r="AL34" s="24">
        <v>0</v>
      </c>
      <c r="AM34" s="24">
        <v>0</v>
      </c>
      <c r="AN34" s="24">
        <v>1</v>
      </c>
      <c r="AO34" s="24">
        <v>0</v>
      </c>
      <c r="AP34" s="24"/>
      <c r="AQ34" s="24"/>
      <c r="AR34" s="24"/>
      <c r="AS34" s="24"/>
      <c r="AT34" s="97">
        <v>0</v>
      </c>
      <c r="AU34" s="97">
        <v>0</v>
      </c>
      <c r="AV34" s="97">
        <v>0</v>
      </c>
      <c r="AW34" s="97">
        <v>0</v>
      </c>
      <c r="AX34" s="27">
        <v>0</v>
      </c>
    </row>
    <row r="35" spans="1:50" ht="16.5" customHeight="1">
      <c r="A35" s="28" t="s">
        <v>72</v>
      </c>
      <c r="B35" s="28"/>
      <c r="C35" s="29"/>
      <c r="D35" s="30">
        <f>SUM(D22:D34)</f>
        <v>6</v>
      </c>
      <c r="E35" s="31">
        <f t="shared" ref="E35:Z35" si="8">SUM(E22:E34)</f>
        <v>1</v>
      </c>
      <c r="F35" s="85">
        <f t="shared" ref="F35:O35" si="9">SUM(F22:F34)</f>
        <v>793</v>
      </c>
      <c r="G35" s="118">
        <f t="shared" si="9"/>
        <v>672</v>
      </c>
      <c r="H35" s="123">
        <f t="shared" si="9"/>
        <v>7</v>
      </c>
      <c r="I35" s="125">
        <f t="shared" si="9"/>
        <v>2</v>
      </c>
      <c r="J35" s="125">
        <f t="shared" si="9"/>
        <v>10</v>
      </c>
      <c r="K35" s="125">
        <f t="shared" si="9"/>
        <v>4</v>
      </c>
      <c r="L35" s="125">
        <f t="shared" si="9"/>
        <v>15</v>
      </c>
      <c r="M35" s="124">
        <f t="shared" si="9"/>
        <v>21</v>
      </c>
      <c r="N35" s="80">
        <f t="shared" si="9"/>
        <v>121</v>
      </c>
      <c r="O35" s="131">
        <f t="shared" si="9"/>
        <v>0</v>
      </c>
      <c r="P35" s="80">
        <f t="shared" ref="P35:R35" si="10">SUM(P22:P34)</f>
        <v>71</v>
      </c>
      <c r="Q35" s="125">
        <f t="shared" si="10"/>
        <v>89</v>
      </c>
      <c r="R35" s="202">
        <f t="shared" si="10"/>
        <v>0</v>
      </c>
      <c r="S35" s="32">
        <f t="shared" si="8"/>
        <v>788</v>
      </c>
      <c r="T35" s="33">
        <f t="shared" si="8"/>
        <v>0</v>
      </c>
      <c r="U35" s="33">
        <f t="shared" si="8"/>
        <v>0</v>
      </c>
      <c r="V35" s="33">
        <f t="shared" si="8"/>
        <v>6</v>
      </c>
      <c r="W35" s="33">
        <f t="shared" si="8"/>
        <v>0</v>
      </c>
      <c r="X35" s="33">
        <f t="shared" si="8"/>
        <v>0</v>
      </c>
      <c r="Y35" s="33">
        <f t="shared" si="8"/>
        <v>1</v>
      </c>
      <c r="Z35" s="90">
        <f t="shared" si="8"/>
        <v>793</v>
      </c>
      <c r="AA35" s="85">
        <f t="shared" ref="AA35" si="11">SUM(AA22:AA34)</f>
        <v>5</v>
      </c>
      <c r="AB35" s="73">
        <f t="shared" ref="AB35:AW35" si="12">SUM(AB22:AB34)</f>
        <v>2588255</v>
      </c>
      <c r="AC35" s="74">
        <f t="shared" si="12"/>
        <v>16000.024282033793</v>
      </c>
      <c r="AD35" s="28">
        <f t="shared" si="12"/>
        <v>8</v>
      </c>
      <c r="AE35" s="39">
        <f t="shared" si="12"/>
        <v>42</v>
      </c>
      <c r="AF35" s="40">
        <f t="shared" si="12"/>
        <v>8400</v>
      </c>
      <c r="AG35" s="39">
        <f t="shared" si="12"/>
        <v>234</v>
      </c>
      <c r="AH35" s="40">
        <f t="shared" si="12"/>
        <v>93600</v>
      </c>
      <c r="AI35" s="28">
        <f t="shared" si="12"/>
        <v>0</v>
      </c>
      <c r="AJ35" s="28">
        <f t="shared" si="12"/>
        <v>0</v>
      </c>
      <c r="AK35" s="28">
        <f t="shared" si="12"/>
        <v>0</v>
      </c>
      <c r="AL35" s="28">
        <f t="shared" si="12"/>
        <v>0</v>
      </c>
      <c r="AM35" s="28">
        <f t="shared" si="12"/>
        <v>0</v>
      </c>
      <c r="AN35" s="28">
        <f t="shared" si="12"/>
        <v>1</v>
      </c>
      <c r="AO35" s="28">
        <f t="shared" si="12"/>
        <v>0</v>
      </c>
      <c r="AP35" s="28">
        <f t="shared" si="12"/>
        <v>0</v>
      </c>
      <c r="AQ35" s="28">
        <f t="shared" si="12"/>
        <v>0</v>
      </c>
      <c r="AR35" s="28">
        <f t="shared" si="12"/>
        <v>0</v>
      </c>
      <c r="AS35" s="28">
        <f t="shared" si="12"/>
        <v>0</v>
      </c>
      <c r="AT35" s="28">
        <f t="shared" si="12"/>
        <v>5</v>
      </c>
      <c r="AU35" s="28">
        <f t="shared" si="12"/>
        <v>270</v>
      </c>
      <c r="AV35" s="28">
        <f t="shared" ref="AV35" si="13">SUM(AV22:AV34)</f>
        <v>570</v>
      </c>
      <c r="AW35" s="28">
        <f t="shared" si="12"/>
        <v>31</v>
      </c>
      <c r="AX35" s="41"/>
    </row>
    <row r="36" spans="1:50">
      <c r="A36" s="315">
        <v>3</v>
      </c>
      <c r="B36" s="315">
        <v>1</v>
      </c>
      <c r="C36" s="19" t="s">
        <v>86</v>
      </c>
      <c r="D36" s="20">
        <v>5</v>
      </c>
      <c r="E36" s="23">
        <v>0</v>
      </c>
      <c r="F36" s="84">
        <v>42</v>
      </c>
      <c r="G36" s="117">
        <v>41</v>
      </c>
      <c r="H36" s="106">
        <v>0</v>
      </c>
      <c r="I36" s="102">
        <v>0</v>
      </c>
      <c r="J36" s="102">
        <v>0</v>
      </c>
      <c r="K36" s="102">
        <v>0</v>
      </c>
      <c r="L36" s="102">
        <v>0</v>
      </c>
      <c r="M36" s="110">
        <v>0</v>
      </c>
      <c r="N36" s="221">
        <v>1</v>
      </c>
      <c r="O36" s="130">
        <v>0</v>
      </c>
      <c r="P36" s="79">
        <v>6</v>
      </c>
      <c r="Q36" s="208">
        <v>1</v>
      </c>
      <c r="R36" s="21">
        <v>0</v>
      </c>
      <c r="S36" s="38">
        <v>37</v>
      </c>
      <c r="T36" s="22">
        <v>0</v>
      </c>
      <c r="U36" s="22">
        <v>0</v>
      </c>
      <c r="V36" s="22">
        <v>5</v>
      </c>
      <c r="W36" s="22">
        <v>0</v>
      </c>
      <c r="X36" s="22">
        <v>0</v>
      </c>
      <c r="Y36" s="22">
        <v>0</v>
      </c>
      <c r="Z36" s="89">
        <v>42</v>
      </c>
      <c r="AA36" s="84">
        <v>5</v>
      </c>
      <c r="AB36" s="58">
        <v>0</v>
      </c>
      <c r="AC36" s="59">
        <v>0</v>
      </c>
      <c r="AD36" s="24">
        <v>1</v>
      </c>
      <c r="AE36" s="25">
        <v>4</v>
      </c>
      <c r="AF36" s="26">
        <f t="shared" ref="AF36:AF43" si="14">AE36*$AF$5</f>
        <v>800</v>
      </c>
      <c r="AG36" s="25">
        <v>59</v>
      </c>
      <c r="AH36" s="26">
        <f t="shared" ref="AH36:AH43" si="15">AG36*$AH$5</f>
        <v>23600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/>
      <c r="AQ36" s="24"/>
      <c r="AR36" s="24"/>
      <c r="AS36" s="24"/>
      <c r="AT36" s="97">
        <v>1</v>
      </c>
      <c r="AU36" s="97">
        <v>40</v>
      </c>
      <c r="AV36" s="97">
        <v>93</v>
      </c>
      <c r="AW36" s="97">
        <v>10</v>
      </c>
      <c r="AX36" s="27">
        <v>0</v>
      </c>
    </row>
    <row r="37" spans="1:50">
      <c r="A37" s="316"/>
      <c r="B37" s="316"/>
      <c r="C37" s="19" t="s">
        <v>87</v>
      </c>
      <c r="D37" s="20">
        <v>0</v>
      </c>
      <c r="E37" s="23">
        <v>0</v>
      </c>
      <c r="F37" s="84">
        <v>16</v>
      </c>
      <c r="G37" s="117">
        <v>12</v>
      </c>
      <c r="H37" s="106">
        <v>0</v>
      </c>
      <c r="I37" s="102">
        <v>0</v>
      </c>
      <c r="J37" s="102">
        <v>0</v>
      </c>
      <c r="K37" s="102">
        <v>0</v>
      </c>
      <c r="L37" s="102">
        <v>0</v>
      </c>
      <c r="M37" s="110">
        <v>0</v>
      </c>
      <c r="N37" s="221">
        <v>4</v>
      </c>
      <c r="O37" s="130">
        <v>0</v>
      </c>
      <c r="P37" s="79">
        <v>0</v>
      </c>
      <c r="Q37" s="208">
        <v>4</v>
      </c>
      <c r="R37" s="21">
        <v>0</v>
      </c>
      <c r="S37" s="38">
        <v>16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89">
        <v>16</v>
      </c>
      <c r="AA37" s="84">
        <v>0</v>
      </c>
      <c r="AB37" s="58">
        <v>0</v>
      </c>
      <c r="AC37" s="59">
        <v>0</v>
      </c>
      <c r="AD37" s="24">
        <v>0</v>
      </c>
      <c r="AE37" s="25">
        <v>0</v>
      </c>
      <c r="AF37" s="26">
        <f t="shared" si="14"/>
        <v>0</v>
      </c>
      <c r="AG37" s="25">
        <v>0</v>
      </c>
      <c r="AH37" s="26">
        <f t="shared" si="15"/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/>
      <c r="AQ37" s="24"/>
      <c r="AR37" s="24"/>
      <c r="AS37" s="24"/>
      <c r="AT37" s="97">
        <v>1</v>
      </c>
      <c r="AU37" s="97">
        <v>60</v>
      </c>
      <c r="AV37" s="97">
        <v>42</v>
      </c>
      <c r="AW37" s="97">
        <v>5</v>
      </c>
      <c r="AX37" s="27">
        <v>0</v>
      </c>
    </row>
    <row r="38" spans="1:50">
      <c r="A38" s="316"/>
      <c r="B38" s="316"/>
      <c r="C38" s="19" t="s">
        <v>89</v>
      </c>
      <c r="D38" s="20">
        <v>0</v>
      </c>
      <c r="E38" s="23">
        <v>0</v>
      </c>
      <c r="F38" s="84">
        <v>16</v>
      </c>
      <c r="G38" s="117">
        <v>16</v>
      </c>
      <c r="H38" s="106">
        <v>0</v>
      </c>
      <c r="I38" s="102">
        <v>0</v>
      </c>
      <c r="J38" s="102">
        <v>0</v>
      </c>
      <c r="K38" s="102">
        <v>0</v>
      </c>
      <c r="L38" s="102">
        <v>0</v>
      </c>
      <c r="M38" s="110">
        <v>0</v>
      </c>
      <c r="N38" s="221">
        <v>0</v>
      </c>
      <c r="O38" s="130">
        <v>0</v>
      </c>
      <c r="P38" s="79">
        <v>0</v>
      </c>
      <c r="Q38" s="208">
        <v>0</v>
      </c>
      <c r="R38" s="21">
        <v>0</v>
      </c>
      <c r="S38" s="38">
        <v>16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89">
        <v>16</v>
      </c>
      <c r="AA38" s="84">
        <v>0</v>
      </c>
      <c r="AB38" s="58">
        <v>0</v>
      </c>
      <c r="AC38" s="59">
        <v>0</v>
      </c>
      <c r="AD38" s="24">
        <v>0</v>
      </c>
      <c r="AE38" s="25">
        <v>0</v>
      </c>
      <c r="AF38" s="26">
        <f t="shared" si="14"/>
        <v>0</v>
      </c>
      <c r="AG38" s="25">
        <v>0</v>
      </c>
      <c r="AH38" s="26">
        <f t="shared" si="15"/>
        <v>0</v>
      </c>
      <c r="AI38" s="24">
        <v>0</v>
      </c>
      <c r="AJ38" s="24">
        <v>0</v>
      </c>
      <c r="AK38" s="24">
        <v>0</v>
      </c>
      <c r="AL38" s="24">
        <v>0</v>
      </c>
      <c r="AM38" s="24">
        <v>0</v>
      </c>
      <c r="AN38" s="24">
        <v>0</v>
      </c>
      <c r="AO38" s="24">
        <v>0</v>
      </c>
      <c r="AP38" s="24"/>
      <c r="AQ38" s="24"/>
      <c r="AR38" s="24"/>
      <c r="AS38" s="24"/>
      <c r="AT38" s="97">
        <v>0</v>
      </c>
      <c r="AU38" s="97">
        <v>0</v>
      </c>
      <c r="AV38" s="97">
        <v>0</v>
      </c>
      <c r="AW38" s="97">
        <v>0</v>
      </c>
      <c r="AX38" s="27">
        <v>0</v>
      </c>
    </row>
    <row r="39" spans="1:50">
      <c r="A39" s="316"/>
      <c r="B39" s="316"/>
      <c r="C39" s="19" t="s">
        <v>90</v>
      </c>
      <c r="D39" s="20">
        <v>1</v>
      </c>
      <c r="E39" s="23">
        <v>0</v>
      </c>
      <c r="F39" s="84">
        <v>33</v>
      </c>
      <c r="G39" s="117">
        <v>23</v>
      </c>
      <c r="H39" s="106">
        <v>0</v>
      </c>
      <c r="I39" s="102">
        <v>0</v>
      </c>
      <c r="J39" s="102">
        <v>0</v>
      </c>
      <c r="K39" s="102">
        <v>0</v>
      </c>
      <c r="L39" s="102">
        <v>0</v>
      </c>
      <c r="M39" s="110">
        <v>0</v>
      </c>
      <c r="N39" s="221">
        <v>10</v>
      </c>
      <c r="O39" s="130">
        <v>0</v>
      </c>
      <c r="P39" s="79">
        <v>1</v>
      </c>
      <c r="Q39" s="208">
        <v>10</v>
      </c>
      <c r="R39" s="21">
        <v>0</v>
      </c>
      <c r="S39" s="38">
        <v>32</v>
      </c>
      <c r="T39" s="22">
        <v>0</v>
      </c>
      <c r="U39" s="22">
        <v>0</v>
      </c>
      <c r="V39" s="22">
        <v>1</v>
      </c>
      <c r="W39" s="22">
        <v>0</v>
      </c>
      <c r="X39" s="22">
        <v>0</v>
      </c>
      <c r="Y39" s="22">
        <v>0</v>
      </c>
      <c r="Z39" s="89">
        <v>33</v>
      </c>
      <c r="AA39" s="84">
        <v>1</v>
      </c>
      <c r="AB39" s="58">
        <v>0</v>
      </c>
      <c r="AC39" s="59">
        <v>0</v>
      </c>
      <c r="AD39" s="24">
        <v>0</v>
      </c>
      <c r="AE39" s="25">
        <v>0</v>
      </c>
      <c r="AF39" s="26">
        <f t="shared" si="14"/>
        <v>0</v>
      </c>
      <c r="AG39" s="25">
        <v>0</v>
      </c>
      <c r="AH39" s="26">
        <f t="shared" si="15"/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  <c r="AP39" s="24"/>
      <c r="AQ39" s="24"/>
      <c r="AR39" s="24"/>
      <c r="AS39" s="24"/>
      <c r="AT39" s="97">
        <v>0</v>
      </c>
      <c r="AU39" s="97">
        <v>0</v>
      </c>
      <c r="AV39" s="97">
        <v>0</v>
      </c>
      <c r="AW39" s="97">
        <v>0</v>
      </c>
      <c r="AX39" s="27">
        <v>0</v>
      </c>
    </row>
    <row r="40" spans="1:50">
      <c r="A40" s="316"/>
      <c r="B40" s="316"/>
      <c r="C40" s="19" t="s">
        <v>154</v>
      </c>
      <c r="D40" s="20">
        <v>0</v>
      </c>
      <c r="E40" s="23">
        <v>0</v>
      </c>
      <c r="F40" s="84">
        <v>17</v>
      </c>
      <c r="G40" s="117">
        <v>14</v>
      </c>
      <c r="H40" s="106">
        <v>0</v>
      </c>
      <c r="I40" s="102">
        <v>0</v>
      </c>
      <c r="J40" s="102">
        <v>0</v>
      </c>
      <c r="K40" s="102">
        <v>0</v>
      </c>
      <c r="L40" s="102">
        <v>0</v>
      </c>
      <c r="M40" s="110">
        <v>0</v>
      </c>
      <c r="N40" s="221">
        <v>3</v>
      </c>
      <c r="O40" s="130">
        <v>0</v>
      </c>
      <c r="P40" s="79">
        <v>3</v>
      </c>
      <c r="Q40" s="208">
        <v>3</v>
      </c>
      <c r="R40" s="21">
        <v>0</v>
      </c>
      <c r="S40" s="38">
        <v>17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89">
        <v>17</v>
      </c>
      <c r="AA40" s="84">
        <v>0</v>
      </c>
      <c r="AB40" s="58">
        <v>0</v>
      </c>
      <c r="AC40" s="59">
        <v>0</v>
      </c>
      <c r="AD40" s="24">
        <v>0</v>
      </c>
      <c r="AE40" s="25">
        <v>0</v>
      </c>
      <c r="AF40" s="26">
        <f t="shared" si="14"/>
        <v>0</v>
      </c>
      <c r="AG40" s="25">
        <v>0</v>
      </c>
      <c r="AH40" s="26">
        <f t="shared" si="15"/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/>
      <c r="AQ40" s="24"/>
      <c r="AR40" s="24"/>
      <c r="AS40" s="24"/>
      <c r="AT40" s="97">
        <v>0</v>
      </c>
      <c r="AU40" s="97">
        <v>0</v>
      </c>
      <c r="AV40" s="97">
        <v>0</v>
      </c>
      <c r="AW40" s="97">
        <v>0</v>
      </c>
      <c r="AX40" s="27">
        <v>0</v>
      </c>
    </row>
    <row r="41" spans="1:50">
      <c r="A41" s="316"/>
      <c r="B41" s="316"/>
      <c r="C41" s="19" t="s">
        <v>155</v>
      </c>
      <c r="D41" s="20">
        <v>0</v>
      </c>
      <c r="E41" s="23">
        <v>0</v>
      </c>
      <c r="F41" s="84">
        <v>19</v>
      </c>
      <c r="G41" s="117">
        <v>13</v>
      </c>
      <c r="H41" s="106">
        <v>0</v>
      </c>
      <c r="I41" s="102">
        <v>0</v>
      </c>
      <c r="J41" s="102">
        <v>0</v>
      </c>
      <c r="K41" s="102">
        <v>0</v>
      </c>
      <c r="L41" s="102">
        <v>0</v>
      </c>
      <c r="M41" s="110">
        <v>0</v>
      </c>
      <c r="N41" s="221">
        <v>6</v>
      </c>
      <c r="O41" s="130">
        <v>0</v>
      </c>
      <c r="P41" s="79">
        <v>0</v>
      </c>
      <c r="Q41" s="208">
        <v>0</v>
      </c>
      <c r="R41" s="21">
        <v>0</v>
      </c>
      <c r="S41" s="38">
        <v>19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89">
        <v>19</v>
      </c>
      <c r="AA41" s="84">
        <v>0</v>
      </c>
      <c r="AB41" s="58">
        <v>0</v>
      </c>
      <c r="AC41" s="59">
        <v>0</v>
      </c>
      <c r="AD41" s="24">
        <v>1</v>
      </c>
      <c r="AE41" s="25">
        <v>0</v>
      </c>
      <c r="AF41" s="26">
        <f t="shared" si="14"/>
        <v>0</v>
      </c>
      <c r="AG41" s="25">
        <v>32</v>
      </c>
      <c r="AH41" s="26">
        <f t="shared" si="15"/>
        <v>12800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4">
        <v>0</v>
      </c>
      <c r="AO41" s="24">
        <v>0</v>
      </c>
      <c r="AP41" s="24"/>
      <c r="AQ41" s="24"/>
      <c r="AR41" s="24"/>
      <c r="AS41" s="24"/>
      <c r="AT41" s="97">
        <v>0</v>
      </c>
      <c r="AU41" s="97">
        <v>0</v>
      </c>
      <c r="AV41" s="97">
        <v>0</v>
      </c>
      <c r="AW41" s="97">
        <v>0</v>
      </c>
      <c r="AX41" s="27">
        <v>0</v>
      </c>
    </row>
    <row r="42" spans="1:50">
      <c r="A42" s="316"/>
      <c r="B42" s="316"/>
      <c r="C42" s="19" t="s">
        <v>91</v>
      </c>
      <c r="D42" s="20">
        <v>0</v>
      </c>
      <c r="E42" s="23">
        <v>0</v>
      </c>
      <c r="F42" s="84">
        <v>4</v>
      </c>
      <c r="G42" s="117">
        <v>4</v>
      </c>
      <c r="H42" s="106">
        <v>0</v>
      </c>
      <c r="I42" s="102">
        <v>0</v>
      </c>
      <c r="J42" s="102">
        <v>0</v>
      </c>
      <c r="K42" s="102">
        <v>0</v>
      </c>
      <c r="L42" s="102">
        <v>0</v>
      </c>
      <c r="M42" s="110">
        <v>0</v>
      </c>
      <c r="N42" s="221">
        <v>0</v>
      </c>
      <c r="O42" s="130">
        <v>0</v>
      </c>
      <c r="P42" s="79">
        <v>1</v>
      </c>
      <c r="Q42" s="208">
        <v>0</v>
      </c>
      <c r="R42" s="21">
        <v>0</v>
      </c>
      <c r="S42" s="38">
        <v>4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89">
        <v>4</v>
      </c>
      <c r="AA42" s="84">
        <v>0</v>
      </c>
      <c r="AB42" s="58">
        <v>0</v>
      </c>
      <c r="AC42" s="59">
        <v>0</v>
      </c>
      <c r="AD42" s="24">
        <v>0</v>
      </c>
      <c r="AE42" s="25">
        <v>0</v>
      </c>
      <c r="AF42" s="26">
        <f t="shared" si="14"/>
        <v>0</v>
      </c>
      <c r="AG42" s="25">
        <v>0</v>
      </c>
      <c r="AH42" s="26">
        <f t="shared" si="15"/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  <c r="AP42" s="24"/>
      <c r="AQ42" s="24"/>
      <c r="AR42" s="24"/>
      <c r="AS42" s="24"/>
      <c r="AT42" s="97">
        <v>0</v>
      </c>
      <c r="AU42" s="97">
        <v>0</v>
      </c>
      <c r="AV42" s="97">
        <v>0</v>
      </c>
      <c r="AW42" s="97">
        <v>0</v>
      </c>
      <c r="AX42" s="27">
        <v>0</v>
      </c>
    </row>
    <row r="43" spans="1:50">
      <c r="A43" s="316"/>
      <c r="B43" s="317"/>
      <c r="C43" s="19" t="s">
        <v>88</v>
      </c>
      <c r="D43" s="20">
        <v>0</v>
      </c>
      <c r="E43" s="23">
        <v>0</v>
      </c>
      <c r="F43" s="84">
        <v>41</v>
      </c>
      <c r="G43" s="117">
        <v>22</v>
      </c>
      <c r="H43" s="106">
        <v>0</v>
      </c>
      <c r="I43" s="102">
        <v>0</v>
      </c>
      <c r="J43" s="102">
        <v>0</v>
      </c>
      <c r="K43" s="102">
        <v>0</v>
      </c>
      <c r="L43" s="102">
        <v>0</v>
      </c>
      <c r="M43" s="110">
        <v>0</v>
      </c>
      <c r="N43" s="221">
        <v>19</v>
      </c>
      <c r="O43" s="130">
        <v>0</v>
      </c>
      <c r="P43" s="79">
        <v>2</v>
      </c>
      <c r="Q43" s="208">
        <v>13</v>
      </c>
      <c r="R43" s="21">
        <v>0</v>
      </c>
      <c r="S43" s="38">
        <v>41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89">
        <v>41</v>
      </c>
      <c r="AA43" s="84">
        <v>0</v>
      </c>
      <c r="AB43" s="58">
        <v>0</v>
      </c>
      <c r="AC43" s="59">
        <v>0</v>
      </c>
      <c r="AD43" s="24">
        <v>0</v>
      </c>
      <c r="AE43" s="25">
        <v>0</v>
      </c>
      <c r="AF43" s="26">
        <f t="shared" si="14"/>
        <v>0</v>
      </c>
      <c r="AG43" s="25">
        <v>0</v>
      </c>
      <c r="AH43" s="26">
        <f t="shared" si="15"/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/>
      <c r="AQ43" s="24"/>
      <c r="AR43" s="24"/>
      <c r="AS43" s="24"/>
      <c r="AT43" s="97">
        <v>1</v>
      </c>
      <c r="AU43" s="97">
        <v>50</v>
      </c>
      <c r="AV43" s="97">
        <v>104</v>
      </c>
      <c r="AW43" s="97">
        <v>2</v>
      </c>
      <c r="AX43" s="27">
        <v>0</v>
      </c>
    </row>
    <row r="44" spans="1:50">
      <c r="A44" s="316"/>
      <c r="B44" s="315">
        <v>2</v>
      </c>
      <c r="C44" s="19" t="s">
        <v>115</v>
      </c>
      <c r="D44" s="46">
        <v>0</v>
      </c>
      <c r="E44" s="47">
        <v>0</v>
      </c>
      <c r="F44" s="113">
        <v>32</v>
      </c>
      <c r="G44" s="117">
        <v>32</v>
      </c>
      <c r="H44" s="106">
        <v>0</v>
      </c>
      <c r="I44" s="102">
        <v>0</v>
      </c>
      <c r="J44" s="102">
        <v>0</v>
      </c>
      <c r="K44" s="102">
        <v>0</v>
      </c>
      <c r="L44" s="102">
        <v>0</v>
      </c>
      <c r="M44" s="110">
        <v>0</v>
      </c>
      <c r="N44" s="222">
        <v>0</v>
      </c>
      <c r="O44" s="130">
        <v>0</v>
      </c>
      <c r="P44" s="79">
        <v>4</v>
      </c>
      <c r="Q44" s="208">
        <v>0</v>
      </c>
      <c r="R44" s="203">
        <v>0</v>
      </c>
      <c r="S44" s="48">
        <v>32</v>
      </c>
      <c r="T44" s="49">
        <v>0</v>
      </c>
      <c r="U44" s="49">
        <v>0</v>
      </c>
      <c r="V44" s="49">
        <v>0</v>
      </c>
      <c r="W44" s="49">
        <v>0</v>
      </c>
      <c r="X44" s="49">
        <v>0</v>
      </c>
      <c r="Y44" s="49">
        <v>0</v>
      </c>
      <c r="Z44" s="91">
        <v>32</v>
      </c>
      <c r="AA44" s="84">
        <v>0</v>
      </c>
      <c r="AB44" s="58">
        <v>0</v>
      </c>
      <c r="AC44" s="59">
        <v>0</v>
      </c>
      <c r="AD44" s="24">
        <v>0</v>
      </c>
      <c r="AE44" s="25">
        <v>0</v>
      </c>
      <c r="AF44" s="26">
        <f t="shared" ref="AF44" si="16">AE44*$AF$5</f>
        <v>0</v>
      </c>
      <c r="AG44" s="25">
        <v>0</v>
      </c>
      <c r="AH44" s="26">
        <f t="shared" ref="AH44:AH51" si="17">AG44*$AH$5</f>
        <v>0</v>
      </c>
      <c r="AI44" s="24">
        <v>0</v>
      </c>
      <c r="AJ44" s="24">
        <v>0</v>
      </c>
      <c r="AK44" s="24">
        <v>0</v>
      </c>
      <c r="AL44" s="24">
        <v>0</v>
      </c>
      <c r="AM44" s="24">
        <v>0</v>
      </c>
      <c r="AN44" s="24">
        <v>0</v>
      </c>
      <c r="AO44" s="24">
        <v>0</v>
      </c>
      <c r="AP44" s="24"/>
      <c r="AQ44" s="24"/>
      <c r="AR44" s="24"/>
      <c r="AS44" s="24"/>
      <c r="AT44" s="97">
        <v>0</v>
      </c>
      <c r="AU44" s="97">
        <v>0</v>
      </c>
      <c r="AV44" s="97">
        <v>0</v>
      </c>
      <c r="AW44" s="97">
        <v>0</v>
      </c>
      <c r="AX44" s="27">
        <v>0</v>
      </c>
    </row>
    <row r="45" spans="1:50">
      <c r="A45" s="316"/>
      <c r="B45" s="316"/>
      <c r="C45" s="19" t="s">
        <v>116</v>
      </c>
      <c r="D45" s="46">
        <v>1</v>
      </c>
      <c r="E45" s="47">
        <v>0</v>
      </c>
      <c r="F45" s="113">
        <v>26</v>
      </c>
      <c r="G45" s="117">
        <v>26</v>
      </c>
      <c r="H45" s="106">
        <v>0</v>
      </c>
      <c r="I45" s="102">
        <v>0</v>
      </c>
      <c r="J45" s="102">
        <v>0</v>
      </c>
      <c r="K45" s="102">
        <v>0</v>
      </c>
      <c r="L45" s="102">
        <v>1</v>
      </c>
      <c r="M45" s="110">
        <v>0</v>
      </c>
      <c r="N45" s="222">
        <v>0</v>
      </c>
      <c r="O45" s="130">
        <v>0</v>
      </c>
      <c r="P45" s="79">
        <v>4</v>
      </c>
      <c r="Q45" s="208">
        <v>0</v>
      </c>
      <c r="R45" s="203">
        <v>0</v>
      </c>
      <c r="S45" s="48">
        <v>25</v>
      </c>
      <c r="T45" s="49">
        <v>0</v>
      </c>
      <c r="U45" s="49">
        <v>0</v>
      </c>
      <c r="V45" s="49">
        <v>1</v>
      </c>
      <c r="W45" s="49">
        <v>0</v>
      </c>
      <c r="X45" s="49">
        <v>0</v>
      </c>
      <c r="Y45" s="49">
        <v>0</v>
      </c>
      <c r="Z45" s="91">
        <v>26</v>
      </c>
      <c r="AA45" s="84">
        <v>1</v>
      </c>
      <c r="AB45" s="58">
        <v>0</v>
      </c>
      <c r="AC45" s="59">
        <v>0</v>
      </c>
      <c r="AD45" s="24">
        <v>0</v>
      </c>
      <c r="AE45" s="25">
        <v>0</v>
      </c>
      <c r="AF45" s="26">
        <f t="shared" ref="AF45:AF51" si="18">AE45*$AF$5</f>
        <v>0</v>
      </c>
      <c r="AG45" s="25">
        <v>0</v>
      </c>
      <c r="AH45" s="26">
        <f t="shared" si="17"/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0</v>
      </c>
      <c r="AN45" s="24">
        <v>0</v>
      </c>
      <c r="AO45" s="24">
        <v>0</v>
      </c>
      <c r="AP45" s="24"/>
      <c r="AQ45" s="24"/>
      <c r="AR45" s="24"/>
      <c r="AS45" s="24"/>
      <c r="AT45" s="97">
        <v>0</v>
      </c>
      <c r="AU45" s="97">
        <v>0</v>
      </c>
      <c r="AV45" s="97">
        <v>0</v>
      </c>
      <c r="AW45" s="97">
        <v>0</v>
      </c>
      <c r="AX45" s="27">
        <v>0</v>
      </c>
    </row>
    <row r="46" spans="1:50">
      <c r="A46" s="316"/>
      <c r="B46" s="316"/>
      <c r="C46" s="19" t="s">
        <v>117</v>
      </c>
      <c r="D46" s="46">
        <v>0</v>
      </c>
      <c r="E46" s="47">
        <v>0</v>
      </c>
      <c r="F46" s="113">
        <v>25</v>
      </c>
      <c r="G46" s="117">
        <v>18</v>
      </c>
      <c r="H46" s="106">
        <v>0</v>
      </c>
      <c r="I46" s="102">
        <v>0</v>
      </c>
      <c r="J46" s="102">
        <v>1</v>
      </c>
      <c r="K46" s="102">
        <v>0</v>
      </c>
      <c r="L46" s="102">
        <v>2</v>
      </c>
      <c r="M46" s="110">
        <v>0</v>
      </c>
      <c r="N46" s="222">
        <v>7</v>
      </c>
      <c r="O46" s="130">
        <v>0</v>
      </c>
      <c r="P46" s="79">
        <v>0</v>
      </c>
      <c r="Q46" s="208">
        <v>7</v>
      </c>
      <c r="R46" s="203">
        <v>0</v>
      </c>
      <c r="S46" s="48">
        <v>25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91">
        <v>25</v>
      </c>
      <c r="AA46" s="84">
        <v>0</v>
      </c>
      <c r="AB46" s="58">
        <v>0</v>
      </c>
      <c r="AC46" s="59">
        <v>0</v>
      </c>
      <c r="AD46" s="24">
        <v>0</v>
      </c>
      <c r="AE46" s="25">
        <v>0</v>
      </c>
      <c r="AF46" s="26">
        <f t="shared" si="18"/>
        <v>0</v>
      </c>
      <c r="AG46" s="25">
        <v>0</v>
      </c>
      <c r="AH46" s="26">
        <f t="shared" si="17"/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/>
      <c r="AQ46" s="24"/>
      <c r="AR46" s="24"/>
      <c r="AS46" s="24"/>
      <c r="AT46" s="97">
        <v>0</v>
      </c>
      <c r="AU46" s="97">
        <v>0</v>
      </c>
      <c r="AV46" s="97">
        <v>0</v>
      </c>
      <c r="AW46" s="97">
        <v>0</v>
      </c>
      <c r="AX46" s="27">
        <v>0</v>
      </c>
    </row>
    <row r="47" spans="1:50">
      <c r="A47" s="316"/>
      <c r="B47" s="316"/>
      <c r="C47" s="19" t="s">
        <v>118</v>
      </c>
      <c r="D47" s="46">
        <v>2</v>
      </c>
      <c r="E47" s="47">
        <v>0</v>
      </c>
      <c r="F47" s="113">
        <v>42</v>
      </c>
      <c r="G47" s="117">
        <v>31</v>
      </c>
      <c r="H47" s="106">
        <v>0</v>
      </c>
      <c r="I47" s="102">
        <v>0</v>
      </c>
      <c r="J47" s="102">
        <v>0</v>
      </c>
      <c r="K47" s="102">
        <v>0</v>
      </c>
      <c r="L47" s="102">
        <v>0</v>
      </c>
      <c r="M47" s="110">
        <v>0</v>
      </c>
      <c r="N47" s="222">
        <v>11</v>
      </c>
      <c r="O47" s="130">
        <v>0</v>
      </c>
      <c r="P47" s="79">
        <v>0</v>
      </c>
      <c r="Q47" s="208">
        <v>8</v>
      </c>
      <c r="R47" s="203">
        <v>0</v>
      </c>
      <c r="S47" s="48">
        <v>40</v>
      </c>
      <c r="T47" s="49">
        <v>0</v>
      </c>
      <c r="U47" s="49">
        <v>0</v>
      </c>
      <c r="V47" s="49">
        <v>2</v>
      </c>
      <c r="W47" s="49">
        <v>0</v>
      </c>
      <c r="X47" s="49">
        <v>0</v>
      </c>
      <c r="Y47" s="49">
        <v>0</v>
      </c>
      <c r="Z47" s="91">
        <v>42</v>
      </c>
      <c r="AA47" s="84">
        <v>2</v>
      </c>
      <c r="AB47" s="58">
        <v>0</v>
      </c>
      <c r="AC47" s="59">
        <v>0</v>
      </c>
      <c r="AD47" s="24">
        <v>0</v>
      </c>
      <c r="AE47" s="25">
        <v>0</v>
      </c>
      <c r="AF47" s="26">
        <f t="shared" si="18"/>
        <v>0</v>
      </c>
      <c r="AG47" s="25">
        <v>0</v>
      </c>
      <c r="AH47" s="26">
        <f t="shared" si="17"/>
        <v>0</v>
      </c>
      <c r="AI47" s="24">
        <v>0</v>
      </c>
      <c r="AJ47" s="24">
        <v>0</v>
      </c>
      <c r="AK47" s="24">
        <v>0</v>
      </c>
      <c r="AL47" s="24">
        <v>0</v>
      </c>
      <c r="AM47" s="24">
        <v>0</v>
      </c>
      <c r="AN47" s="24">
        <v>0</v>
      </c>
      <c r="AO47" s="24">
        <v>0</v>
      </c>
      <c r="AP47" s="24"/>
      <c r="AQ47" s="24"/>
      <c r="AR47" s="24"/>
      <c r="AS47" s="24"/>
      <c r="AT47" s="97">
        <v>0</v>
      </c>
      <c r="AU47" s="97">
        <v>0</v>
      </c>
      <c r="AV47" s="97">
        <v>0</v>
      </c>
      <c r="AW47" s="97">
        <v>0</v>
      </c>
      <c r="AX47" s="27">
        <v>0</v>
      </c>
    </row>
    <row r="48" spans="1:50">
      <c r="A48" s="316"/>
      <c r="B48" s="316"/>
      <c r="C48" s="19" t="s">
        <v>119</v>
      </c>
      <c r="D48" s="46">
        <v>0</v>
      </c>
      <c r="E48" s="47">
        <v>0</v>
      </c>
      <c r="F48" s="113">
        <v>48</v>
      </c>
      <c r="G48" s="117">
        <v>48</v>
      </c>
      <c r="H48" s="106">
        <v>0</v>
      </c>
      <c r="I48" s="102">
        <v>0</v>
      </c>
      <c r="J48" s="102">
        <v>0</v>
      </c>
      <c r="K48" s="102">
        <v>0</v>
      </c>
      <c r="L48" s="102">
        <v>0</v>
      </c>
      <c r="M48" s="110">
        <v>0</v>
      </c>
      <c r="N48" s="222">
        <v>0</v>
      </c>
      <c r="O48" s="130">
        <v>0</v>
      </c>
      <c r="P48" s="79">
        <v>4</v>
      </c>
      <c r="Q48" s="208">
        <v>0</v>
      </c>
      <c r="R48" s="203">
        <v>0</v>
      </c>
      <c r="S48" s="48">
        <v>48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0</v>
      </c>
      <c r="Z48" s="91">
        <v>48</v>
      </c>
      <c r="AA48" s="84">
        <v>0</v>
      </c>
      <c r="AB48" s="58">
        <v>0</v>
      </c>
      <c r="AC48" s="59">
        <v>0</v>
      </c>
      <c r="AD48" s="24">
        <v>0</v>
      </c>
      <c r="AE48" s="25">
        <v>0</v>
      </c>
      <c r="AF48" s="26">
        <f t="shared" si="18"/>
        <v>0</v>
      </c>
      <c r="AG48" s="25">
        <v>0</v>
      </c>
      <c r="AH48" s="26">
        <f t="shared" si="17"/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/>
      <c r="AQ48" s="24"/>
      <c r="AR48" s="24"/>
      <c r="AS48" s="24"/>
      <c r="AT48" s="97">
        <v>0</v>
      </c>
      <c r="AU48" s="97">
        <v>0</v>
      </c>
      <c r="AV48" s="97">
        <v>0</v>
      </c>
      <c r="AW48" s="97">
        <v>0</v>
      </c>
      <c r="AX48" s="27">
        <v>0</v>
      </c>
    </row>
    <row r="49" spans="1:50">
      <c r="A49" s="316"/>
      <c r="B49" s="316"/>
      <c r="C49" s="78" t="s">
        <v>120</v>
      </c>
      <c r="D49" s="46">
        <v>4</v>
      </c>
      <c r="E49" s="47">
        <v>0</v>
      </c>
      <c r="F49" s="113">
        <v>47</v>
      </c>
      <c r="G49" s="117">
        <v>43</v>
      </c>
      <c r="H49" s="106">
        <v>0</v>
      </c>
      <c r="I49" s="102">
        <v>0</v>
      </c>
      <c r="J49" s="102">
        <v>1</v>
      </c>
      <c r="K49" s="102">
        <v>0</v>
      </c>
      <c r="L49" s="102">
        <v>0</v>
      </c>
      <c r="M49" s="110">
        <v>0</v>
      </c>
      <c r="N49" s="222">
        <v>4</v>
      </c>
      <c r="O49" s="130">
        <v>0</v>
      </c>
      <c r="P49" s="79">
        <v>5</v>
      </c>
      <c r="Q49" s="208">
        <v>4</v>
      </c>
      <c r="R49" s="203">
        <v>0</v>
      </c>
      <c r="S49" s="48">
        <v>43</v>
      </c>
      <c r="T49" s="49">
        <v>0</v>
      </c>
      <c r="U49" s="49">
        <v>0</v>
      </c>
      <c r="V49" s="49">
        <v>4</v>
      </c>
      <c r="W49" s="49">
        <v>0</v>
      </c>
      <c r="X49" s="49">
        <v>0</v>
      </c>
      <c r="Y49" s="49">
        <v>0</v>
      </c>
      <c r="Z49" s="91">
        <v>47</v>
      </c>
      <c r="AA49" s="84">
        <v>4</v>
      </c>
      <c r="AB49" s="58">
        <v>0</v>
      </c>
      <c r="AC49" s="59">
        <v>0</v>
      </c>
      <c r="AD49" s="24">
        <v>1</v>
      </c>
      <c r="AE49" s="25">
        <v>4</v>
      </c>
      <c r="AF49" s="26">
        <f t="shared" si="18"/>
        <v>800</v>
      </c>
      <c r="AG49" s="25">
        <v>53</v>
      </c>
      <c r="AH49" s="26">
        <f t="shared" si="17"/>
        <v>21200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/>
      <c r="AQ49" s="24"/>
      <c r="AR49" s="24"/>
      <c r="AS49" s="24"/>
      <c r="AT49" s="97">
        <v>0</v>
      </c>
      <c r="AU49" s="97">
        <v>0</v>
      </c>
      <c r="AV49" s="97">
        <v>0</v>
      </c>
      <c r="AW49" s="97">
        <v>0</v>
      </c>
      <c r="AX49" s="27">
        <v>0</v>
      </c>
    </row>
    <row r="50" spans="1:50">
      <c r="A50" s="316"/>
      <c r="B50" s="316"/>
      <c r="C50" s="19" t="s">
        <v>121</v>
      </c>
      <c r="D50" s="46">
        <v>0</v>
      </c>
      <c r="E50" s="47">
        <v>0</v>
      </c>
      <c r="F50" s="113">
        <v>10</v>
      </c>
      <c r="G50" s="117">
        <v>10</v>
      </c>
      <c r="H50" s="106">
        <v>0</v>
      </c>
      <c r="I50" s="102">
        <v>0</v>
      </c>
      <c r="J50" s="102">
        <v>0</v>
      </c>
      <c r="K50" s="102">
        <v>1</v>
      </c>
      <c r="L50" s="102">
        <v>0</v>
      </c>
      <c r="M50" s="110">
        <v>0</v>
      </c>
      <c r="N50" s="222">
        <v>0</v>
      </c>
      <c r="O50" s="130">
        <v>0</v>
      </c>
      <c r="P50" s="79">
        <v>0</v>
      </c>
      <c r="Q50" s="208">
        <v>0</v>
      </c>
      <c r="R50" s="203">
        <v>0</v>
      </c>
      <c r="S50" s="48">
        <v>10</v>
      </c>
      <c r="T50" s="49">
        <v>0</v>
      </c>
      <c r="U50" s="49">
        <v>0</v>
      </c>
      <c r="V50" s="49">
        <v>0</v>
      </c>
      <c r="W50" s="49">
        <v>0</v>
      </c>
      <c r="X50" s="49">
        <v>0</v>
      </c>
      <c r="Y50" s="49">
        <v>0</v>
      </c>
      <c r="Z50" s="91">
        <v>10</v>
      </c>
      <c r="AA50" s="84">
        <v>0</v>
      </c>
      <c r="AB50" s="58">
        <v>0</v>
      </c>
      <c r="AC50" s="59">
        <v>0</v>
      </c>
      <c r="AD50" s="24">
        <v>0</v>
      </c>
      <c r="AE50" s="25">
        <v>0</v>
      </c>
      <c r="AF50" s="26">
        <f t="shared" si="18"/>
        <v>0</v>
      </c>
      <c r="AG50" s="25">
        <v>0</v>
      </c>
      <c r="AH50" s="26">
        <f t="shared" si="17"/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/>
      <c r="AQ50" s="24"/>
      <c r="AR50" s="24"/>
      <c r="AS50" s="24"/>
      <c r="AT50" s="97">
        <v>0</v>
      </c>
      <c r="AU50" s="97">
        <v>0</v>
      </c>
      <c r="AV50" s="97">
        <v>0</v>
      </c>
      <c r="AW50" s="97">
        <v>0</v>
      </c>
      <c r="AX50" s="27">
        <v>0</v>
      </c>
    </row>
    <row r="51" spans="1:50">
      <c r="A51" s="317"/>
      <c r="B51" s="317"/>
      <c r="C51" s="19" t="s">
        <v>122</v>
      </c>
      <c r="D51" s="46">
        <v>1</v>
      </c>
      <c r="E51" s="47">
        <v>0</v>
      </c>
      <c r="F51" s="114">
        <v>51</v>
      </c>
      <c r="G51" s="120">
        <v>35</v>
      </c>
      <c r="H51" s="107">
        <v>0</v>
      </c>
      <c r="I51" s="103">
        <v>0</v>
      </c>
      <c r="J51" s="103">
        <v>0</v>
      </c>
      <c r="K51" s="103">
        <v>0</v>
      </c>
      <c r="L51" s="103">
        <v>3</v>
      </c>
      <c r="M51" s="111">
        <v>0</v>
      </c>
      <c r="N51" s="223">
        <v>16</v>
      </c>
      <c r="O51" s="130">
        <v>0</v>
      </c>
      <c r="P51" s="82">
        <v>7</v>
      </c>
      <c r="Q51" s="209">
        <v>11</v>
      </c>
      <c r="R51" s="204">
        <v>0</v>
      </c>
      <c r="S51" s="48">
        <v>50</v>
      </c>
      <c r="T51" s="49">
        <v>0</v>
      </c>
      <c r="U51" s="49">
        <v>0</v>
      </c>
      <c r="V51" s="50">
        <v>1</v>
      </c>
      <c r="W51" s="50">
        <v>0</v>
      </c>
      <c r="X51" s="50">
        <v>0</v>
      </c>
      <c r="Y51" s="50">
        <v>0</v>
      </c>
      <c r="Z51" s="92">
        <v>51</v>
      </c>
      <c r="AA51" s="87">
        <v>1</v>
      </c>
      <c r="AB51" s="58">
        <v>0</v>
      </c>
      <c r="AC51" s="59">
        <v>0</v>
      </c>
      <c r="AD51" s="24">
        <v>1</v>
      </c>
      <c r="AE51" s="25">
        <v>2</v>
      </c>
      <c r="AF51" s="26">
        <f t="shared" si="18"/>
        <v>400</v>
      </c>
      <c r="AG51" s="25">
        <v>39</v>
      </c>
      <c r="AH51" s="26">
        <f t="shared" si="17"/>
        <v>15600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/>
      <c r="AQ51" s="24"/>
      <c r="AR51" s="24"/>
      <c r="AS51" s="24"/>
      <c r="AT51" s="198">
        <v>0</v>
      </c>
      <c r="AU51" s="198">
        <v>0</v>
      </c>
      <c r="AV51" s="198">
        <v>0</v>
      </c>
      <c r="AW51" s="198">
        <v>0</v>
      </c>
      <c r="AX51" s="27">
        <v>0</v>
      </c>
    </row>
    <row r="52" spans="1:50" ht="16.5" customHeight="1">
      <c r="A52" s="28" t="s">
        <v>72</v>
      </c>
      <c r="B52" s="28"/>
      <c r="C52" s="29"/>
      <c r="D52" s="42">
        <f t="shared" ref="D52:AX52" si="19">SUM(D36:D51)</f>
        <v>14</v>
      </c>
      <c r="E52" s="43">
        <f t="shared" si="19"/>
        <v>0</v>
      </c>
      <c r="F52" s="86">
        <f t="shared" si="19"/>
        <v>469</v>
      </c>
      <c r="G52" s="86">
        <f t="shared" si="19"/>
        <v>388</v>
      </c>
      <c r="H52" s="86">
        <f t="shared" si="19"/>
        <v>0</v>
      </c>
      <c r="I52" s="168">
        <f t="shared" si="19"/>
        <v>0</v>
      </c>
      <c r="J52" s="168">
        <f t="shared" si="19"/>
        <v>2</v>
      </c>
      <c r="K52" s="168">
        <f t="shared" si="19"/>
        <v>1</v>
      </c>
      <c r="L52" s="168">
        <f t="shared" si="19"/>
        <v>6</v>
      </c>
      <c r="M52" s="167">
        <f t="shared" si="19"/>
        <v>0</v>
      </c>
      <c r="N52" s="122">
        <f t="shared" si="19"/>
        <v>81</v>
      </c>
      <c r="O52" s="132">
        <f t="shared" si="19"/>
        <v>0</v>
      </c>
      <c r="P52" s="169">
        <f t="shared" si="19"/>
        <v>37</v>
      </c>
      <c r="Q52" s="210">
        <f t="shared" si="19"/>
        <v>61</v>
      </c>
      <c r="R52" s="81">
        <f t="shared" si="19"/>
        <v>0</v>
      </c>
      <c r="S52" s="169">
        <f t="shared" si="19"/>
        <v>455</v>
      </c>
      <c r="T52" s="122">
        <f t="shared" si="19"/>
        <v>0</v>
      </c>
      <c r="U52" s="122">
        <f t="shared" si="19"/>
        <v>0</v>
      </c>
      <c r="V52" s="122">
        <f t="shared" si="19"/>
        <v>14</v>
      </c>
      <c r="W52" s="122">
        <f t="shared" si="19"/>
        <v>0</v>
      </c>
      <c r="X52" s="122">
        <f t="shared" si="19"/>
        <v>0</v>
      </c>
      <c r="Y52" s="122">
        <f t="shared" si="19"/>
        <v>0</v>
      </c>
      <c r="Z52" s="122">
        <f t="shared" si="19"/>
        <v>469</v>
      </c>
      <c r="AA52" s="122">
        <f t="shared" si="19"/>
        <v>14</v>
      </c>
      <c r="AB52" s="184">
        <f t="shared" si="19"/>
        <v>0</v>
      </c>
      <c r="AC52" s="122">
        <f t="shared" si="19"/>
        <v>0</v>
      </c>
      <c r="AD52" s="122">
        <f t="shared" si="19"/>
        <v>4</v>
      </c>
      <c r="AE52" s="122">
        <f t="shared" si="19"/>
        <v>10</v>
      </c>
      <c r="AF52" s="183">
        <f t="shared" si="19"/>
        <v>2000</v>
      </c>
      <c r="AG52" s="172">
        <f t="shared" si="19"/>
        <v>183</v>
      </c>
      <c r="AH52" s="168">
        <f t="shared" si="19"/>
        <v>73200</v>
      </c>
      <c r="AI52" s="81">
        <f t="shared" si="19"/>
        <v>0</v>
      </c>
      <c r="AJ52" s="86">
        <f t="shared" si="19"/>
        <v>0</v>
      </c>
      <c r="AK52" s="86">
        <f t="shared" si="19"/>
        <v>0</v>
      </c>
      <c r="AL52" s="86">
        <f t="shared" si="19"/>
        <v>0</v>
      </c>
      <c r="AM52" s="86">
        <f t="shared" si="19"/>
        <v>0</v>
      </c>
      <c r="AN52" s="86">
        <f t="shared" si="19"/>
        <v>0</v>
      </c>
      <c r="AO52" s="86">
        <f t="shared" si="19"/>
        <v>0</v>
      </c>
      <c r="AP52" s="86">
        <f t="shared" si="19"/>
        <v>0</v>
      </c>
      <c r="AQ52" s="86">
        <f t="shared" si="19"/>
        <v>0</v>
      </c>
      <c r="AR52" s="86">
        <f t="shared" si="19"/>
        <v>0</v>
      </c>
      <c r="AS52" s="86">
        <f t="shared" si="19"/>
        <v>0</v>
      </c>
      <c r="AT52" s="217">
        <f t="shared" si="19"/>
        <v>3</v>
      </c>
      <c r="AU52" s="218">
        <f t="shared" si="19"/>
        <v>150</v>
      </c>
      <c r="AV52" s="218">
        <f t="shared" si="19"/>
        <v>239</v>
      </c>
      <c r="AW52" s="219">
        <f t="shared" si="19"/>
        <v>17</v>
      </c>
      <c r="AX52" s="81">
        <f t="shared" si="19"/>
        <v>0</v>
      </c>
    </row>
    <row r="53" spans="1:50">
      <c r="A53" s="315">
        <v>4</v>
      </c>
      <c r="B53" s="315">
        <v>1</v>
      </c>
      <c r="C53" s="19" t="s">
        <v>92</v>
      </c>
      <c r="D53" s="20">
        <v>1</v>
      </c>
      <c r="E53" s="23">
        <v>0</v>
      </c>
      <c r="F53" s="84">
        <v>77</v>
      </c>
      <c r="G53" s="117">
        <v>77</v>
      </c>
      <c r="H53" s="106">
        <v>1</v>
      </c>
      <c r="I53" s="102">
        <v>0</v>
      </c>
      <c r="J53" s="102">
        <v>0</v>
      </c>
      <c r="K53" s="102">
        <v>3</v>
      </c>
      <c r="L53" s="102">
        <v>0</v>
      </c>
      <c r="M53" s="110">
        <v>0</v>
      </c>
      <c r="N53" s="221">
        <v>0</v>
      </c>
      <c r="O53" s="130">
        <v>0</v>
      </c>
      <c r="P53" s="79">
        <v>6</v>
      </c>
      <c r="Q53" s="208">
        <v>0</v>
      </c>
      <c r="R53" s="21">
        <v>0</v>
      </c>
      <c r="S53" s="38">
        <v>76</v>
      </c>
      <c r="T53" s="22">
        <v>0</v>
      </c>
      <c r="U53" s="22">
        <v>0</v>
      </c>
      <c r="V53" s="22">
        <v>1</v>
      </c>
      <c r="W53" s="22">
        <v>0</v>
      </c>
      <c r="X53" s="22">
        <v>0</v>
      </c>
      <c r="Y53" s="22">
        <v>0</v>
      </c>
      <c r="Z53" s="89">
        <v>77</v>
      </c>
      <c r="AA53" s="84">
        <v>1</v>
      </c>
      <c r="AB53" s="58">
        <v>0</v>
      </c>
      <c r="AC53" s="59">
        <v>0</v>
      </c>
      <c r="AD53" s="24">
        <v>0</v>
      </c>
      <c r="AE53" s="25">
        <v>0</v>
      </c>
      <c r="AF53" s="26">
        <f t="shared" ref="AF53:AF69" si="20">AE53*$AF$5</f>
        <v>0</v>
      </c>
      <c r="AG53" s="25">
        <v>0</v>
      </c>
      <c r="AH53" s="26">
        <f t="shared" ref="AH53:AH69" si="21">AG53*$AH$5</f>
        <v>0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1</v>
      </c>
      <c r="AO53" s="24">
        <v>0</v>
      </c>
      <c r="AP53" s="24"/>
      <c r="AQ53" s="24"/>
      <c r="AR53" s="24"/>
      <c r="AS53" s="24"/>
      <c r="AT53" s="97">
        <v>1</v>
      </c>
      <c r="AU53" s="97">
        <v>45</v>
      </c>
      <c r="AV53" s="97">
        <v>107</v>
      </c>
      <c r="AW53" s="97">
        <v>8</v>
      </c>
      <c r="AX53" s="27">
        <v>0</v>
      </c>
    </row>
    <row r="54" spans="1:50">
      <c r="A54" s="316"/>
      <c r="B54" s="316"/>
      <c r="C54" s="19" t="s">
        <v>93</v>
      </c>
      <c r="D54" s="20">
        <v>0</v>
      </c>
      <c r="E54" s="23">
        <v>0</v>
      </c>
      <c r="F54" s="84">
        <v>25</v>
      </c>
      <c r="G54" s="117">
        <v>25</v>
      </c>
      <c r="H54" s="106">
        <v>1</v>
      </c>
      <c r="I54" s="102">
        <v>0</v>
      </c>
      <c r="J54" s="102">
        <v>0</v>
      </c>
      <c r="K54" s="102">
        <v>0</v>
      </c>
      <c r="L54" s="102">
        <v>0</v>
      </c>
      <c r="M54" s="110">
        <v>0</v>
      </c>
      <c r="N54" s="221">
        <v>0</v>
      </c>
      <c r="O54" s="130">
        <v>0</v>
      </c>
      <c r="P54" s="79">
        <v>4</v>
      </c>
      <c r="Q54" s="208">
        <v>0</v>
      </c>
      <c r="R54" s="21">
        <v>0</v>
      </c>
      <c r="S54" s="38">
        <v>25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89">
        <v>25</v>
      </c>
      <c r="AA54" s="84">
        <v>0</v>
      </c>
      <c r="AB54" s="58">
        <v>161766</v>
      </c>
      <c r="AC54" s="59">
        <v>1000.0019039883932</v>
      </c>
      <c r="AD54" s="24">
        <v>1</v>
      </c>
      <c r="AE54" s="25">
        <v>13</v>
      </c>
      <c r="AF54" s="26">
        <f t="shared" si="20"/>
        <v>2600</v>
      </c>
      <c r="AG54" s="25">
        <v>44</v>
      </c>
      <c r="AH54" s="26">
        <f t="shared" si="21"/>
        <v>17600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/>
      <c r="AQ54" s="24"/>
      <c r="AR54" s="24"/>
      <c r="AS54" s="24"/>
      <c r="AT54" s="97">
        <v>0</v>
      </c>
      <c r="AU54" s="97">
        <v>0</v>
      </c>
      <c r="AV54" s="97">
        <v>0</v>
      </c>
      <c r="AW54" s="97">
        <v>0</v>
      </c>
      <c r="AX54" s="27">
        <v>0</v>
      </c>
    </row>
    <row r="55" spans="1:50">
      <c r="A55" s="316"/>
      <c r="B55" s="316"/>
      <c r="C55" s="19" t="s">
        <v>94</v>
      </c>
      <c r="D55" s="20">
        <v>0</v>
      </c>
      <c r="E55" s="23">
        <v>0</v>
      </c>
      <c r="F55" s="84">
        <v>20</v>
      </c>
      <c r="G55" s="117">
        <v>18</v>
      </c>
      <c r="H55" s="106">
        <v>0</v>
      </c>
      <c r="I55" s="102">
        <v>0</v>
      </c>
      <c r="J55" s="102">
        <v>0</v>
      </c>
      <c r="K55" s="102">
        <v>0</v>
      </c>
      <c r="L55" s="102">
        <v>0</v>
      </c>
      <c r="M55" s="110">
        <v>0</v>
      </c>
      <c r="N55" s="221">
        <v>2</v>
      </c>
      <c r="O55" s="130">
        <v>0</v>
      </c>
      <c r="P55" s="79">
        <v>5</v>
      </c>
      <c r="Q55" s="208">
        <v>0</v>
      </c>
      <c r="R55" s="21">
        <v>0</v>
      </c>
      <c r="S55" s="38">
        <v>20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89">
        <v>20</v>
      </c>
      <c r="AA55" s="84">
        <v>0</v>
      </c>
      <c r="AB55" s="58">
        <v>323532</v>
      </c>
      <c r="AC55" s="59">
        <v>2000.0038079767864</v>
      </c>
      <c r="AD55" s="24">
        <v>0</v>
      </c>
      <c r="AE55" s="25">
        <v>0</v>
      </c>
      <c r="AF55" s="26">
        <f t="shared" si="20"/>
        <v>0</v>
      </c>
      <c r="AG55" s="25">
        <v>0</v>
      </c>
      <c r="AH55" s="26">
        <f t="shared" si="21"/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/>
      <c r="AQ55" s="24"/>
      <c r="AR55" s="24"/>
      <c r="AS55" s="24"/>
      <c r="AT55" s="97">
        <v>0</v>
      </c>
      <c r="AU55" s="97">
        <v>0</v>
      </c>
      <c r="AV55" s="97">
        <v>0</v>
      </c>
      <c r="AW55" s="97">
        <v>0</v>
      </c>
      <c r="AX55" s="27">
        <v>0</v>
      </c>
    </row>
    <row r="56" spans="1:50">
      <c r="A56" s="316"/>
      <c r="B56" s="316"/>
      <c r="C56" s="19" t="s">
        <v>95</v>
      </c>
      <c r="D56" s="20">
        <v>0</v>
      </c>
      <c r="E56" s="23">
        <v>0</v>
      </c>
      <c r="F56" s="84">
        <v>87</v>
      </c>
      <c r="G56" s="117">
        <v>58</v>
      </c>
      <c r="H56" s="106">
        <v>8</v>
      </c>
      <c r="I56" s="102">
        <v>0</v>
      </c>
      <c r="J56" s="102">
        <v>0</v>
      </c>
      <c r="K56" s="102">
        <v>0</v>
      </c>
      <c r="L56" s="102">
        <v>0</v>
      </c>
      <c r="M56" s="110">
        <v>0</v>
      </c>
      <c r="N56" s="221">
        <v>29</v>
      </c>
      <c r="O56" s="130">
        <v>0</v>
      </c>
      <c r="P56" s="79">
        <v>11</v>
      </c>
      <c r="Q56" s="208">
        <v>20</v>
      </c>
      <c r="R56" s="21">
        <v>0</v>
      </c>
      <c r="S56" s="38">
        <v>87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89">
        <v>87</v>
      </c>
      <c r="AA56" s="84">
        <v>0</v>
      </c>
      <c r="AB56" s="58">
        <v>0</v>
      </c>
      <c r="AC56" s="59">
        <v>0</v>
      </c>
      <c r="AD56" s="24">
        <v>1</v>
      </c>
      <c r="AE56" s="25">
        <v>0</v>
      </c>
      <c r="AF56" s="26">
        <f t="shared" si="20"/>
        <v>0</v>
      </c>
      <c r="AG56" s="25">
        <v>105</v>
      </c>
      <c r="AH56" s="26">
        <f t="shared" si="21"/>
        <v>42000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/>
      <c r="AQ56" s="24"/>
      <c r="AR56" s="24"/>
      <c r="AS56" s="24"/>
      <c r="AT56" s="97">
        <v>1</v>
      </c>
      <c r="AU56" s="97">
        <v>50</v>
      </c>
      <c r="AV56" s="97">
        <v>236</v>
      </c>
      <c r="AW56" s="97">
        <v>10</v>
      </c>
      <c r="AX56" s="27">
        <v>0</v>
      </c>
    </row>
    <row r="57" spans="1:50">
      <c r="A57" s="316"/>
      <c r="B57" s="316"/>
      <c r="C57" s="19" t="s">
        <v>96</v>
      </c>
      <c r="D57" s="20">
        <v>3</v>
      </c>
      <c r="E57" s="23">
        <v>1</v>
      </c>
      <c r="F57" s="84">
        <v>76</v>
      </c>
      <c r="G57" s="117">
        <v>42</v>
      </c>
      <c r="H57" s="106">
        <v>0</v>
      </c>
      <c r="I57" s="102">
        <v>0</v>
      </c>
      <c r="J57" s="102">
        <v>5</v>
      </c>
      <c r="K57" s="102">
        <v>0</v>
      </c>
      <c r="L57" s="102">
        <v>0</v>
      </c>
      <c r="M57" s="110">
        <v>7</v>
      </c>
      <c r="N57" s="221">
        <v>34</v>
      </c>
      <c r="O57" s="130">
        <v>0</v>
      </c>
      <c r="P57" s="79">
        <v>6</v>
      </c>
      <c r="Q57" s="208">
        <v>21</v>
      </c>
      <c r="R57" s="21">
        <v>0</v>
      </c>
      <c r="S57" s="38">
        <v>74</v>
      </c>
      <c r="T57" s="22">
        <v>0</v>
      </c>
      <c r="U57" s="22">
        <v>0</v>
      </c>
      <c r="V57" s="22">
        <v>3</v>
      </c>
      <c r="W57" s="22">
        <v>0</v>
      </c>
      <c r="X57" s="22">
        <v>0</v>
      </c>
      <c r="Y57" s="22">
        <v>1</v>
      </c>
      <c r="Z57" s="89">
        <v>76</v>
      </c>
      <c r="AA57" s="84">
        <v>2</v>
      </c>
      <c r="AB57" s="58">
        <v>0</v>
      </c>
      <c r="AC57" s="59">
        <v>0</v>
      </c>
      <c r="AD57" s="24">
        <v>0</v>
      </c>
      <c r="AE57" s="25">
        <v>0</v>
      </c>
      <c r="AF57" s="26">
        <f t="shared" si="20"/>
        <v>0</v>
      </c>
      <c r="AG57" s="25">
        <v>0</v>
      </c>
      <c r="AH57" s="26">
        <f t="shared" si="21"/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/>
      <c r="AQ57" s="24"/>
      <c r="AR57" s="24"/>
      <c r="AS57" s="24"/>
      <c r="AT57" s="97">
        <v>0</v>
      </c>
      <c r="AU57" s="97">
        <v>0</v>
      </c>
      <c r="AV57" s="97">
        <v>0</v>
      </c>
      <c r="AW57" s="97">
        <v>0</v>
      </c>
      <c r="AX57" s="27">
        <v>0</v>
      </c>
    </row>
    <row r="58" spans="1:50">
      <c r="A58" s="316"/>
      <c r="B58" s="316"/>
      <c r="C58" s="19" t="s">
        <v>97</v>
      </c>
      <c r="D58" s="20">
        <v>0</v>
      </c>
      <c r="E58" s="23">
        <v>0</v>
      </c>
      <c r="F58" s="84">
        <v>21</v>
      </c>
      <c r="G58" s="117">
        <v>21</v>
      </c>
      <c r="H58" s="106">
        <v>0</v>
      </c>
      <c r="I58" s="102">
        <v>0</v>
      </c>
      <c r="J58" s="102">
        <v>0</v>
      </c>
      <c r="K58" s="102">
        <v>0</v>
      </c>
      <c r="L58" s="102">
        <v>0</v>
      </c>
      <c r="M58" s="110">
        <v>0</v>
      </c>
      <c r="N58" s="221">
        <v>0</v>
      </c>
      <c r="O58" s="130">
        <v>0</v>
      </c>
      <c r="P58" s="79">
        <v>0</v>
      </c>
      <c r="Q58" s="208">
        <v>0</v>
      </c>
      <c r="R58" s="21">
        <v>0</v>
      </c>
      <c r="S58" s="38">
        <v>21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89">
        <v>21</v>
      </c>
      <c r="AA58" s="84">
        <v>0</v>
      </c>
      <c r="AB58" s="58">
        <v>0</v>
      </c>
      <c r="AC58" s="59">
        <v>0</v>
      </c>
      <c r="AD58" s="24">
        <v>1</v>
      </c>
      <c r="AE58" s="25">
        <v>0</v>
      </c>
      <c r="AF58" s="26">
        <f t="shared" si="20"/>
        <v>0</v>
      </c>
      <c r="AG58" s="25">
        <v>38</v>
      </c>
      <c r="AH58" s="26">
        <f t="shared" si="21"/>
        <v>15200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/>
      <c r="AQ58" s="24"/>
      <c r="AR58" s="24"/>
      <c r="AS58" s="24"/>
      <c r="AT58" s="97">
        <v>0</v>
      </c>
      <c r="AU58" s="97">
        <v>0</v>
      </c>
      <c r="AV58" s="97">
        <v>0</v>
      </c>
      <c r="AW58" s="97">
        <v>0</v>
      </c>
      <c r="AX58" s="27">
        <v>0</v>
      </c>
    </row>
    <row r="59" spans="1:50">
      <c r="A59" s="316"/>
      <c r="B59" s="316"/>
      <c r="C59" s="19" t="s">
        <v>98</v>
      </c>
      <c r="D59" s="20">
        <v>2</v>
      </c>
      <c r="E59" s="23">
        <v>0</v>
      </c>
      <c r="F59" s="84">
        <v>44</v>
      </c>
      <c r="G59" s="117">
        <v>44</v>
      </c>
      <c r="H59" s="106">
        <v>0</v>
      </c>
      <c r="I59" s="102">
        <v>0</v>
      </c>
      <c r="J59" s="102">
        <v>0</v>
      </c>
      <c r="K59" s="102">
        <v>0</v>
      </c>
      <c r="L59" s="102">
        <v>0</v>
      </c>
      <c r="M59" s="110">
        <v>15</v>
      </c>
      <c r="N59" s="221">
        <v>0</v>
      </c>
      <c r="O59" s="130">
        <v>0</v>
      </c>
      <c r="P59" s="79">
        <v>11</v>
      </c>
      <c r="Q59" s="208">
        <v>0</v>
      </c>
      <c r="R59" s="21">
        <v>0</v>
      </c>
      <c r="S59" s="38">
        <v>42</v>
      </c>
      <c r="T59" s="22">
        <v>0</v>
      </c>
      <c r="U59" s="22">
        <v>0</v>
      </c>
      <c r="V59" s="22">
        <v>2</v>
      </c>
      <c r="W59" s="22">
        <v>0</v>
      </c>
      <c r="X59" s="22">
        <v>0</v>
      </c>
      <c r="Y59" s="22">
        <v>0</v>
      </c>
      <c r="Z59" s="89">
        <v>44</v>
      </c>
      <c r="AA59" s="84">
        <v>2</v>
      </c>
      <c r="AB59" s="58">
        <v>0</v>
      </c>
      <c r="AC59" s="59">
        <v>0</v>
      </c>
      <c r="AD59" s="24">
        <v>0</v>
      </c>
      <c r="AE59" s="25">
        <v>0</v>
      </c>
      <c r="AF59" s="26">
        <f t="shared" si="20"/>
        <v>0</v>
      </c>
      <c r="AG59" s="25">
        <v>0</v>
      </c>
      <c r="AH59" s="26">
        <f t="shared" si="21"/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/>
      <c r="AQ59" s="24"/>
      <c r="AR59" s="24"/>
      <c r="AS59" s="24"/>
      <c r="AT59" s="97">
        <v>0</v>
      </c>
      <c r="AU59" s="97">
        <v>0</v>
      </c>
      <c r="AV59" s="97">
        <v>0</v>
      </c>
      <c r="AW59" s="97">
        <v>0</v>
      </c>
      <c r="AX59" s="27">
        <v>0</v>
      </c>
    </row>
    <row r="60" spans="1:50">
      <c r="A60" s="316"/>
      <c r="B60" s="317"/>
      <c r="C60" s="19" t="s">
        <v>99</v>
      </c>
      <c r="D60" s="20">
        <v>0</v>
      </c>
      <c r="E60" s="23">
        <v>0</v>
      </c>
      <c r="F60" s="84">
        <v>28</v>
      </c>
      <c r="G60" s="117">
        <v>22</v>
      </c>
      <c r="H60" s="106">
        <v>0</v>
      </c>
      <c r="I60" s="102">
        <v>0</v>
      </c>
      <c r="J60" s="102">
        <v>0</v>
      </c>
      <c r="K60" s="102">
        <v>0</v>
      </c>
      <c r="L60" s="102">
        <v>0</v>
      </c>
      <c r="M60" s="110">
        <v>9</v>
      </c>
      <c r="N60" s="221">
        <v>3</v>
      </c>
      <c r="O60" s="130">
        <v>3</v>
      </c>
      <c r="P60" s="79">
        <v>8</v>
      </c>
      <c r="Q60" s="208">
        <v>2</v>
      </c>
      <c r="R60" s="21">
        <v>3</v>
      </c>
      <c r="S60" s="38">
        <v>28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89">
        <v>28</v>
      </c>
      <c r="AA60" s="84">
        <v>0</v>
      </c>
      <c r="AB60" s="58">
        <v>0</v>
      </c>
      <c r="AC60" s="59">
        <v>0</v>
      </c>
      <c r="AD60" s="24">
        <v>0</v>
      </c>
      <c r="AE60" s="25">
        <v>0</v>
      </c>
      <c r="AF60" s="26">
        <f t="shared" si="20"/>
        <v>0</v>
      </c>
      <c r="AG60" s="25">
        <v>0</v>
      </c>
      <c r="AH60" s="26">
        <f t="shared" si="21"/>
        <v>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/>
      <c r="AQ60" s="24"/>
      <c r="AR60" s="24"/>
      <c r="AS60" s="24"/>
      <c r="AT60" s="97">
        <v>0</v>
      </c>
      <c r="AU60" s="97">
        <v>0</v>
      </c>
      <c r="AV60" s="97">
        <v>0</v>
      </c>
      <c r="AW60" s="97">
        <v>0</v>
      </c>
      <c r="AX60" s="27">
        <v>0</v>
      </c>
    </row>
    <row r="61" spans="1:50">
      <c r="A61" s="316"/>
      <c r="B61" s="315">
        <v>2</v>
      </c>
      <c r="C61" s="19" t="s">
        <v>100</v>
      </c>
      <c r="D61" s="20">
        <v>0</v>
      </c>
      <c r="E61" s="23">
        <v>0</v>
      </c>
      <c r="F61" s="84">
        <v>98</v>
      </c>
      <c r="G61" s="117">
        <v>50</v>
      </c>
      <c r="H61" s="106">
        <v>0</v>
      </c>
      <c r="I61" s="102">
        <v>0</v>
      </c>
      <c r="J61" s="102">
        <v>2</v>
      </c>
      <c r="K61" s="102">
        <v>0</v>
      </c>
      <c r="L61" s="102">
        <v>0</v>
      </c>
      <c r="M61" s="110">
        <v>0</v>
      </c>
      <c r="N61" s="221">
        <v>48</v>
      </c>
      <c r="O61" s="130">
        <v>0</v>
      </c>
      <c r="P61" s="79">
        <v>9</v>
      </c>
      <c r="Q61" s="208">
        <v>32</v>
      </c>
      <c r="R61" s="21">
        <v>0</v>
      </c>
      <c r="S61" s="38">
        <v>98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89">
        <v>98</v>
      </c>
      <c r="AA61" s="84">
        <v>0</v>
      </c>
      <c r="AB61" s="58">
        <v>0</v>
      </c>
      <c r="AC61" s="59">
        <v>0</v>
      </c>
      <c r="AD61" s="24">
        <v>1</v>
      </c>
      <c r="AE61" s="25">
        <v>1</v>
      </c>
      <c r="AF61" s="26">
        <f t="shared" si="20"/>
        <v>200</v>
      </c>
      <c r="AG61" s="25">
        <v>4</v>
      </c>
      <c r="AH61" s="26">
        <f t="shared" si="21"/>
        <v>1600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/>
      <c r="AQ61" s="24"/>
      <c r="AR61" s="24"/>
      <c r="AS61" s="24"/>
      <c r="AT61" s="97">
        <v>0</v>
      </c>
      <c r="AU61" s="97">
        <v>0</v>
      </c>
      <c r="AV61" s="97">
        <v>0</v>
      </c>
      <c r="AW61" s="97">
        <v>0</v>
      </c>
      <c r="AX61" s="27">
        <v>0</v>
      </c>
    </row>
    <row r="62" spans="1:50">
      <c r="A62" s="316"/>
      <c r="B62" s="316"/>
      <c r="C62" s="19" t="s">
        <v>101</v>
      </c>
      <c r="D62" s="20">
        <v>3</v>
      </c>
      <c r="E62" s="23">
        <v>0</v>
      </c>
      <c r="F62" s="84">
        <v>71</v>
      </c>
      <c r="G62" s="117">
        <v>53</v>
      </c>
      <c r="H62" s="106">
        <v>0</v>
      </c>
      <c r="I62" s="102">
        <v>0</v>
      </c>
      <c r="J62" s="102">
        <v>0</v>
      </c>
      <c r="K62" s="102">
        <v>0</v>
      </c>
      <c r="L62" s="102">
        <v>0</v>
      </c>
      <c r="M62" s="110">
        <v>13</v>
      </c>
      <c r="N62" s="221">
        <v>18</v>
      </c>
      <c r="O62" s="130">
        <v>0</v>
      </c>
      <c r="P62" s="79">
        <v>17</v>
      </c>
      <c r="Q62" s="208">
        <v>12</v>
      </c>
      <c r="R62" s="21">
        <v>0</v>
      </c>
      <c r="S62" s="38">
        <v>68</v>
      </c>
      <c r="T62" s="22">
        <v>0</v>
      </c>
      <c r="U62" s="22">
        <v>0</v>
      </c>
      <c r="V62" s="22">
        <v>3</v>
      </c>
      <c r="W62" s="22">
        <v>0</v>
      </c>
      <c r="X62" s="22">
        <v>0</v>
      </c>
      <c r="Y62" s="22">
        <v>0</v>
      </c>
      <c r="Z62" s="89">
        <v>71</v>
      </c>
      <c r="AA62" s="84">
        <v>3</v>
      </c>
      <c r="AB62" s="58">
        <v>0</v>
      </c>
      <c r="AC62" s="59">
        <v>0</v>
      </c>
      <c r="AD62" s="24">
        <v>1</v>
      </c>
      <c r="AE62" s="25">
        <v>1</v>
      </c>
      <c r="AF62" s="26">
        <f t="shared" si="20"/>
        <v>200</v>
      </c>
      <c r="AG62" s="25">
        <v>4</v>
      </c>
      <c r="AH62" s="26">
        <f t="shared" si="21"/>
        <v>1600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/>
      <c r="AQ62" s="24"/>
      <c r="AR62" s="24"/>
      <c r="AS62" s="24"/>
      <c r="AT62" s="97">
        <v>0</v>
      </c>
      <c r="AU62" s="97">
        <v>0</v>
      </c>
      <c r="AV62" s="97">
        <v>0</v>
      </c>
      <c r="AW62" s="97">
        <v>0</v>
      </c>
      <c r="AX62" s="27">
        <v>0</v>
      </c>
    </row>
    <row r="63" spans="1:50">
      <c r="A63" s="316"/>
      <c r="B63" s="316"/>
      <c r="C63" s="19" t="s">
        <v>102</v>
      </c>
      <c r="D63" s="20">
        <v>0</v>
      </c>
      <c r="E63" s="23">
        <v>0</v>
      </c>
      <c r="F63" s="84">
        <v>29</v>
      </c>
      <c r="G63" s="117">
        <v>28</v>
      </c>
      <c r="H63" s="106">
        <v>0</v>
      </c>
      <c r="I63" s="102">
        <v>0</v>
      </c>
      <c r="J63" s="102">
        <v>0</v>
      </c>
      <c r="K63" s="102">
        <v>0</v>
      </c>
      <c r="L63" s="102">
        <v>0</v>
      </c>
      <c r="M63" s="110">
        <v>10</v>
      </c>
      <c r="N63" s="221">
        <v>1</v>
      </c>
      <c r="O63" s="130">
        <v>0</v>
      </c>
      <c r="P63" s="79">
        <v>9</v>
      </c>
      <c r="Q63" s="208">
        <v>1</v>
      </c>
      <c r="R63" s="21">
        <v>0</v>
      </c>
      <c r="S63" s="38">
        <v>29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89">
        <v>29</v>
      </c>
      <c r="AA63" s="84">
        <v>0</v>
      </c>
      <c r="AB63" s="58">
        <v>16177</v>
      </c>
      <c r="AC63" s="59">
        <v>100.0026631110384</v>
      </c>
      <c r="AD63" s="24">
        <v>1</v>
      </c>
      <c r="AE63" s="25">
        <v>0</v>
      </c>
      <c r="AF63" s="26">
        <f t="shared" si="20"/>
        <v>0</v>
      </c>
      <c r="AG63" s="25">
        <v>4</v>
      </c>
      <c r="AH63" s="26">
        <f t="shared" si="21"/>
        <v>1600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/>
      <c r="AQ63" s="24"/>
      <c r="AR63" s="24"/>
      <c r="AS63" s="24"/>
      <c r="AT63" s="97">
        <v>0</v>
      </c>
      <c r="AU63" s="97">
        <v>0</v>
      </c>
      <c r="AV63" s="97">
        <v>0</v>
      </c>
      <c r="AW63" s="97">
        <v>0</v>
      </c>
      <c r="AX63" s="27">
        <v>0</v>
      </c>
    </row>
    <row r="64" spans="1:50">
      <c r="A64" s="316"/>
      <c r="B64" s="316"/>
      <c r="C64" s="19" t="s">
        <v>103</v>
      </c>
      <c r="D64" s="20">
        <v>2</v>
      </c>
      <c r="E64" s="23">
        <v>0</v>
      </c>
      <c r="F64" s="84">
        <v>74</v>
      </c>
      <c r="G64" s="117">
        <v>74</v>
      </c>
      <c r="H64" s="106">
        <v>0</v>
      </c>
      <c r="I64" s="102">
        <v>0</v>
      </c>
      <c r="J64" s="102">
        <v>0</v>
      </c>
      <c r="K64" s="102">
        <v>0</v>
      </c>
      <c r="L64" s="102">
        <v>1</v>
      </c>
      <c r="M64" s="110">
        <v>12</v>
      </c>
      <c r="N64" s="221">
        <v>0</v>
      </c>
      <c r="O64" s="130">
        <v>0</v>
      </c>
      <c r="P64" s="79">
        <v>21</v>
      </c>
      <c r="Q64" s="208">
        <v>0</v>
      </c>
      <c r="R64" s="21">
        <v>0</v>
      </c>
      <c r="S64" s="38">
        <v>72</v>
      </c>
      <c r="T64" s="22">
        <v>0</v>
      </c>
      <c r="U64" s="22">
        <v>0</v>
      </c>
      <c r="V64" s="22">
        <v>2</v>
      </c>
      <c r="W64" s="22">
        <v>0</v>
      </c>
      <c r="X64" s="22">
        <v>0</v>
      </c>
      <c r="Y64" s="22">
        <v>0</v>
      </c>
      <c r="Z64" s="89">
        <v>74</v>
      </c>
      <c r="AA64" s="84">
        <v>2</v>
      </c>
      <c r="AB64" s="58">
        <v>517652</v>
      </c>
      <c r="AC64" s="59">
        <v>3200.0110381872564</v>
      </c>
      <c r="AD64" s="24">
        <v>1</v>
      </c>
      <c r="AE64" s="25">
        <v>1</v>
      </c>
      <c r="AF64" s="26">
        <f t="shared" si="20"/>
        <v>200</v>
      </c>
      <c r="AG64" s="25">
        <v>4</v>
      </c>
      <c r="AH64" s="26">
        <f t="shared" si="21"/>
        <v>1600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/>
      <c r="AQ64" s="24"/>
      <c r="AR64" s="24"/>
      <c r="AS64" s="24"/>
      <c r="AT64" s="97">
        <v>0</v>
      </c>
      <c r="AU64" s="97">
        <v>0</v>
      </c>
      <c r="AV64" s="97">
        <v>0</v>
      </c>
      <c r="AW64" s="97">
        <v>0</v>
      </c>
      <c r="AX64" s="27">
        <v>0</v>
      </c>
    </row>
    <row r="65" spans="1:50">
      <c r="A65" s="316"/>
      <c r="B65" s="316"/>
      <c r="C65" s="19" t="s">
        <v>104</v>
      </c>
      <c r="D65" s="20">
        <v>0</v>
      </c>
      <c r="E65" s="23">
        <v>0</v>
      </c>
      <c r="F65" s="84">
        <v>86</v>
      </c>
      <c r="G65" s="117">
        <v>62</v>
      </c>
      <c r="H65" s="106">
        <v>0</v>
      </c>
      <c r="I65" s="102">
        <v>0</v>
      </c>
      <c r="J65" s="102">
        <v>0</v>
      </c>
      <c r="K65" s="102">
        <v>0</v>
      </c>
      <c r="L65" s="102">
        <v>1</v>
      </c>
      <c r="M65" s="110">
        <v>0</v>
      </c>
      <c r="N65" s="221">
        <v>24</v>
      </c>
      <c r="O65" s="130">
        <v>0</v>
      </c>
      <c r="P65" s="79">
        <v>15</v>
      </c>
      <c r="Q65" s="208">
        <v>20</v>
      </c>
      <c r="R65" s="21">
        <v>0</v>
      </c>
      <c r="S65" s="38">
        <v>86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89">
        <v>86</v>
      </c>
      <c r="AA65" s="84">
        <v>0</v>
      </c>
      <c r="AB65" s="58">
        <v>0</v>
      </c>
      <c r="AC65" s="59">
        <v>0</v>
      </c>
      <c r="AD65" s="24">
        <v>1</v>
      </c>
      <c r="AE65" s="25">
        <v>1</v>
      </c>
      <c r="AF65" s="26">
        <f t="shared" si="20"/>
        <v>200</v>
      </c>
      <c r="AG65" s="25">
        <v>4</v>
      </c>
      <c r="AH65" s="26">
        <f t="shared" si="21"/>
        <v>1600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/>
      <c r="AQ65" s="24"/>
      <c r="AR65" s="24"/>
      <c r="AS65" s="24"/>
      <c r="AT65" s="97">
        <v>0</v>
      </c>
      <c r="AU65" s="97">
        <v>0</v>
      </c>
      <c r="AV65" s="97">
        <v>0</v>
      </c>
      <c r="AW65" s="97">
        <v>0</v>
      </c>
      <c r="AX65" s="27">
        <v>0</v>
      </c>
    </row>
    <row r="66" spans="1:50">
      <c r="A66" s="316"/>
      <c r="B66" s="316"/>
      <c r="C66" s="19" t="s">
        <v>105</v>
      </c>
      <c r="D66" s="20">
        <v>0</v>
      </c>
      <c r="E66" s="23">
        <v>0</v>
      </c>
      <c r="F66" s="84">
        <v>23</v>
      </c>
      <c r="G66" s="117">
        <v>23</v>
      </c>
      <c r="H66" s="106">
        <v>0</v>
      </c>
      <c r="I66" s="102">
        <v>0</v>
      </c>
      <c r="J66" s="102">
        <v>0</v>
      </c>
      <c r="K66" s="102">
        <v>0</v>
      </c>
      <c r="L66" s="102">
        <v>0</v>
      </c>
      <c r="M66" s="110">
        <v>0</v>
      </c>
      <c r="N66" s="221">
        <v>0</v>
      </c>
      <c r="O66" s="130">
        <v>0</v>
      </c>
      <c r="P66" s="79">
        <v>3</v>
      </c>
      <c r="Q66" s="208">
        <v>0</v>
      </c>
      <c r="R66" s="21">
        <v>0</v>
      </c>
      <c r="S66" s="38">
        <v>23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89">
        <v>23</v>
      </c>
      <c r="AA66" s="84">
        <v>0</v>
      </c>
      <c r="AB66" s="58">
        <v>0</v>
      </c>
      <c r="AC66" s="59">
        <v>0</v>
      </c>
      <c r="AD66" s="24">
        <v>1</v>
      </c>
      <c r="AE66" s="25">
        <v>0</v>
      </c>
      <c r="AF66" s="26">
        <f t="shared" si="20"/>
        <v>0</v>
      </c>
      <c r="AG66" s="25">
        <v>4</v>
      </c>
      <c r="AH66" s="26">
        <f t="shared" si="21"/>
        <v>1600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/>
      <c r="AQ66" s="24"/>
      <c r="AR66" s="24"/>
      <c r="AS66" s="24"/>
      <c r="AT66" s="97">
        <v>0</v>
      </c>
      <c r="AU66" s="97">
        <v>0</v>
      </c>
      <c r="AV66" s="97">
        <v>0</v>
      </c>
      <c r="AW66" s="97">
        <v>0</v>
      </c>
      <c r="AX66" s="27">
        <v>0</v>
      </c>
    </row>
    <row r="67" spans="1:50">
      <c r="A67" s="316"/>
      <c r="B67" s="316"/>
      <c r="C67" s="19" t="s">
        <v>106</v>
      </c>
      <c r="D67" s="20">
        <v>0</v>
      </c>
      <c r="E67" s="23">
        <v>1</v>
      </c>
      <c r="F67" s="84">
        <v>21</v>
      </c>
      <c r="G67" s="117">
        <v>21</v>
      </c>
      <c r="H67" s="106">
        <v>0</v>
      </c>
      <c r="I67" s="102">
        <v>0</v>
      </c>
      <c r="J67" s="102">
        <v>0</v>
      </c>
      <c r="K67" s="102">
        <v>0</v>
      </c>
      <c r="L67" s="102">
        <v>0</v>
      </c>
      <c r="M67" s="110">
        <v>0</v>
      </c>
      <c r="N67" s="221">
        <v>0</v>
      </c>
      <c r="O67" s="130">
        <v>0</v>
      </c>
      <c r="P67" s="79">
        <v>6</v>
      </c>
      <c r="Q67" s="208">
        <v>0</v>
      </c>
      <c r="R67" s="21">
        <v>0</v>
      </c>
      <c r="S67" s="38">
        <v>22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1</v>
      </c>
      <c r="Z67" s="89">
        <v>21</v>
      </c>
      <c r="AA67" s="84">
        <v>-1</v>
      </c>
      <c r="AB67" s="58">
        <v>0</v>
      </c>
      <c r="AC67" s="59">
        <v>0</v>
      </c>
      <c r="AD67" s="24">
        <v>1</v>
      </c>
      <c r="AE67" s="25">
        <v>0</v>
      </c>
      <c r="AF67" s="26">
        <f t="shared" ref="AF67" si="22">AE67*$AF$5</f>
        <v>0</v>
      </c>
      <c r="AG67" s="25">
        <v>4</v>
      </c>
      <c r="AH67" s="26">
        <f t="shared" ref="AH67" si="23">AG67*$AH$5</f>
        <v>1600</v>
      </c>
      <c r="AI67" s="24">
        <v>0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  <c r="AO67" s="24">
        <v>0</v>
      </c>
      <c r="AP67" s="24"/>
      <c r="AQ67" s="24"/>
      <c r="AR67" s="24"/>
      <c r="AS67" s="24"/>
      <c r="AT67" s="97">
        <v>0</v>
      </c>
      <c r="AU67" s="97">
        <v>0</v>
      </c>
      <c r="AV67" s="97">
        <v>0</v>
      </c>
      <c r="AW67" s="97">
        <v>0</v>
      </c>
      <c r="AX67" s="27">
        <v>0</v>
      </c>
    </row>
    <row r="68" spans="1:50">
      <c r="A68" s="316"/>
      <c r="B68" s="316"/>
      <c r="C68" s="19" t="s">
        <v>107</v>
      </c>
      <c r="D68" s="20">
        <v>0</v>
      </c>
      <c r="E68" s="23">
        <v>0</v>
      </c>
      <c r="F68" s="84">
        <v>42</v>
      </c>
      <c r="G68" s="117">
        <v>30</v>
      </c>
      <c r="H68" s="106">
        <v>0</v>
      </c>
      <c r="I68" s="102">
        <v>0</v>
      </c>
      <c r="J68" s="102">
        <v>0</v>
      </c>
      <c r="K68" s="102">
        <v>0</v>
      </c>
      <c r="L68" s="102">
        <v>0</v>
      </c>
      <c r="M68" s="110">
        <v>0</v>
      </c>
      <c r="N68" s="221">
        <v>12</v>
      </c>
      <c r="O68" s="130">
        <v>0</v>
      </c>
      <c r="P68" s="79">
        <v>4</v>
      </c>
      <c r="Q68" s="208">
        <v>8</v>
      </c>
      <c r="R68" s="21">
        <v>0</v>
      </c>
      <c r="S68" s="38">
        <v>42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89">
        <v>42</v>
      </c>
      <c r="AA68" s="84">
        <v>0</v>
      </c>
      <c r="AB68" s="58">
        <v>647076</v>
      </c>
      <c r="AC68" s="59">
        <v>4000.0817973195453</v>
      </c>
      <c r="AD68" s="24">
        <v>1</v>
      </c>
      <c r="AE68" s="25">
        <v>1</v>
      </c>
      <c r="AF68" s="26">
        <f t="shared" si="20"/>
        <v>200</v>
      </c>
      <c r="AG68" s="25">
        <v>4</v>
      </c>
      <c r="AH68" s="26">
        <f t="shared" si="21"/>
        <v>1600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/>
      <c r="AQ68" s="24"/>
      <c r="AR68" s="24"/>
      <c r="AS68" s="24"/>
      <c r="AT68" s="97">
        <v>0</v>
      </c>
      <c r="AU68" s="97">
        <v>0</v>
      </c>
      <c r="AV68" s="97">
        <v>0</v>
      </c>
      <c r="AW68" s="97">
        <v>0</v>
      </c>
      <c r="AX68" s="27">
        <v>0</v>
      </c>
    </row>
    <row r="69" spans="1:50">
      <c r="A69" s="317"/>
      <c r="B69" s="317"/>
      <c r="C69" s="164" t="s">
        <v>152</v>
      </c>
      <c r="D69" s="20">
        <v>0</v>
      </c>
      <c r="E69" s="23">
        <v>0</v>
      </c>
      <c r="F69" s="84">
        <v>16</v>
      </c>
      <c r="G69" s="117">
        <v>16</v>
      </c>
      <c r="H69" s="106">
        <v>0</v>
      </c>
      <c r="I69" s="102">
        <v>0</v>
      </c>
      <c r="J69" s="102">
        <v>0</v>
      </c>
      <c r="K69" s="102">
        <v>0</v>
      </c>
      <c r="L69" s="102">
        <v>0</v>
      </c>
      <c r="M69" s="110">
        <v>0</v>
      </c>
      <c r="N69" s="221">
        <v>0</v>
      </c>
      <c r="O69" s="130">
        <v>0</v>
      </c>
      <c r="P69" s="79">
        <v>3</v>
      </c>
      <c r="Q69" s="208">
        <v>0</v>
      </c>
      <c r="R69" s="21">
        <v>0</v>
      </c>
      <c r="S69" s="38">
        <v>16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89">
        <v>16</v>
      </c>
      <c r="AA69" s="84">
        <v>0</v>
      </c>
      <c r="AB69" s="58">
        <v>0</v>
      </c>
      <c r="AC69" s="59">
        <v>0</v>
      </c>
      <c r="AD69" s="24">
        <v>1</v>
      </c>
      <c r="AE69" s="25">
        <v>0</v>
      </c>
      <c r="AF69" s="26">
        <f t="shared" si="20"/>
        <v>0</v>
      </c>
      <c r="AG69" s="25">
        <v>3</v>
      </c>
      <c r="AH69" s="26">
        <f t="shared" si="21"/>
        <v>1200</v>
      </c>
      <c r="AI69" s="24"/>
      <c r="AJ69" s="24"/>
      <c r="AK69" s="24"/>
      <c r="AL69" s="24"/>
      <c r="AM69" s="24"/>
      <c r="AN69" s="24">
        <v>0</v>
      </c>
      <c r="AO69" s="24">
        <v>0</v>
      </c>
      <c r="AP69" s="24"/>
      <c r="AQ69" s="24"/>
      <c r="AR69" s="24"/>
      <c r="AS69" s="24"/>
      <c r="AT69" s="97">
        <v>0</v>
      </c>
      <c r="AU69" s="97">
        <v>0</v>
      </c>
      <c r="AV69" s="97">
        <v>0</v>
      </c>
      <c r="AW69" s="97">
        <v>0</v>
      </c>
      <c r="AX69" s="27"/>
    </row>
    <row r="70" spans="1:50" ht="16.5" customHeight="1">
      <c r="A70" s="28" t="s">
        <v>72</v>
      </c>
      <c r="B70" s="28"/>
      <c r="C70" s="29"/>
      <c r="D70" s="42">
        <f>SUM(D53:D69)</f>
        <v>11</v>
      </c>
      <c r="E70" s="43">
        <f>SUM(E53:E69)</f>
        <v>2</v>
      </c>
      <c r="F70" s="86">
        <f>SUM(F53:F69)</f>
        <v>838</v>
      </c>
      <c r="G70" s="86">
        <f t="shared" ref="G70:N70" si="24">SUM(G53:G69)</f>
        <v>664</v>
      </c>
      <c r="H70" s="86">
        <f t="shared" si="24"/>
        <v>10</v>
      </c>
      <c r="I70" s="168">
        <f t="shared" si="24"/>
        <v>0</v>
      </c>
      <c r="J70" s="168">
        <f t="shared" si="24"/>
        <v>7</v>
      </c>
      <c r="K70" s="168">
        <f t="shared" si="24"/>
        <v>3</v>
      </c>
      <c r="L70" s="168">
        <f t="shared" si="24"/>
        <v>2</v>
      </c>
      <c r="M70" s="81">
        <f t="shared" si="24"/>
        <v>66</v>
      </c>
      <c r="N70" s="86">
        <f t="shared" si="24"/>
        <v>171</v>
      </c>
      <c r="O70" s="132">
        <f t="shared" ref="O70:T70" si="25">SUM(O53:O69)</f>
        <v>3</v>
      </c>
      <c r="P70" s="81">
        <f t="shared" si="25"/>
        <v>138</v>
      </c>
      <c r="Q70" s="210">
        <f t="shared" si="25"/>
        <v>116</v>
      </c>
      <c r="R70" s="205">
        <f t="shared" si="25"/>
        <v>3</v>
      </c>
      <c r="S70" s="44">
        <f t="shared" si="25"/>
        <v>829</v>
      </c>
      <c r="T70" s="45">
        <f t="shared" si="25"/>
        <v>0</v>
      </c>
      <c r="U70" s="45">
        <f t="shared" ref="U70:AA70" si="26">SUM(U53:U69)</f>
        <v>0</v>
      </c>
      <c r="V70" s="45">
        <f t="shared" si="26"/>
        <v>11</v>
      </c>
      <c r="W70" s="45">
        <f t="shared" si="26"/>
        <v>0</v>
      </c>
      <c r="X70" s="45">
        <f t="shared" si="26"/>
        <v>0</v>
      </c>
      <c r="Y70" s="45">
        <f t="shared" si="26"/>
        <v>2</v>
      </c>
      <c r="Z70" s="45">
        <f t="shared" si="26"/>
        <v>838</v>
      </c>
      <c r="AA70" s="45">
        <f t="shared" si="26"/>
        <v>9</v>
      </c>
      <c r="AB70" s="73">
        <f>SUM(AB36:AB69)</f>
        <v>1666203</v>
      </c>
      <c r="AC70" s="74">
        <f>SUM(AC36:AC69)</f>
        <v>10300.10121058302</v>
      </c>
      <c r="AD70" s="28">
        <f>SUM(AD53:AD69)</f>
        <v>12</v>
      </c>
      <c r="AE70" s="39">
        <f t="shared" ref="AE70:AW70" si="27">SUM(AE53:AE69)</f>
        <v>18</v>
      </c>
      <c r="AF70" s="40">
        <f>SUM(AF53:AF69)</f>
        <v>3600</v>
      </c>
      <c r="AG70" s="39">
        <f t="shared" si="27"/>
        <v>222</v>
      </c>
      <c r="AH70" s="166">
        <f t="shared" si="27"/>
        <v>88800</v>
      </c>
      <c r="AI70" s="28">
        <f t="shared" si="27"/>
        <v>0</v>
      </c>
      <c r="AJ70" s="28">
        <f t="shared" si="27"/>
        <v>0</v>
      </c>
      <c r="AK70" s="28">
        <f t="shared" si="27"/>
        <v>0</v>
      </c>
      <c r="AL70" s="28">
        <f t="shared" si="27"/>
        <v>0</v>
      </c>
      <c r="AM70" s="28">
        <f t="shared" si="27"/>
        <v>0</v>
      </c>
      <c r="AN70" s="28">
        <f t="shared" si="27"/>
        <v>1</v>
      </c>
      <c r="AO70" s="28">
        <f t="shared" si="27"/>
        <v>0</v>
      </c>
      <c r="AP70" s="28">
        <f t="shared" si="27"/>
        <v>0</v>
      </c>
      <c r="AQ70" s="28">
        <f t="shared" si="27"/>
        <v>0</v>
      </c>
      <c r="AR70" s="28">
        <f t="shared" si="27"/>
        <v>0</v>
      </c>
      <c r="AS70" s="28">
        <f t="shared" si="27"/>
        <v>0</v>
      </c>
      <c r="AT70" s="28">
        <f t="shared" si="27"/>
        <v>2</v>
      </c>
      <c r="AU70" s="28">
        <f t="shared" si="27"/>
        <v>95</v>
      </c>
      <c r="AV70" s="28">
        <f t="shared" si="27"/>
        <v>343</v>
      </c>
      <c r="AW70" s="28">
        <f t="shared" si="27"/>
        <v>18</v>
      </c>
      <c r="AX70" s="28">
        <f t="shared" ref="AX70" si="28">SUM(AX53:AX68)</f>
        <v>0</v>
      </c>
    </row>
    <row r="71" spans="1:50">
      <c r="A71" s="315">
        <v>5</v>
      </c>
      <c r="B71" s="315">
        <v>1</v>
      </c>
      <c r="C71" s="19" t="s">
        <v>108</v>
      </c>
      <c r="D71" s="46">
        <v>0</v>
      </c>
      <c r="E71" s="47">
        <v>0</v>
      </c>
      <c r="F71" s="113">
        <v>69</v>
      </c>
      <c r="G71" s="117">
        <v>42</v>
      </c>
      <c r="H71" s="106">
        <v>0</v>
      </c>
      <c r="I71" s="102">
        <v>0</v>
      </c>
      <c r="J71" s="102">
        <v>0</v>
      </c>
      <c r="K71" s="102">
        <v>0</v>
      </c>
      <c r="L71" s="102">
        <v>0</v>
      </c>
      <c r="M71" s="110">
        <v>0</v>
      </c>
      <c r="N71" s="222">
        <v>27</v>
      </c>
      <c r="O71" s="133">
        <v>0</v>
      </c>
      <c r="P71" s="79">
        <v>2</v>
      </c>
      <c r="Q71" s="208">
        <v>22</v>
      </c>
      <c r="R71" s="203">
        <v>0</v>
      </c>
      <c r="S71" s="48">
        <v>69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91">
        <v>69</v>
      </c>
      <c r="AA71" s="84">
        <v>0</v>
      </c>
      <c r="AB71" s="58">
        <v>0</v>
      </c>
      <c r="AC71" s="59">
        <v>0</v>
      </c>
      <c r="AD71" s="24">
        <v>1</v>
      </c>
      <c r="AE71" s="25">
        <v>0</v>
      </c>
      <c r="AF71" s="26">
        <f t="shared" ref="AF71:AF78" si="29">AE71*$AF$5</f>
        <v>0</v>
      </c>
      <c r="AG71" s="25">
        <v>34</v>
      </c>
      <c r="AH71" s="26">
        <f t="shared" ref="AH71:AH78" si="30">AG71*$AH$5</f>
        <v>13600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4">
        <v>0</v>
      </c>
      <c r="AO71" s="24">
        <v>0</v>
      </c>
      <c r="AP71" s="24"/>
      <c r="AQ71" s="24"/>
      <c r="AR71" s="24"/>
      <c r="AS71" s="24"/>
      <c r="AT71" s="97">
        <v>0</v>
      </c>
      <c r="AU71" s="97">
        <v>0</v>
      </c>
      <c r="AV71" s="97">
        <v>0</v>
      </c>
      <c r="AW71" s="97">
        <v>0</v>
      </c>
      <c r="AX71" s="27">
        <v>0</v>
      </c>
    </row>
    <row r="72" spans="1:50">
      <c r="A72" s="316"/>
      <c r="B72" s="316"/>
      <c r="C72" s="19" t="s">
        <v>112</v>
      </c>
      <c r="D72" s="46">
        <v>1</v>
      </c>
      <c r="E72" s="47">
        <v>2</v>
      </c>
      <c r="F72" s="113">
        <v>82</v>
      </c>
      <c r="G72" s="117">
        <v>82</v>
      </c>
      <c r="H72" s="106">
        <v>0</v>
      </c>
      <c r="I72" s="102">
        <v>0</v>
      </c>
      <c r="J72" s="102">
        <v>0</v>
      </c>
      <c r="K72" s="102">
        <v>0</v>
      </c>
      <c r="L72" s="102">
        <v>0</v>
      </c>
      <c r="M72" s="110">
        <v>0</v>
      </c>
      <c r="N72" s="222">
        <v>0</v>
      </c>
      <c r="O72" s="133">
        <v>0</v>
      </c>
      <c r="P72" s="79">
        <v>10</v>
      </c>
      <c r="Q72" s="208">
        <v>0</v>
      </c>
      <c r="R72" s="203">
        <v>0</v>
      </c>
      <c r="S72" s="48">
        <v>83</v>
      </c>
      <c r="T72" s="49">
        <v>0</v>
      </c>
      <c r="U72" s="49">
        <v>0</v>
      </c>
      <c r="V72" s="49">
        <v>1</v>
      </c>
      <c r="W72" s="49">
        <v>0</v>
      </c>
      <c r="X72" s="49">
        <v>0</v>
      </c>
      <c r="Y72" s="49">
        <v>2</v>
      </c>
      <c r="Z72" s="91">
        <v>82</v>
      </c>
      <c r="AA72" s="84">
        <v>-1</v>
      </c>
      <c r="AB72" s="58">
        <v>0</v>
      </c>
      <c r="AC72" s="59">
        <v>0</v>
      </c>
      <c r="AD72" s="24">
        <v>0</v>
      </c>
      <c r="AE72" s="25">
        <v>0</v>
      </c>
      <c r="AF72" s="26">
        <f t="shared" si="29"/>
        <v>0</v>
      </c>
      <c r="AG72" s="25">
        <v>0</v>
      </c>
      <c r="AH72" s="26">
        <f t="shared" si="30"/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4">
        <v>0</v>
      </c>
      <c r="AO72" s="24">
        <v>0</v>
      </c>
      <c r="AP72" s="24"/>
      <c r="AQ72" s="24"/>
      <c r="AR72" s="24"/>
      <c r="AS72" s="24"/>
      <c r="AT72" s="97">
        <v>4</v>
      </c>
      <c r="AU72" s="97">
        <v>185</v>
      </c>
      <c r="AV72" s="97">
        <v>224</v>
      </c>
      <c r="AW72" s="97">
        <v>13</v>
      </c>
      <c r="AX72" s="27">
        <v>0</v>
      </c>
    </row>
    <row r="73" spans="1:50">
      <c r="A73" s="316"/>
      <c r="B73" s="316"/>
      <c r="C73" s="19" t="s">
        <v>109</v>
      </c>
      <c r="D73" s="46">
        <v>2</v>
      </c>
      <c r="E73" s="47">
        <v>0</v>
      </c>
      <c r="F73" s="113">
        <v>26</v>
      </c>
      <c r="G73" s="117">
        <v>25</v>
      </c>
      <c r="H73" s="106">
        <v>0</v>
      </c>
      <c r="I73" s="102">
        <v>0</v>
      </c>
      <c r="J73" s="102">
        <v>0</v>
      </c>
      <c r="K73" s="102">
        <v>0</v>
      </c>
      <c r="L73" s="102">
        <v>0</v>
      </c>
      <c r="M73" s="110">
        <v>0</v>
      </c>
      <c r="N73" s="222">
        <v>1</v>
      </c>
      <c r="O73" s="133">
        <v>0</v>
      </c>
      <c r="P73" s="79">
        <v>6</v>
      </c>
      <c r="Q73" s="208">
        <v>0</v>
      </c>
      <c r="R73" s="203">
        <v>0</v>
      </c>
      <c r="S73" s="48">
        <v>24</v>
      </c>
      <c r="T73" s="49">
        <v>0</v>
      </c>
      <c r="U73" s="49">
        <v>0</v>
      </c>
      <c r="V73" s="49">
        <v>2</v>
      </c>
      <c r="W73" s="49">
        <v>0</v>
      </c>
      <c r="X73" s="49">
        <v>0</v>
      </c>
      <c r="Y73" s="49">
        <v>0</v>
      </c>
      <c r="Z73" s="91">
        <v>26</v>
      </c>
      <c r="AA73" s="84">
        <v>2</v>
      </c>
      <c r="AB73" s="58">
        <v>0</v>
      </c>
      <c r="AC73" s="59">
        <v>0</v>
      </c>
      <c r="AD73" s="24">
        <v>1</v>
      </c>
      <c r="AE73" s="25">
        <v>2</v>
      </c>
      <c r="AF73" s="26">
        <f t="shared" si="29"/>
        <v>400</v>
      </c>
      <c r="AG73" s="25">
        <v>65</v>
      </c>
      <c r="AH73" s="26">
        <f t="shared" si="30"/>
        <v>26000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/>
      <c r="AQ73" s="24"/>
      <c r="AR73" s="24"/>
      <c r="AS73" s="24"/>
      <c r="AT73" s="97">
        <v>0</v>
      </c>
      <c r="AU73" s="97">
        <v>0</v>
      </c>
      <c r="AV73" s="97">
        <v>0</v>
      </c>
      <c r="AW73" s="97">
        <v>0</v>
      </c>
      <c r="AX73" s="27">
        <v>0</v>
      </c>
    </row>
    <row r="74" spans="1:50">
      <c r="A74" s="316"/>
      <c r="B74" s="316"/>
      <c r="C74" s="19" t="s">
        <v>110</v>
      </c>
      <c r="D74" s="46">
        <v>2</v>
      </c>
      <c r="E74" s="47">
        <v>0</v>
      </c>
      <c r="F74" s="113">
        <v>91</v>
      </c>
      <c r="G74" s="117">
        <v>58</v>
      </c>
      <c r="H74" s="106">
        <v>0</v>
      </c>
      <c r="I74" s="102">
        <v>0</v>
      </c>
      <c r="J74" s="102">
        <v>1</v>
      </c>
      <c r="K74" s="102">
        <v>0</v>
      </c>
      <c r="L74" s="102">
        <v>0</v>
      </c>
      <c r="M74" s="110">
        <v>5</v>
      </c>
      <c r="N74" s="222">
        <v>33</v>
      </c>
      <c r="O74" s="133">
        <v>0</v>
      </c>
      <c r="P74" s="79">
        <v>8</v>
      </c>
      <c r="Q74" s="208">
        <v>26</v>
      </c>
      <c r="R74" s="203">
        <v>0</v>
      </c>
      <c r="S74" s="48">
        <v>89</v>
      </c>
      <c r="T74" s="49">
        <v>0</v>
      </c>
      <c r="U74" s="49">
        <v>0</v>
      </c>
      <c r="V74" s="49">
        <v>2</v>
      </c>
      <c r="W74" s="49">
        <v>0</v>
      </c>
      <c r="X74" s="49">
        <v>0</v>
      </c>
      <c r="Y74" s="49">
        <v>0</v>
      </c>
      <c r="Z74" s="91">
        <v>91</v>
      </c>
      <c r="AA74" s="84">
        <v>2</v>
      </c>
      <c r="AB74" s="58">
        <v>485298</v>
      </c>
      <c r="AC74" s="59">
        <v>3000.0057119651797</v>
      </c>
      <c r="AD74" s="24">
        <v>0</v>
      </c>
      <c r="AE74" s="25">
        <v>0</v>
      </c>
      <c r="AF74" s="26">
        <f t="shared" si="29"/>
        <v>0</v>
      </c>
      <c r="AG74" s="25">
        <v>0</v>
      </c>
      <c r="AH74" s="26">
        <f t="shared" si="30"/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/>
      <c r="AQ74" s="24"/>
      <c r="AR74" s="24"/>
      <c r="AS74" s="24"/>
      <c r="AT74" s="97">
        <v>0</v>
      </c>
      <c r="AU74" s="97">
        <v>0</v>
      </c>
      <c r="AV74" s="97">
        <v>0</v>
      </c>
      <c r="AW74" s="97">
        <v>0</v>
      </c>
      <c r="AX74" s="27">
        <v>0</v>
      </c>
    </row>
    <row r="75" spans="1:50">
      <c r="A75" s="316"/>
      <c r="B75" s="316"/>
      <c r="C75" s="19" t="s">
        <v>113</v>
      </c>
      <c r="D75" s="46">
        <v>4</v>
      </c>
      <c r="E75" s="47">
        <v>1</v>
      </c>
      <c r="F75" s="113">
        <v>68</v>
      </c>
      <c r="G75" s="117">
        <v>59</v>
      </c>
      <c r="H75" s="106">
        <v>0</v>
      </c>
      <c r="I75" s="102">
        <v>0</v>
      </c>
      <c r="J75" s="102">
        <v>3</v>
      </c>
      <c r="K75" s="102">
        <v>0</v>
      </c>
      <c r="L75" s="102">
        <v>0</v>
      </c>
      <c r="M75" s="110">
        <v>0</v>
      </c>
      <c r="N75" s="222">
        <v>9</v>
      </c>
      <c r="O75" s="133">
        <v>0</v>
      </c>
      <c r="P75" s="79">
        <v>7</v>
      </c>
      <c r="Q75" s="208">
        <v>8</v>
      </c>
      <c r="R75" s="203">
        <v>0</v>
      </c>
      <c r="S75" s="48">
        <v>65</v>
      </c>
      <c r="T75" s="49">
        <v>0</v>
      </c>
      <c r="U75" s="49">
        <v>0</v>
      </c>
      <c r="V75" s="49">
        <v>4</v>
      </c>
      <c r="W75" s="49">
        <v>0</v>
      </c>
      <c r="X75" s="49">
        <v>0</v>
      </c>
      <c r="Y75" s="49">
        <v>1</v>
      </c>
      <c r="Z75" s="91">
        <v>68</v>
      </c>
      <c r="AA75" s="84">
        <v>3</v>
      </c>
      <c r="AB75" s="58">
        <v>0</v>
      </c>
      <c r="AC75" s="59">
        <v>0</v>
      </c>
      <c r="AD75" s="24">
        <v>1</v>
      </c>
      <c r="AE75" s="25">
        <v>3</v>
      </c>
      <c r="AF75" s="26">
        <f t="shared" si="29"/>
        <v>600</v>
      </c>
      <c r="AG75" s="25">
        <v>98</v>
      </c>
      <c r="AH75" s="26">
        <f t="shared" si="30"/>
        <v>39200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/>
      <c r="AQ75" s="24"/>
      <c r="AR75" s="24"/>
      <c r="AS75" s="24"/>
      <c r="AT75" s="97">
        <v>0</v>
      </c>
      <c r="AU75" s="97">
        <v>0</v>
      </c>
      <c r="AV75" s="97">
        <v>0</v>
      </c>
      <c r="AW75" s="97">
        <v>0</v>
      </c>
      <c r="AX75" s="27">
        <v>0</v>
      </c>
    </row>
    <row r="76" spans="1:50">
      <c r="A76" s="316"/>
      <c r="B76" s="316"/>
      <c r="C76" s="19" t="s">
        <v>156</v>
      </c>
      <c r="D76" s="46">
        <v>0</v>
      </c>
      <c r="E76" s="47">
        <v>0</v>
      </c>
      <c r="F76" s="113">
        <v>22</v>
      </c>
      <c r="G76" s="117">
        <v>22</v>
      </c>
      <c r="H76" s="106">
        <v>0</v>
      </c>
      <c r="I76" s="102">
        <v>0</v>
      </c>
      <c r="J76" s="102">
        <v>0</v>
      </c>
      <c r="K76" s="102">
        <v>0</v>
      </c>
      <c r="L76" s="102">
        <v>0</v>
      </c>
      <c r="M76" s="110">
        <v>0</v>
      </c>
      <c r="N76" s="222">
        <v>0</v>
      </c>
      <c r="O76" s="133">
        <v>0</v>
      </c>
      <c r="P76" s="79">
        <v>1</v>
      </c>
      <c r="Q76" s="208">
        <v>0</v>
      </c>
      <c r="R76" s="203">
        <v>0</v>
      </c>
      <c r="S76" s="48">
        <v>22</v>
      </c>
      <c r="T76" s="49">
        <v>0</v>
      </c>
      <c r="U76" s="49">
        <v>0</v>
      </c>
      <c r="V76" s="49">
        <v>0</v>
      </c>
      <c r="W76" s="49">
        <v>0</v>
      </c>
      <c r="X76" s="49">
        <v>0</v>
      </c>
      <c r="Y76" s="49">
        <v>0</v>
      </c>
      <c r="Z76" s="91">
        <v>22</v>
      </c>
      <c r="AA76" s="84">
        <v>0</v>
      </c>
      <c r="AB76" s="58">
        <v>0</v>
      </c>
      <c r="AC76" s="59">
        <v>0</v>
      </c>
      <c r="AD76" s="24">
        <v>1</v>
      </c>
      <c r="AE76" s="25">
        <v>2</v>
      </c>
      <c r="AF76" s="26">
        <f t="shared" si="29"/>
        <v>400</v>
      </c>
      <c r="AG76" s="25">
        <v>36</v>
      </c>
      <c r="AH76" s="26">
        <f t="shared" si="30"/>
        <v>14400</v>
      </c>
      <c r="AI76" s="24">
        <v>0</v>
      </c>
      <c r="AJ76" s="24">
        <v>0</v>
      </c>
      <c r="AK76" s="24">
        <v>0</v>
      </c>
      <c r="AL76" s="24">
        <v>0</v>
      </c>
      <c r="AM76" s="24">
        <v>0</v>
      </c>
      <c r="AN76" s="24">
        <v>0</v>
      </c>
      <c r="AO76" s="24">
        <v>0</v>
      </c>
      <c r="AP76" s="24"/>
      <c r="AQ76" s="24"/>
      <c r="AR76" s="24"/>
      <c r="AS76" s="24"/>
      <c r="AT76" s="97">
        <v>0</v>
      </c>
      <c r="AU76" s="97">
        <v>0</v>
      </c>
      <c r="AV76" s="97">
        <v>0</v>
      </c>
      <c r="AW76" s="97">
        <v>0</v>
      </c>
      <c r="AX76" s="27">
        <v>0</v>
      </c>
    </row>
    <row r="77" spans="1:50">
      <c r="A77" s="316"/>
      <c r="B77" s="316"/>
      <c r="C77" s="19" t="s">
        <v>111</v>
      </c>
      <c r="D77" s="46">
        <v>3</v>
      </c>
      <c r="E77" s="47">
        <v>1</v>
      </c>
      <c r="F77" s="113">
        <v>27</v>
      </c>
      <c r="G77" s="117">
        <v>27</v>
      </c>
      <c r="H77" s="106">
        <v>0</v>
      </c>
      <c r="I77" s="102">
        <v>0</v>
      </c>
      <c r="J77" s="102">
        <v>0</v>
      </c>
      <c r="K77" s="102">
        <v>0</v>
      </c>
      <c r="L77" s="102">
        <v>0</v>
      </c>
      <c r="M77" s="110">
        <v>0</v>
      </c>
      <c r="N77" s="222">
        <v>0</v>
      </c>
      <c r="O77" s="133">
        <v>0</v>
      </c>
      <c r="P77" s="79">
        <v>0</v>
      </c>
      <c r="Q77" s="208">
        <v>0</v>
      </c>
      <c r="R77" s="203">
        <v>0</v>
      </c>
      <c r="S77" s="48">
        <v>25</v>
      </c>
      <c r="T77" s="49">
        <v>0</v>
      </c>
      <c r="U77" s="49">
        <v>0</v>
      </c>
      <c r="V77" s="49">
        <v>3</v>
      </c>
      <c r="W77" s="49">
        <v>0</v>
      </c>
      <c r="X77" s="49">
        <v>0</v>
      </c>
      <c r="Y77" s="49">
        <v>1</v>
      </c>
      <c r="Z77" s="91">
        <v>27</v>
      </c>
      <c r="AA77" s="84">
        <v>2</v>
      </c>
      <c r="AB77" s="58">
        <v>0</v>
      </c>
      <c r="AC77" s="59">
        <v>0</v>
      </c>
      <c r="AD77" s="24">
        <v>0</v>
      </c>
      <c r="AE77" s="25">
        <v>0</v>
      </c>
      <c r="AF77" s="26">
        <f t="shared" si="29"/>
        <v>0</v>
      </c>
      <c r="AG77" s="25">
        <v>0</v>
      </c>
      <c r="AH77" s="26">
        <f t="shared" si="30"/>
        <v>0</v>
      </c>
      <c r="AI77" s="24">
        <v>0</v>
      </c>
      <c r="AJ77" s="24">
        <v>0</v>
      </c>
      <c r="AK77" s="24">
        <v>0</v>
      </c>
      <c r="AL77" s="24">
        <v>0</v>
      </c>
      <c r="AM77" s="24">
        <v>0</v>
      </c>
      <c r="AN77" s="24">
        <v>0</v>
      </c>
      <c r="AO77" s="24">
        <v>0</v>
      </c>
      <c r="AP77" s="24"/>
      <c r="AQ77" s="24"/>
      <c r="AR77" s="24"/>
      <c r="AS77" s="24"/>
      <c r="AT77" s="97">
        <v>0</v>
      </c>
      <c r="AU77" s="97">
        <v>0</v>
      </c>
      <c r="AV77" s="97">
        <v>0</v>
      </c>
      <c r="AW77" s="97">
        <v>0</v>
      </c>
      <c r="AX77" s="27">
        <v>0</v>
      </c>
    </row>
    <row r="78" spans="1:50">
      <c r="A78" s="316"/>
      <c r="B78" s="317"/>
      <c r="C78" s="19" t="s">
        <v>114</v>
      </c>
      <c r="D78" s="46">
        <v>0</v>
      </c>
      <c r="E78" s="47">
        <v>1</v>
      </c>
      <c r="F78" s="113">
        <v>71</v>
      </c>
      <c r="G78" s="117">
        <v>63</v>
      </c>
      <c r="H78" s="106">
        <v>0</v>
      </c>
      <c r="I78" s="102">
        <v>0</v>
      </c>
      <c r="J78" s="102">
        <v>0</v>
      </c>
      <c r="K78" s="102">
        <v>0</v>
      </c>
      <c r="L78" s="102">
        <v>0</v>
      </c>
      <c r="M78" s="110">
        <v>0</v>
      </c>
      <c r="N78" s="222">
        <v>8</v>
      </c>
      <c r="O78" s="133">
        <v>0</v>
      </c>
      <c r="P78" s="79">
        <v>5</v>
      </c>
      <c r="Q78" s="208">
        <v>5</v>
      </c>
      <c r="R78" s="203">
        <v>0</v>
      </c>
      <c r="S78" s="48">
        <v>72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1</v>
      </c>
      <c r="Z78" s="91">
        <v>71</v>
      </c>
      <c r="AA78" s="84">
        <v>-1</v>
      </c>
      <c r="AB78" s="58">
        <v>0</v>
      </c>
      <c r="AC78" s="59">
        <v>0</v>
      </c>
      <c r="AD78" s="24">
        <v>0</v>
      </c>
      <c r="AE78" s="25">
        <v>0</v>
      </c>
      <c r="AF78" s="26">
        <f t="shared" si="29"/>
        <v>0</v>
      </c>
      <c r="AG78" s="25">
        <v>0</v>
      </c>
      <c r="AH78" s="26">
        <f t="shared" si="30"/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/>
      <c r="AQ78" s="24"/>
      <c r="AR78" s="24"/>
      <c r="AS78" s="24"/>
      <c r="AT78" s="97">
        <v>0</v>
      </c>
      <c r="AU78" s="97">
        <v>0</v>
      </c>
      <c r="AV78" s="97">
        <v>0</v>
      </c>
      <c r="AW78" s="97">
        <v>0</v>
      </c>
      <c r="AX78" s="27">
        <v>0</v>
      </c>
    </row>
    <row r="79" spans="1:50">
      <c r="A79" s="316"/>
      <c r="B79" s="315">
        <v>2</v>
      </c>
      <c r="C79" s="19" t="s">
        <v>123</v>
      </c>
      <c r="D79" s="46">
        <v>0</v>
      </c>
      <c r="E79" s="47">
        <v>0</v>
      </c>
      <c r="F79" s="113">
        <v>27</v>
      </c>
      <c r="G79" s="117">
        <v>27</v>
      </c>
      <c r="H79" s="106">
        <v>0</v>
      </c>
      <c r="I79" s="102">
        <v>0</v>
      </c>
      <c r="J79" s="102">
        <v>0</v>
      </c>
      <c r="K79" s="102">
        <v>1</v>
      </c>
      <c r="L79" s="102">
        <v>0</v>
      </c>
      <c r="M79" s="110">
        <v>0</v>
      </c>
      <c r="N79" s="222">
        <v>0</v>
      </c>
      <c r="O79" s="133">
        <v>0</v>
      </c>
      <c r="P79" s="79">
        <v>1</v>
      </c>
      <c r="Q79" s="208">
        <v>0</v>
      </c>
      <c r="R79" s="203">
        <v>0</v>
      </c>
      <c r="S79" s="48">
        <v>27</v>
      </c>
      <c r="T79" s="49">
        <v>0</v>
      </c>
      <c r="U79" s="49">
        <v>0</v>
      </c>
      <c r="V79" s="49">
        <v>0</v>
      </c>
      <c r="W79" s="49">
        <v>0</v>
      </c>
      <c r="X79" s="49">
        <v>0</v>
      </c>
      <c r="Y79" s="49">
        <v>0</v>
      </c>
      <c r="Z79" s="91">
        <v>27</v>
      </c>
      <c r="AA79" s="84">
        <v>0</v>
      </c>
      <c r="AB79" s="58">
        <v>0</v>
      </c>
      <c r="AC79" s="59">
        <v>0</v>
      </c>
      <c r="AD79" s="24">
        <v>0</v>
      </c>
      <c r="AE79" s="25">
        <v>0</v>
      </c>
      <c r="AF79" s="26">
        <f t="shared" ref="AF79:AF84" si="31">AE79*$AF$5</f>
        <v>0</v>
      </c>
      <c r="AG79" s="25">
        <v>0</v>
      </c>
      <c r="AH79" s="26">
        <f t="shared" ref="AH79:AH87" si="32">AG79*$AH$5</f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4">
        <v>0</v>
      </c>
      <c r="AO79" s="24">
        <v>0</v>
      </c>
      <c r="AP79" s="24"/>
      <c r="AQ79" s="24"/>
      <c r="AR79" s="24"/>
      <c r="AS79" s="24"/>
      <c r="AT79" s="97">
        <v>0</v>
      </c>
      <c r="AU79" s="97">
        <v>0</v>
      </c>
      <c r="AV79" s="97">
        <v>0</v>
      </c>
      <c r="AW79" s="97">
        <v>0</v>
      </c>
      <c r="AX79" s="27">
        <v>0</v>
      </c>
    </row>
    <row r="80" spans="1:50">
      <c r="A80" s="316"/>
      <c r="B80" s="316"/>
      <c r="C80" s="19" t="s">
        <v>124</v>
      </c>
      <c r="D80" s="46">
        <v>0</v>
      </c>
      <c r="E80" s="47">
        <v>0</v>
      </c>
      <c r="F80" s="113">
        <v>47</v>
      </c>
      <c r="G80" s="117">
        <v>39</v>
      </c>
      <c r="H80" s="106">
        <v>0</v>
      </c>
      <c r="I80" s="102">
        <v>0</v>
      </c>
      <c r="J80" s="102">
        <v>0</v>
      </c>
      <c r="K80" s="102">
        <v>0</v>
      </c>
      <c r="L80" s="102">
        <v>0</v>
      </c>
      <c r="M80" s="110">
        <v>6</v>
      </c>
      <c r="N80" s="222">
        <v>8</v>
      </c>
      <c r="O80" s="133">
        <v>0</v>
      </c>
      <c r="P80" s="79">
        <v>9</v>
      </c>
      <c r="Q80" s="208">
        <v>5</v>
      </c>
      <c r="R80" s="203">
        <v>0</v>
      </c>
      <c r="S80" s="48">
        <v>47</v>
      </c>
      <c r="T80" s="49">
        <v>0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91">
        <v>47</v>
      </c>
      <c r="AA80" s="84">
        <v>0</v>
      </c>
      <c r="AB80" s="58">
        <v>0</v>
      </c>
      <c r="AC80" s="59">
        <v>0</v>
      </c>
      <c r="AD80" s="24">
        <v>0</v>
      </c>
      <c r="AE80" s="25">
        <v>0</v>
      </c>
      <c r="AF80" s="26">
        <f t="shared" si="31"/>
        <v>0</v>
      </c>
      <c r="AG80" s="25">
        <v>0</v>
      </c>
      <c r="AH80" s="26">
        <f t="shared" si="32"/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/>
      <c r="AQ80" s="24"/>
      <c r="AR80" s="24"/>
      <c r="AS80" s="24"/>
      <c r="AT80" s="97">
        <v>0</v>
      </c>
      <c r="AU80" s="97">
        <v>0</v>
      </c>
      <c r="AV80" s="97">
        <v>0</v>
      </c>
      <c r="AW80" s="97">
        <v>0</v>
      </c>
      <c r="AX80" s="27">
        <v>0</v>
      </c>
    </row>
    <row r="81" spans="1:53">
      <c r="A81" s="316"/>
      <c r="B81" s="316"/>
      <c r="C81" s="19" t="s">
        <v>125</v>
      </c>
      <c r="D81" s="46">
        <v>0</v>
      </c>
      <c r="E81" s="47">
        <v>0</v>
      </c>
      <c r="F81" s="113">
        <v>21</v>
      </c>
      <c r="G81" s="117">
        <v>11</v>
      </c>
      <c r="H81" s="106">
        <v>0</v>
      </c>
      <c r="I81" s="102">
        <v>0</v>
      </c>
      <c r="J81" s="102">
        <v>0</v>
      </c>
      <c r="K81" s="102">
        <v>0</v>
      </c>
      <c r="L81" s="102">
        <v>0</v>
      </c>
      <c r="M81" s="110">
        <v>0</v>
      </c>
      <c r="N81" s="222">
        <v>10</v>
      </c>
      <c r="O81" s="133">
        <v>0</v>
      </c>
      <c r="P81" s="79">
        <v>0</v>
      </c>
      <c r="Q81" s="208">
        <v>8</v>
      </c>
      <c r="R81" s="203">
        <v>0</v>
      </c>
      <c r="S81" s="48">
        <v>21</v>
      </c>
      <c r="T81" s="49">
        <v>0</v>
      </c>
      <c r="U81" s="49">
        <v>0</v>
      </c>
      <c r="V81" s="49">
        <v>0</v>
      </c>
      <c r="W81" s="49">
        <v>0</v>
      </c>
      <c r="X81" s="49">
        <v>0</v>
      </c>
      <c r="Y81" s="49">
        <v>0</v>
      </c>
      <c r="Z81" s="91">
        <v>21</v>
      </c>
      <c r="AA81" s="84">
        <v>0</v>
      </c>
      <c r="AB81" s="58">
        <v>0</v>
      </c>
      <c r="AC81" s="59">
        <v>0</v>
      </c>
      <c r="AD81" s="24">
        <v>0</v>
      </c>
      <c r="AE81" s="25">
        <v>0</v>
      </c>
      <c r="AF81" s="26">
        <f t="shared" si="31"/>
        <v>0</v>
      </c>
      <c r="AG81" s="25">
        <v>0</v>
      </c>
      <c r="AH81" s="26">
        <f t="shared" si="32"/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4">
        <v>0</v>
      </c>
      <c r="AO81" s="24">
        <v>0</v>
      </c>
      <c r="AP81" s="24"/>
      <c r="AQ81" s="24"/>
      <c r="AR81" s="24"/>
      <c r="AS81" s="24"/>
      <c r="AT81" s="97">
        <v>0</v>
      </c>
      <c r="AU81" s="97">
        <v>0</v>
      </c>
      <c r="AV81" s="97">
        <v>0</v>
      </c>
      <c r="AW81" s="97">
        <v>0</v>
      </c>
      <c r="AX81" s="27"/>
    </row>
    <row r="82" spans="1:53">
      <c r="A82" s="316"/>
      <c r="B82" s="316"/>
      <c r="C82" s="19" t="s">
        <v>157</v>
      </c>
      <c r="D82" s="46">
        <v>0</v>
      </c>
      <c r="E82" s="47">
        <v>0</v>
      </c>
      <c r="F82" s="113">
        <v>15</v>
      </c>
      <c r="G82" s="117">
        <v>15</v>
      </c>
      <c r="H82" s="106">
        <v>0</v>
      </c>
      <c r="I82" s="102">
        <v>0</v>
      </c>
      <c r="J82" s="102">
        <v>0</v>
      </c>
      <c r="K82" s="102">
        <v>0</v>
      </c>
      <c r="L82" s="102">
        <v>0</v>
      </c>
      <c r="M82" s="110">
        <v>0</v>
      </c>
      <c r="N82" s="222">
        <v>0</v>
      </c>
      <c r="O82" s="133">
        <v>0</v>
      </c>
      <c r="P82" s="79">
        <v>1</v>
      </c>
      <c r="Q82" s="208">
        <v>0</v>
      </c>
      <c r="R82" s="203">
        <v>0</v>
      </c>
      <c r="S82" s="48">
        <v>15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91">
        <v>15</v>
      </c>
      <c r="AA82" s="84">
        <v>0</v>
      </c>
      <c r="AB82" s="58">
        <v>0</v>
      </c>
      <c r="AC82" s="59">
        <v>0</v>
      </c>
      <c r="AD82" s="24">
        <v>0</v>
      </c>
      <c r="AE82" s="25">
        <v>0</v>
      </c>
      <c r="AF82" s="26">
        <f t="shared" si="31"/>
        <v>0</v>
      </c>
      <c r="AG82" s="25">
        <v>0</v>
      </c>
      <c r="AH82" s="26">
        <f t="shared" si="32"/>
        <v>0</v>
      </c>
      <c r="AI82" s="24">
        <v>0</v>
      </c>
      <c r="AJ82" s="24">
        <v>0</v>
      </c>
      <c r="AK82" s="24">
        <v>0</v>
      </c>
      <c r="AL82" s="24">
        <v>0</v>
      </c>
      <c r="AM82" s="24">
        <v>0</v>
      </c>
      <c r="AN82" s="24">
        <v>0</v>
      </c>
      <c r="AO82" s="24">
        <v>0</v>
      </c>
      <c r="AP82" s="24"/>
      <c r="AQ82" s="24"/>
      <c r="AR82" s="24"/>
      <c r="AS82" s="24"/>
      <c r="AT82" s="97">
        <v>0</v>
      </c>
      <c r="AU82" s="97">
        <v>0</v>
      </c>
      <c r="AV82" s="97">
        <v>0</v>
      </c>
      <c r="AW82" s="97">
        <v>0</v>
      </c>
      <c r="AX82" s="27">
        <v>0</v>
      </c>
    </row>
    <row r="83" spans="1:53">
      <c r="A83" s="316"/>
      <c r="B83" s="316"/>
      <c r="C83" s="19" t="s">
        <v>158</v>
      </c>
      <c r="D83" s="46">
        <v>0</v>
      </c>
      <c r="E83" s="47">
        <v>0</v>
      </c>
      <c r="F83" s="113">
        <v>26</v>
      </c>
      <c r="G83" s="117">
        <v>26</v>
      </c>
      <c r="H83" s="106">
        <v>0</v>
      </c>
      <c r="I83" s="102">
        <v>0</v>
      </c>
      <c r="J83" s="102">
        <v>0</v>
      </c>
      <c r="K83" s="102">
        <v>0</v>
      </c>
      <c r="L83" s="102">
        <v>0</v>
      </c>
      <c r="M83" s="110">
        <v>0</v>
      </c>
      <c r="N83" s="222">
        <v>0</v>
      </c>
      <c r="O83" s="133">
        <v>0</v>
      </c>
      <c r="P83" s="79">
        <v>0</v>
      </c>
      <c r="Q83" s="208">
        <v>0</v>
      </c>
      <c r="R83" s="203">
        <v>0</v>
      </c>
      <c r="S83" s="48">
        <v>26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91">
        <v>26</v>
      </c>
      <c r="AA83" s="84">
        <v>0</v>
      </c>
      <c r="AB83" s="58">
        <v>0</v>
      </c>
      <c r="AC83" s="59">
        <v>0</v>
      </c>
      <c r="AD83" s="24">
        <v>0</v>
      </c>
      <c r="AE83" s="25">
        <v>0</v>
      </c>
      <c r="AF83" s="26">
        <f t="shared" si="31"/>
        <v>0</v>
      </c>
      <c r="AG83" s="25">
        <v>0</v>
      </c>
      <c r="AH83" s="26">
        <f t="shared" si="32"/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/>
      <c r="AQ83" s="24"/>
      <c r="AR83" s="24"/>
      <c r="AS83" s="24"/>
      <c r="AT83" s="97">
        <v>0</v>
      </c>
      <c r="AU83" s="97">
        <v>0</v>
      </c>
      <c r="AV83" s="97">
        <v>0</v>
      </c>
      <c r="AW83" s="97">
        <v>0</v>
      </c>
      <c r="AX83" s="27">
        <v>0</v>
      </c>
    </row>
    <row r="84" spans="1:53">
      <c r="A84" s="316"/>
      <c r="B84" s="316"/>
      <c r="C84" s="19" t="s">
        <v>159</v>
      </c>
      <c r="D84" s="46">
        <v>0</v>
      </c>
      <c r="E84" s="47">
        <v>0</v>
      </c>
      <c r="F84" s="113">
        <v>38</v>
      </c>
      <c r="G84" s="117">
        <v>38</v>
      </c>
      <c r="H84" s="106">
        <v>0</v>
      </c>
      <c r="I84" s="102">
        <v>0</v>
      </c>
      <c r="J84" s="102">
        <v>0</v>
      </c>
      <c r="K84" s="102">
        <v>0</v>
      </c>
      <c r="L84" s="102">
        <v>0</v>
      </c>
      <c r="M84" s="110">
        <v>0</v>
      </c>
      <c r="N84" s="222">
        <v>0</v>
      </c>
      <c r="O84" s="133">
        <v>0</v>
      </c>
      <c r="P84" s="79">
        <v>0</v>
      </c>
      <c r="Q84" s="208">
        <v>0</v>
      </c>
      <c r="R84" s="203">
        <v>0</v>
      </c>
      <c r="S84" s="48">
        <v>38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0</v>
      </c>
      <c r="Z84" s="91">
        <v>38</v>
      </c>
      <c r="AA84" s="84">
        <v>0</v>
      </c>
      <c r="AB84" s="58">
        <v>0</v>
      </c>
      <c r="AC84" s="59">
        <v>0</v>
      </c>
      <c r="AD84" s="24">
        <v>0</v>
      </c>
      <c r="AE84" s="25">
        <v>0</v>
      </c>
      <c r="AF84" s="26">
        <f t="shared" si="31"/>
        <v>0</v>
      </c>
      <c r="AG84" s="25">
        <v>0</v>
      </c>
      <c r="AH84" s="26">
        <f t="shared" si="32"/>
        <v>0</v>
      </c>
      <c r="AI84" s="24">
        <v>0</v>
      </c>
      <c r="AJ84" s="24">
        <v>0</v>
      </c>
      <c r="AK84" s="24">
        <v>0</v>
      </c>
      <c r="AL84" s="24">
        <v>0</v>
      </c>
      <c r="AM84" s="24">
        <v>0</v>
      </c>
      <c r="AN84" s="24">
        <v>0</v>
      </c>
      <c r="AO84" s="24">
        <v>0</v>
      </c>
      <c r="AP84" s="24"/>
      <c r="AQ84" s="24"/>
      <c r="AR84" s="24"/>
      <c r="AS84" s="24"/>
      <c r="AT84" s="97">
        <v>0</v>
      </c>
      <c r="AU84" s="97">
        <v>0</v>
      </c>
      <c r="AV84" s="97">
        <v>0</v>
      </c>
      <c r="AW84" s="97">
        <v>0</v>
      </c>
      <c r="AX84" s="27">
        <v>0</v>
      </c>
    </row>
    <row r="85" spans="1:53">
      <c r="A85" s="316"/>
      <c r="B85" s="316"/>
      <c r="C85" s="19" t="s">
        <v>126</v>
      </c>
      <c r="D85" s="46">
        <v>0</v>
      </c>
      <c r="E85" s="47">
        <v>1</v>
      </c>
      <c r="F85" s="113">
        <v>44</v>
      </c>
      <c r="G85" s="117">
        <v>44</v>
      </c>
      <c r="H85" s="106">
        <v>0</v>
      </c>
      <c r="I85" s="102">
        <v>0</v>
      </c>
      <c r="J85" s="102">
        <v>0</v>
      </c>
      <c r="K85" s="102">
        <v>0</v>
      </c>
      <c r="L85" s="102">
        <v>2</v>
      </c>
      <c r="M85" s="110">
        <v>6</v>
      </c>
      <c r="N85" s="222">
        <v>0</v>
      </c>
      <c r="O85" s="133">
        <v>0</v>
      </c>
      <c r="P85" s="79">
        <v>3</v>
      </c>
      <c r="Q85" s="208">
        <v>0</v>
      </c>
      <c r="R85" s="203">
        <v>0</v>
      </c>
      <c r="S85" s="48">
        <v>45</v>
      </c>
      <c r="T85" s="49">
        <v>0</v>
      </c>
      <c r="U85" s="49">
        <v>0</v>
      </c>
      <c r="V85" s="49">
        <v>0</v>
      </c>
      <c r="W85" s="49">
        <v>1</v>
      </c>
      <c r="X85" s="49">
        <v>0</v>
      </c>
      <c r="Y85" s="49">
        <v>0</v>
      </c>
      <c r="Z85" s="91">
        <v>44</v>
      </c>
      <c r="AA85" s="84">
        <v>-1</v>
      </c>
      <c r="AB85" s="58">
        <v>0</v>
      </c>
      <c r="AC85" s="59">
        <v>0</v>
      </c>
      <c r="AD85" s="24">
        <v>0</v>
      </c>
      <c r="AE85" s="25">
        <v>0</v>
      </c>
      <c r="AF85" s="26">
        <f t="shared" ref="AF85:AF87" si="33">AE85*$AF$5</f>
        <v>0</v>
      </c>
      <c r="AG85" s="25">
        <v>0</v>
      </c>
      <c r="AH85" s="26">
        <f t="shared" si="32"/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/>
      <c r="AQ85" s="24"/>
      <c r="AR85" s="24"/>
      <c r="AS85" s="24"/>
      <c r="AT85" s="97">
        <v>0</v>
      </c>
      <c r="AU85" s="97">
        <v>0</v>
      </c>
      <c r="AV85" s="97">
        <v>0</v>
      </c>
      <c r="AW85" s="97">
        <v>0</v>
      </c>
      <c r="AX85" s="27">
        <v>0</v>
      </c>
    </row>
    <row r="86" spans="1:53">
      <c r="A86" s="316"/>
      <c r="B86" s="316"/>
      <c r="C86" s="19" t="s">
        <v>127</v>
      </c>
      <c r="D86" s="46">
        <v>2</v>
      </c>
      <c r="E86" s="47">
        <v>0</v>
      </c>
      <c r="F86" s="113">
        <v>44</v>
      </c>
      <c r="G86" s="117">
        <v>26</v>
      </c>
      <c r="H86" s="106">
        <v>0</v>
      </c>
      <c r="I86" s="102">
        <v>0</v>
      </c>
      <c r="J86" s="102">
        <v>0</v>
      </c>
      <c r="K86" s="102">
        <v>0</v>
      </c>
      <c r="L86" s="102">
        <v>0</v>
      </c>
      <c r="M86" s="110">
        <v>0</v>
      </c>
      <c r="N86" s="222">
        <v>18</v>
      </c>
      <c r="O86" s="133">
        <v>0</v>
      </c>
      <c r="P86" s="79">
        <v>0</v>
      </c>
      <c r="Q86" s="208">
        <v>14</v>
      </c>
      <c r="R86" s="203">
        <v>0</v>
      </c>
      <c r="S86" s="48">
        <v>42</v>
      </c>
      <c r="T86" s="49">
        <v>0</v>
      </c>
      <c r="U86" s="49">
        <v>0</v>
      </c>
      <c r="V86" s="49">
        <v>2</v>
      </c>
      <c r="W86" s="49">
        <v>0</v>
      </c>
      <c r="X86" s="49">
        <v>0</v>
      </c>
      <c r="Y86" s="49">
        <v>0</v>
      </c>
      <c r="Z86" s="91">
        <v>44</v>
      </c>
      <c r="AA86" s="84">
        <v>2</v>
      </c>
      <c r="AB86" s="58">
        <v>0</v>
      </c>
      <c r="AC86" s="59">
        <v>0</v>
      </c>
      <c r="AD86" s="24">
        <v>0</v>
      </c>
      <c r="AE86" s="25">
        <v>0</v>
      </c>
      <c r="AF86" s="26">
        <f t="shared" si="33"/>
        <v>0</v>
      </c>
      <c r="AG86" s="25">
        <v>0</v>
      </c>
      <c r="AH86" s="26">
        <f t="shared" ref="AH86" si="34">AG86*$AH$5</f>
        <v>0</v>
      </c>
      <c r="AI86" s="24">
        <v>0</v>
      </c>
      <c r="AJ86" s="24">
        <v>0</v>
      </c>
      <c r="AK86" s="24">
        <v>0</v>
      </c>
      <c r="AL86" s="24">
        <v>0</v>
      </c>
      <c r="AM86" s="24">
        <v>0</v>
      </c>
      <c r="AN86" s="24">
        <v>0</v>
      </c>
      <c r="AO86" s="24">
        <v>0</v>
      </c>
      <c r="AP86" s="24"/>
      <c r="AQ86" s="24"/>
      <c r="AR86" s="24"/>
      <c r="AS86" s="24"/>
      <c r="AT86" s="97">
        <v>0</v>
      </c>
      <c r="AU86" s="97">
        <v>0</v>
      </c>
      <c r="AV86" s="97">
        <v>0</v>
      </c>
      <c r="AW86" s="97">
        <v>0</v>
      </c>
      <c r="AX86" s="27">
        <v>0</v>
      </c>
    </row>
    <row r="87" spans="1:53">
      <c r="A87" s="317"/>
      <c r="B87" s="317"/>
      <c r="C87" s="19" t="s">
        <v>128</v>
      </c>
      <c r="D87" s="51">
        <v>3</v>
      </c>
      <c r="E87" s="52">
        <v>1</v>
      </c>
      <c r="F87" s="115">
        <v>13</v>
      </c>
      <c r="G87" s="121">
        <v>11</v>
      </c>
      <c r="H87" s="108">
        <v>0</v>
      </c>
      <c r="I87" s="104">
        <v>0</v>
      </c>
      <c r="J87" s="104">
        <v>0</v>
      </c>
      <c r="K87" s="104">
        <v>0</v>
      </c>
      <c r="L87" s="104">
        <v>0</v>
      </c>
      <c r="M87" s="112">
        <v>0</v>
      </c>
      <c r="N87" s="224">
        <v>2</v>
      </c>
      <c r="O87" s="133">
        <v>0</v>
      </c>
      <c r="P87" s="83">
        <v>1</v>
      </c>
      <c r="Q87" s="211">
        <v>2</v>
      </c>
      <c r="R87" s="206">
        <v>0</v>
      </c>
      <c r="S87" s="53">
        <v>11</v>
      </c>
      <c r="T87" s="50">
        <v>0</v>
      </c>
      <c r="U87" s="50">
        <v>2</v>
      </c>
      <c r="V87" s="50">
        <v>1</v>
      </c>
      <c r="W87" s="50">
        <v>0</v>
      </c>
      <c r="X87" s="50">
        <v>0</v>
      </c>
      <c r="Y87" s="54">
        <v>1</v>
      </c>
      <c r="Z87" s="93">
        <v>13</v>
      </c>
      <c r="AA87" s="88">
        <v>2</v>
      </c>
      <c r="AB87" s="58">
        <v>0</v>
      </c>
      <c r="AC87" s="59">
        <v>0</v>
      </c>
      <c r="AD87" s="24">
        <v>1</v>
      </c>
      <c r="AE87" s="25">
        <v>3</v>
      </c>
      <c r="AF87" s="26">
        <f t="shared" si="33"/>
        <v>600</v>
      </c>
      <c r="AG87" s="25">
        <v>15</v>
      </c>
      <c r="AH87" s="26">
        <f t="shared" si="32"/>
        <v>6000</v>
      </c>
      <c r="AI87" s="24">
        <v>0</v>
      </c>
      <c r="AJ87" s="24">
        <v>0</v>
      </c>
      <c r="AK87" s="24">
        <v>0</v>
      </c>
      <c r="AL87" s="24">
        <v>0</v>
      </c>
      <c r="AM87" s="24">
        <v>0</v>
      </c>
      <c r="AN87" s="24">
        <v>0</v>
      </c>
      <c r="AO87" s="24">
        <v>0</v>
      </c>
      <c r="AP87" s="24"/>
      <c r="AQ87" s="24"/>
      <c r="AR87" s="24"/>
      <c r="AS87" s="24"/>
      <c r="AT87" s="97">
        <v>2</v>
      </c>
      <c r="AU87" s="97">
        <v>90</v>
      </c>
      <c r="AV87" s="97">
        <v>93</v>
      </c>
      <c r="AW87" s="97">
        <v>10</v>
      </c>
      <c r="AX87" s="27">
        <v>0</v>
      </c>
    </row>
    <row r="88" spans="1:53" ht="16.5" customHeight="1">
      <c r="A88" s="55" t="s">
        <v>72</v>
      </c>
      <c r="B88" s="55"/>
      <c r="C88" s="56"/>
      <c r="D88" s="169">
        <f>SUM(D71:D87)</f>
        <v>17</v>
      </c>
      <c r="E88" s="122">
        <f t="shared" ref="E88:AX88" si="35">SUM(E71:E87)</f>
        <v>7</v>
      </c>
      <c r="F88" s="169">
        <f t="shared" si="35"/>
        <v>731</v>
      </c>
      <c r="G88" s="119">
        <f t="shared" si="35"/>
        <v>615</v>
      </c>
      <c r="H88" s="172">
        <f t="shared" si="35"/>
        <v>0</v>
      </c>
      <c r="I88" s="168">
        <f t="shared" si="35"/>
        <v>0</v>
      </c>
      <c r="J88" s="168">
        <f t="shared" si="35"/>
        <v>4</v>
      </c>
      <c r="K88" s="168">
        <f t="shared" si="35"/>
        <v>1</v>
      </c>
      <c r="L88" s="168">
        <f t="shared" si="35"/>
        <v>2</v>
      </c>
      <c r="M88" s="167">
        <f t="shared" si="35"/>
        <v>17</v>
      </c>
      <c r="N88" s="122">
        <f>SUM(N71:N87)</f>
        <v>116</v>
      </c>
      <c r="O88" s="132">
        <f t="shared" si="35"/>
        <v>0</v>
      </c>
      <c r="P88" s="169">
        <f t="shared" si="35"/>
        <v>54</v>
      </c>
      <c r="Q88" s="210">
        <f t="shared" si="35"/>
        <v>90</v>
      </c>
      <c r="R88" s="81">
        <f t="shared" si="35"/>
        <v>0</v>
      </c>
      <c r="S88" s="169">
        <f t="shared" si="35"/>
        <v>721</v>
      </c>
      <c r="T88" s="119">
        <f t="shared" si="35"/>
        <v>0</v>
      </c>
      <c r="U88" s="119">
        <f t="shared" si="35"/>
        <v>2</v>
      </c>
      <c r="V88" s="119">
        <f t="shared" si="35"/>
        <v>15</v>
      </c>
      <c r="W88" s="119">
        <f t="shared" si="35"/>
        <v>1</v>
      </c>
      <c r="X88" s="119">
        <f t="shared" si="35"/>
        <v>0</v>
      </c>
      <c r="Y88" s="119">
        <f t="shared" si="35"/>
        <v>6</v>
      </c>
      <c r="Z88" s="119">
        <f t="shared" si="35"/>
        <v>731</v>
      </c>
      <c r="AA88" s="122">
        <f t="shared" si="35"/>
        <v>10</v>
      </c>
      <c r="AB88" s="229">
        <f t="shared" si="35"/>
        <v>485298</v>
      </c>
      <c r="AC88" s="227">
        <f t="shared" si="35"/>
        <v>3000.0057119651797</v>
      </c>
      <c r="AD88" s="119">
        <f t="shared" si="35"/>
        <v>5</v>
      </c>
      <c r="AE88" s="122">
        <f t="shared" si="35"/>
        <v>10</v>
      </c>
      <c r="AF88" s="178">
        <f t="shared" si="35"/>
        <v>2000</v>
      </c>
      <c r="AG88" s="122">
        <f t="shared" si="35"/>
        <v>248</v>
      </c>
      <c r="AH88" s="183">
        <f t="shared" si="35"/>
        <v>99200</v>
      </c>
      <c r="AI88" s="122">
        <f t="shared" si="35"/>
        <v>0</v>
      </c>
      <c r="AJ88" s="183">
        <f t="shared" si="35"/>
        <v>0</v>
      </c>
      <c r="AK88" s="119">
        <f t="shared" si="35"/>
        <v>0</v>
      </c>
      <c r="AL88" s="172">
        <f t="shared" si="35"/>
        <v>0</v>
      </c>
      <c r="AM88" s="167">
        <f t="shared" si="35"/>
        <v>0</v>
      </c>
      <c r="AN88" s="119">
        <f t="shared" si="35"/>
        <v>0</v>
      </c>
      <c r="AO88" s="122">
        <f t="shared" si="35"/>
        <v>0</v>
      </c>
      <c r="AP88" s="119">
        <f t="shared" si="35"/>
        <v>0</v>
      </c>
      <c r="AQ88" s="119">
        <f t="shared" si="35"/>
        <v>0</v>
      </c>
      <c r="AR88" s="119">
        <f t="shared" si="35"/>
        <v>0</v>
      </c>
      <c r="AS88" s="119">
        <f t="shared" si="35"/>
        <v>0</v>
      </c>
      <c r="AT88" s="119">
        <f t="shared" si="35"/>
        <v>6</v>
      </c>
      <c r="AU88" s="119">
        <f t="shared" si="35"/>
        <v>275</v>
      </c>
      <c r="AV88" s="119">
        <f t="shared" si="35"/>
        <v>317</v>
      </c>
      <c r="AW88" s="188">
        <f t="shared" si="35"/>
        <v>23</v>
      </c>
      <c r="AX88" s="42">
        <f t="shared" si="35"/>
        <v>0</v>
      </c>
    </row>
    <row r="89" spans="1:53" ht="20.85" customHeight="1">
      <c r="A89" s="322" t="s">
        <v>129</v>
      </c>
      <c r="B89" s="323"/>
      <c r="C89" s="324"/>
      <c r="D89" s="185">
        <f t="shared" ref="D89:AV89" si="36">SUM(D21,D35,D52,D70,D88)</f>
        <v>56</v>
      </c>
      <c r="E89" s="192">
        <f t="shared" si="36"/>
        <v>11</v>
      </c>
      <c r="F89" s="185">
        <f t="shared" si="36"/>
        <v>3326</v>
      </c>
      <c r="G89" s="190">
        <f t="shared" si="36"/>
        <v>2770</v>
      </c>
      <c r="H89" s="191">
        <f t="shared" si="36"/>
        <v>17</v>
      </c>
      <c r="I89" s="186">
        <f t="shared" si="36"/>
        <v>2</v>
      </c>
      <c r="J89" s="186">
        <f t="shared" si="36"/>
        <v>29</v>
      </c>
      <c r="K89" s="186">
        <f t="shared" si="36"/>
        <v>13</v>
      </c>
      <c r="L89" s="186">
        <f t="shared" si="36"/>
        <v>36</v>
      </c>
      <c r="M89" s="187">
        <f t="shared" si="36"/>
        <v>109</v>
      </c>
      <c r="N89" s="192">
        <f t="shared" si="36"/>
        <v>553</v>
      </c>
      <c r="O89" s="226">
        <f t="shared" si="36"/>
        <v>3</v>
      </c>
      <c r="P89" s="185">
        <f t="shared" si="36"/>
        <v>346</v>
      </c>
      <c r="Q89" s="212">
        <f t="shared" si="36"/>
        <v>407</v>
      </c>
      <c r="R89" s="200">
        <f t="shared" si="36"/>
        <v>3</v>
      </c>
      <c r="S89" s="185">
        <f t="shared" si="36"/>
        <v>3281</v>
      </c>
      <c r="T89" s="190">
        <f t="shared" si="36"/>
        <v>0</v>
      </c>
      <c r="U89" s="190">
        <f t="shared" si="36"/>
        <v>3</v>
      </c>
      <c r="V89" s="190">
        <f t="shared" si="36"/>
        <v>53</v>
      </c>
      <c r="W89" s="190">
        <f t="shared" si="36"/>
        <v>1</v>
      </c>
      <c r="X89" s="190">
        <f t="shared" si="36"/>
        <v>0</v>
      </c>
      <c r="Y89" s="190">
        <f t="shared" si="36"/>
        <v>10</v>
      </c>
      <c r="Z89" s="190">
        <f t="shared" si="36"/>
        <v>3326</v>
      </c>
      <c r="AA89" s="192">
        <f t="shared" si="36"/>
        <v>45</v>
      </c>
      <c r="AB89" s="230">
        <f t="shared" si="36"/>
        <v>6376538</v>
      </c>
      <c r="AC89" s="228">
        <f t="shared" si="36"/>
        <v>39418.358251142643</v>
      </c>
      <c r="AD89" s="190">
        <f t="shared" si="36"/>
        <v>41</v>
      </c>
      <c r="AE89" s="192">
        <f t="shared" si="36"/>
        <v>88</v>
      </c>
      <c r="AF89" s="196">
        <f t="shared" si="36"/>
        <v>17600</v>
      </c>
      <c r="AG89" s="192">
        <f t="shared" si="36"/>
        <v>1331</v>
      </c>
      <c r="AH89" s="193">
        <f t="shared" si="36"/>
        <v>532400</v>
      </c>
      <c r="AI89" s="192">
        <f t="shared" si="36"/>
        <v>0</v>
      </c>
      <c r="AJ89" s="193">
        <f t="shared" si="36"/>
        <v>0</v>
      </c>
      <c r="AK89" s="190">
        <f t="shared" si="36"/>
        <v>0</v>
      </c>
      <c r="AL89" s="191">
        <f t="shared" si="36"/>
        <v>0</v>
      </c>
      <c r="AM89" s="187">
        <f t="shared" si="36"/>
        <v>0</v>
      </c>
      <c r="AN89" s="190">
        <f t="shared" si="36"/>
        <v>2</v>
      </c>
      <c r="AO89" s="192">
        <f t="shared" si="36"/>
        <v>0</v>
      </c>
      <c r="AP89" s="190">
        <f t="shared" si="36"/>
        <v>0</v>
      </c>
      <c r="AQ89" s="190">
        <f t="shared" si="36"/>
        <v>0</v>
      </c>
      <c r="AR89" s="190">
        <f t="shared" si="36"/>
        <v>0</v>
      </c>
      <c r="AS89" s="190">
        <f t="shared" si="36"/>
        <v>0</v>
      </c>
      <c r="AT89" s="190">
        <f t="shared" si="36"/>
        <v>17</v>
      </c>
      <c r="AU89" s="190">
        <f t="shared" si="36"/>
        <v>910</v>
      </c>
      <c r="AV89" s="190">
        <f t="shared" si="36"/>
        <v>1506</v>
      </c>
      <c r="AW89" s="189">
        <f>SUM(AW21,AW35,AW52,AW70,AW88)</f>
        <v>91</v>
      </c>
      <c r="AX89" s="194">
        <f>AX21+AX35+AX52+AX70+AX88</f>
        <v>0</v>
      </c>
      <c r="BA89" s="195"/>
    </row>
    <row r="91" spans="1:53">
      <c r="AF91" s="157" t="s">
        <v>130</v>
      </c>
      <c r="AG91" s="158"/>
      <c r="AH91" s="159">
        <f>AE89+AG89</f>
        <v>1419</v>
      </c>
    </row>
    <row r="92" spans="1:53">
      <c r="AF92" s="157" t="s">
        <v>131</v>
      </c>
      <c r="AG92" s="158"/>
      <c r="AH92" s="159">
        <f>AF89+AH89</f>
        <v>550000</v>
      </c>
    </row>
  </sheetData>
  <sheetProtection formatCells="0" formatColumns="0" formatRows="0" insertColumns="0" insertRows="0" insertHyperlinks="0" deleteColumns="0" deleteRows="0" sort="0" autoFilter="0" pivotTables="0"/>
  <mergeCells count="49">
    <mergeCell ref="D3:E3"/>
    <mergeCell ref="E4:E5"/>
    <mergeCell ref="AX2:AX5"/>
    <mergeCell ref="G3:O3"/>
    <mergeCell ref="D2:O2"/>
    <mergeCell ref="AN2:AO3"/>
    <mergeCell ref="AT2:AW3"/>
    <mergeCell ref="AN4:AN5"/>
    <mergeCell ref="AB4:AC4"/>
    <mergeCell ref="AD2:AH3"/>
    <mergeCell ref="AT4:AT5"/>
    <mergeCell ref="AV4:AV5"/>
    <mergeCell ref="AW4:AW5"/>
    <mergeCell ref="AB2:AC3"/>
    <mergeCell ref="AO4:AO5"/>
    <mergeCell ref="AP2:AS2"/>
    <mergeCell ref="S2:AA2"/>
    <mergeCell ref="T3:V4"/>
    <mergeCell ref="W3:Y4"/>
    <mergeCell ref="AA3:AA5"/>
    <mergeCell ref="S4:S5"/>
    <mergeCell ref="Z3:Z5"/>
    <mergeCell ref="P4:R4"/>
    <mergeCell ref="F3:F5"/>
    <mergeCell ref="A89:C89"/>
    <mergeCell ref="B71:B78"/>
    <mergeCell ref="A71:A87"/>
    <mergeCell ref="B79:B87"/>
    <mergeCell ref="B53:B60"/>
    <mergeCell ref="B36:B43"/>
    <mergeCell ref="A53:A69"/>
    <mergeCell ref="B61:B69"/>
    <mergeCell ref="A36:A51"/>
    <mergeCell ref="B44:B51"/>
    <mergeCell ref="H4:M4"/>
    <mergeCell ref="G4:G5"/>
    <mergeCell ref="N4:O4"/>
    <mergeCell ref="D4:D5"/>
    <mergeCell ref="A1:B1"/>
    <mergeCell ref="B2:B5"/>
    <mergeCell ref="C2:C5"/>
    <mergeCell ref="A22:A34"/>
    <mergeCell ref="B22:B28"/>
    <mergeCell ref="B29:B34"/>
    <mergeCell ref="A2:A5"/>
    <mergeCell ref="A6:A20"/>
    <mergeCell ref="B6:B11"/>
    <mergeCell ref="B12:B16"/>
    <mergeCell ref="B17:B20"/>
  </mergeCells>
  <phoneticPr fontId="2"/>
  <pageMargins left="0.78740157480314965" right="0.19685039370078741" top="0.39370078740157483" bottom="0.19685039370078741" header="0.19685039370078741" footer="0.19685039370078741"/>
  <pageSetup paperSize="9" scale="24" orientation="portrait" blackAndWhite="1" r:id="rId1"/>
  <headerFooter alignWithMargins="0"/>
  <ignoredErrors>
    <ignoredError sqref="AW21 AT21 AU21" formulaRange="1"/>
    <ignoredError sqref="AF21:AH21 AF35:AH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04D4A-9800-4401-992E-5AD972F35A93}">
  <sheetPr>
    <pageSetUpPr fitToPage="1"/>
  </sheetPr>
  <dimension ref="A1:BB92"/>
  <sheetViews>
    <sheetView zoomScaleNormal="100" workbookViewId="0">
      <pane xSplit="3" ySplit="5" topLeftCell="V58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9" defaultRowHeight="14.25"/>
  <cols>
    <col min="1" max="2" width="6.1328125" style="57" customWidth="1"/>
    <col min="3" max="3" width="18" style="3" customWidth="1"/>
    <col min="4" max="5" width="8.3984375" style="2" customWidth="1"/>
    <col min="6" max="27" width="9.1328125" style="2" customWidth="1"/>
    <col min="28" max="28" width="12" style="3" customWidth="1"/>
    <col min="29" max="29" width="13" style="4" customWidth="1"/>
    <col min="30" max="30" width="12" style="3" customWidth="1"/>
    <col min="31" max="31" width="13" style="4" customWidth="1"/>
    <col min="32" max="32" width="4.86328125" style="3" customWidth="1"/>
    <col min="33" max="33" width="8" style="3" customWidth="1"/>
    <col min="34" max="34" width="11.265625" style="3" customWidth="1"/>
    <col min="35" max="35" width="8" style="3" customWidth="1"/>
    <col min="36" max="36" width="11.265625" style="3" customWidth="1"/>
    <col min="37" max="37" width="6" style="3" customWidth="1"/>
    <col min="38" max="41" width="11.3984375" style="3" customWidth="1"/>
    <col min="42" max="45" width="9" style="3" customWidth="1"/>
    <col min="46" max="49" width="10.3984375" style="3" customWidth="1"/>
    <col min="50" max="53" width="10.265625" style="3" customWidth="1"/>
    <col min="54" max="56" width="9" style="3" customWidth="1"/>
    <col min="57" max="16384" width="9" style="3"/>
  </cols>
  <sheetData>
    <row r="1" spans="1:53">
      <c r="A1" s="294">
        <v>46235</v>
      </c>
      <c r="B1" s="294"/>
    </row>
    <row r="2" spans="1:53" ht="14.85" customHeight="1">
      <c r="A2" s="295" t="s">
        <v>0</v>
      </c>
      <c r="B2" s="295" t="s">
        <v>1</v>
      </c>
      <c r="C2" s="297" t="s">
        <v>2</v>
      </c>
      <c r="D2" s="320" t="s">
        <v>132</v>
      </c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152"/>
      <c r="Q2" s="197"/>
      <c r="R2" s="153"/>
      <c r="S2" s="299" t="s">
        <v>133</v>
      </c>
      <c r="T2" s="300"/>
      <c r="U2" s="300"/>
      <c r="V2" s="300"/>
      <c r="W2" s="300"/>
      <c r="X2" s="300"/>
      <c r="Y2" s="300"/>
      <c r="Z2" s="300"/>
      <c r="AA2" s="301"/>
      <c r="AB2" s="285" t="s">
        <v>5</v>
      </c>
      <c r="AC2" s="286"/>
      <c r="AD2" s="267" t="s">
        <v>5</v>
      </c>
      <c r="AE2" s="268"/>
      <c r="AF2" s="261" t="s">
        <v>6</v>
      </c>
      <c r="AG2" s="262"/>
      <c r="AH2" s="262"/>
      <c r="AI2" s="262"/>
      <c r="AJ2" s="263"/>
      <c r="AK2" s="257" t="s">
        <v>7</v>
      </c>
      <c r="AL2" s="258"/>
      <c r="AM2" s="258"/>
      <c r="AN2" s="258"/>
      <c r="AO2" s="258"/>
      <c r="AP2" s="291" t="s">
        <v>8</v>
      </c>
      <c r="AQ2" s="291"/>
      <c r="AR2" s="241" t="s">
        <v>9</v>
      </c>
      <c r="AS2" s="241"/>
      <c r="AT2" s="251" t="s">
        <v>10</v>
      </c>
      <c r="AU2" s="251"/>
      <c r="AV2" s="251"/>
      <c r="AW2" s="251"/>
      <c r="AX2" s="250" t="s">
        <v>134</v>
      </c>
      <c r="AY2" s="250"/>
      <c r="AZ2" s="250"/>
      <c r="BA2" s="250"/>
    </row>
    <row r="3" spans="1:53" ht="14.25" customHeight="1">
      <c r="A3" s="296"/>
      <c r="B3" s="296"/>
      <c r="C3" s="298"/>
      <c r="D3" s="302" t="s">
        <v>12</v>
      </c>
      <c r="E3" s="303"/>
      <c r="F3" s="319" t="s">
        <v>13</v>
      </c>
      <c r="G3" s="306" t="s">
        <v>14</v>
      </c>
      <c r="H3" s="307"/>
      <c r="I3" s="307"/>
      <c r="J3" s="307"/>
      <c r="K3" s="307"/>
      <c r="L3" s="307"/>
      <c r="M3" s="307"/>
      <c r="N3" s="307"/>
      <c r="O3" s="307"/>
      <c r="P3" s="155"/>
      <c r="Q3" s="199"/>
      <c r="R3" s="156"/>
      <c r="S3" s="140" t="s">
        <v>160</v>
      </c>
      <c r="T3" s="271" t="s">
        <v>15</v>
      </c>
      <c r="U3" s="272"/>
      <c r="V3" s="273"/>
      <c r="W3" s="271" t="s">
        <v>16</v>
      </c>
      <c r="X3" s="272"/>
      <c r="Y3" s="273"/>
      <c r="Z3" s="277" t="s">
        <v>13</v>
      </c>
      <c r="AA3" s="280" t="s">
        <v>17</v>
      </c>
      <c r="AB3" s="287"/>
      <c r="AC3" s="288"/>
      <c r="AD3" s="269"/>
      <c r="AE3" s="270"/>
      <c r="AF3" s="264"/>
      <c r="AG3" s="265"/>
      <c r="AH3" s="265"/>
      <c r="AI3" s="265"/>
      <c r="AJ3" s="266"/>
      <c r="AK3" s="259"/>
      <c r="AL3" s="260"/>
      <c r="AM3" s="260"/>
      <c r="AN3" s="260"/>
      <c r="AO3" s="260"/>
      <c r="AP3" s="291"/>
      <c r="AQ3" s="291"/>
      <c r="AR3" s="241"/>
      <c r="AS3" s="241"/>
      <c r="AT3" s="252"/>
      <c r="AU3" s="252"/>
      <c r="AV3" s="252"/>
      <c r="AW3" s="252"/>
      <c r="AX3" s="250"/>
      <c r="AY3" s="250"/>
      <c r="AZ3" s="250"/>
      <c r="BA3" s="250"/>
    </row>
    <row r="4" spans="1:53" ht="14.25" customHeight="1">
      <c r="A4" s="296"/>
      <c r="B4" s="296"/>
      <c r="C4" s="298"/>
      <c r="D4" s="308" t="s">
        <v>23</v>
      </c>
      <c r="E4" s="310" t="s">
        <v>24</v>
      </c>
      <c r="F4" s="319"/>
      <c r="G4" s="305" t="s">
        <v>25</v>
      </c>
      <c r="H4" s="304" t="s">
        <v>135</v>
      </c>
      <c r="I4" s="304"/>
      <c r="J4" s="304"/>
      <c r="K4" s="304"/>
      <c r="L4" s="304"/>
      <c r="M4" s="304"/>
      <c r="N4" s="306" t="s">
        <v>27</v>
      </c>
      <c r="O4" s="307"/>
      <c r="P4" s="325" t="s">
        <v>28</v>
      </c>
      <c r="Q4" s="313"/>
      <c r="R4" s="314"/>
      <c r="S4" s="292" t="s">
        <v>29</v>
      </c>
      <c r="T4" s="274"/>
      <c r="U4" s="275"/>
      <c r="V4" s="276"/>
      <c r="W4" s="274"/>
      <c r="X4" s="275"/>
      <c r="Y4" s="276"/>
      <c r="Z4" s="278"/>
      <c r="AA4" s="281"/>
      <c r="AB4" s="289" t="s">
        <v>12</v>
      </c>
      <c r="AC4" s="290"/>
      <c r="AD4" s="283" t="s">
        <v>136</v>
      </c>
      <c r="AE4" s="284"/>
      <c r="AF4" s="5" t="s">
        <v>18</v>
      </c>
      <c r="AG4" s="8" t="s">
        <v>30</v>
      </c>
      <c r="AH4" s="9" t="s">
        <v>22</v>
      </c>
      <c r="AI4" s="8" t="s">
        <v>31</v>
      </c>
      <c r="AJ4" s="9" t="s">
        <v>22</v>
      </c>
      <c r="AK4" s="60" t="s">
        <v>18</v>
      </c>
      <c r="AL4" s="61" t="s">
        <v>30</v>
      </c>
      <c r="AM4" s="62" t="s">
        <v>22</v>
      </c>
      <c r="AN4" s="154" t="s">
        <v>31</v>
      </c>
      <c r="AO4" s="62" t="s">
        <v>22</v>
      </c>
      <c r="AP4" s="244" t="s">
        <v>32</v>
      </c>
      <c r="AQ4" s="244" t="s">
        <v>33</v>
      </c>
      <c r="AR4" s="242" t="s">
        <v>32</v>
      </c>
      <c r="AS4" s="242" t="s">
        <v>33</v>
      </c>
      <c r="AT4" s="253" t="s">
        <v>34</v>
      </c>
      <c r="AU4" s="139" t="s">
        <v>35</v>
      </c>
      <c r="AV4" s="253" t="s">
        <v>36</v>
      </c>
      <c r="AW4" s="255" t="s">
        <v>37</v>
      </c>
      <c r="AX4" s="248" t="s">
        <v>34</v>
      </c>
      <c r="AY4" s="63" t="s">
        <v>35</v>
      </c>
      <c r="AZ4" s="248" t="s">
        <v>36</v>
      </c>
      <c r="BA4" s="246" t="s">
        <v>37</v>
      </c>
    </row>
    <row r="5" spans="1:53" ht="14.85" customHeight="1">
      <c r="A5" s="296"/>
      <c r="B5" s="296"/>
      <c r="C5" s="298"/>
      <c r="D5" s="309"/>
      <c r="E5" s="311"/>
      <c r="F5" s="309"/>
      <c r="G5" s="305"/>
      <c r="H5" s="126" t="s">
        <v>38</v>
      </c>
      <c r="I5" s="127" t="s">
        <v>39</v>
      </c>
      <c r="J5" s="127" t="s">
        <v>40</v>
      </c>
      <c r="K5" s="127" t="s">
        <v>41</v>
      </c>
      <c r="L5" s="127" t="s">
        <v>42</v>
      </c>
      <c r="M5" s="128" t="s">
        <v>43</v>
      </c>
      <c r="N5" s="136" t="s">
        <v>44</v>
      </c>
      <c r="O5" s="161" t="s">
        <v>45</v>
      </c>
      <c r="P5" s="215" t="s">
        <v>25</v>
      </c>
      <c r="Q5" s="216" t="s">
        <v>161</v>
      </c>
      <c r="R5" s="214" t="s">
        <v>162</v>
      </c>
      <c r="S5" s="293"/>
      <c r="T5" s="7" t="s">
        <v>46</v>
      </c>
      <c r="U5" s="7" t="s">
        <v>47</v>
      </c>
      <c r="V5" s="7" t="s">
        <v>48</v>
      </c>
      <c r="W5" s="7" t="s">
        <v>49</v>
      </c>
      <c r="X5" s="7" t="s">
        <v>50</v>
      </c>
      <c r="Y5" s="7" t="s">
        <v>16</v>
      </c>
      <c r="Z5" s="279"/>
      <c r="AA5" s="282"/>
      <c r="AB5" s="10" t="s">
        <v>51</v>
      </c>
      <c r="AC5" s="11" t="s">
        <v>52</v>
      </c>
      <c r="AD5" s="64" t="s">
        <v>51</v>
      </c>
      <c r="AE5" s="65" t="s">
        <v>52</v>
      </c>
      <c r="AF5" s="12"/>
      <c r="AG5" s="13" t="s">
        <v>53</v>
      </c>
      <c r="AH5" s="14">
        <v>200</v>
      </c>
      <c r="AI5" s="13" t="s">
        <v>53</v>
      </c>
      <c r="AJ5" s="14">
        <v>400</v>
      </c>
      <c r="AK5" s="66"/>
      <c r="AL5" s="95" t="s">
        <v>53</v>
      </c>
      <c r="AM5" s="67">
        <v>200</v>
      </c>
      <c r="AN5" s="95" t="s">
        <v>53</v>
      </c>
      <c r="AO5" s="67">
        <v>400</v>
      </c>
      <c r="AP5" s="245"/>
      <c r="AQ5" s="245"/>
      <c r="AR5" s="243"/>
      <c r="AS5" s="243"/>
      <c r="AT5" s="254"/>
      <c r="AU5" s="18" t="s">
        <v>56</v>
      </c>
      <c r="AV5" s="254"/>
      <c r="AW5" s="256"/>
      <c r="AX5" s="249"/>
      <c r="AY5" s="68" t="s">
        <v>56</v>
      </c>
      <c r="AZ5" s="249"/>
      <c r="BA5" s="247"/>
    </row>
    <row r="6" spans="1:53" ht="14.85" customHeight="1">
      <c r="A6" s="315">
        <v>1</v>
      </c>
      <c r="B6" s="315">
        <v>1</v>
      </c>
      <c r="C6" s="19" t="s">
        <v>151</v>
      </c>
      <c r="D6" s="20">
        <v>0</v>
      </c>
      <c r="E6" s="21">
        <v>0</v>
      </c>
      <c r="F6" s="84">
        <v>22</v>
      </c>
      <c r="G6" s="116">
        <v>15</v>
      </c>
      <c r="H6" s="105">
        <v>0</v>
      </c>
      <c r="I6" s="101">
        <v>0</v>
      </c>
      <c r="J6" s="101">
        <v>1</v>
      </c>
      <c r="K6" s="101">
        <v>0</v>
      </c>
      <c r="L6" s="101">
        <v>2</v>
      </c>
      <c r="M6" s="109">
        <v>0</v>
      </c>
      <c r="N6" s="94">
        <v>7</v>
      </c>
      <c r="O6" s="129">
        <v>0</v>
      </c>
      <c r="P6" s="94">
        <v>3</v>
      </c>
      <c r="Q6" s="207">
        <v>6</v>
      </c>
      <c r="R6" s="201">
        <v>0</v>
      </c>
      <c r="S6" s="20">
        <v>22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84">
        <v>0</v>
      </c>
      <c r="Z6" s="96">
        <v>22</v>
      </c>
      <c r="AA6" s="84">
        <v>0</v>
      </c>
      <c r="AB6" s="342">
        <v>491262</v>
      </c>
      <c r="AC6" s="179">
        <v>3000.0002015218088</v>
      </c>
      <c r="AD6" s="342">
        <f>AB6+'2026.7'!AB6</f>
        <v>947152</v>
      </c>
      <c r="AE6" s="179">
        <f>AC6+'2026.7'!AC6</f>
        <v>5818.2121126110897</v>
      </c>
      <c r="AF6" s="24">
        <v>1</v>
      </c>
      <c r="AG6" s="25">
        <v>0</v>
      </c>
      <c r="AH6" s="26">
        <f t="shared" ref="AH6:AH36" si="0">AG6*$AH$5</f>
        <v>0</v>
      </c>
      <c r="AI6" s="25">
        <v>56</v>
      </c>
      <c r="AJ6" s="26">
        <f t="shared" ref="AJ6:AJ36" si="1">AI6*$AJ$5</f>
        <v>22400</v>
      </c>
      <c r="AK6" s="69">
        <f>AF6+'2026.7'!AD6</f>
        <v>1</v>
      </c>
      <c r="AL6" s="75">
        <f>AG6+'2026.7'!AE6</f>
        <v>0</v>
      </c>
      <c r="AM6" s="26">
        <f>AH6+'2026.7'!AF6</f>
        <v>0</v>
      </c>
      <c r="AN6" s="75">
        <f>AI6+'2026.7'!AG6</f>
        <v>56</v>
      </c>
      <c r="AO6" s="26">
        <f>AJ6+'2026.7'!AH6</f>
        <v>22400</v>
      </c>
      <c r="AP6" s="24">
        <v>0</v>
      </c>
      <c r="AQ6" s="24">
        <v>0</v>
      </c>
      <c r="AR6" s="24">
        <f>AP6+'2026.7'!AN6</f>
        <v>0</v>
      </c>
      <c r="AS6" s="24">
        <f>AQ6+'2026.7'!AO6</f>
        <v>0</v>
      </c>
      <c r="AT6" s="24">
        <v>0</v>
      </c>
      <c r="AU6" s="24">
        <v>0</v>
      </c>
      <c r="AV6" s="24">
        <v>0</v>
      </c>
      <c r="AW6" s="24">
        <v>0</v>
      </c>
      <c r="AX6" s="24">
        <f>AT6+'2026.7'!AT6</f>
        <v>0</v>
      </c>
      <c r="AY6" s="24">
        <f>AU6+'2026.7'!AU6</f>
        <v>0</v>
      </c>
      <c r="AZ6" s="24">
        <f>AV6+'2026.7'!AV6</f>
        <v>0</v>
      </c>
      <c r="BA6" s="24">
        <f>AW6+'2026.7'!AW6</f>
        <v>0</v>
      </c>
    </row>
    <row r="7" spans="1:53">
      <c r="A7" s="316"/>
      <c r="B7" s="316"/>
      <c r="C7" s="19" t="s">
        <v>58</v>
      </c>
      <c r="D7" s="20">
        <v>0</v>
      </c>
      <c r="E7" s="21">
        <v>0</v>
      </c>
      <c r="F7" s="84">
        <v>25</v>
      </c>
      <c r="G7" s="117">
        <v>24</v>
      </c>
      <c r="H7" s="106">
        <v>0</v>
      </c>
      <c r="I7" s="102">
        <v>0</v>
      </c>
      <c r="J7" s="102">
        <v>0</v>
      </c>
      <c r="K7" s="102">
        <v>0</v>
      </c>
      <c r="L7" s="102">
        <v>0</v>
      </c>
      <c r="M7" s="110">
        <v>0</v>
      </c>
      <c r="N7" s="79">
        <v>1</v>
      </c>
      <c r="O7" s="130">
        <v>0</v>
      </c>
      <c r="P7" s="79">
        <v>2</v>
      </c>
      <c r="Q7" s="208">
        <v>1</v>
      </c>
      <c r="R7" s="21">
        <v>0</v>
      </c>
      <c r="S7" s="20">
        <v>25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84">
        <v>0</v>
      </c>
      <c r="Z7" s="96">
        <v>25</v>
      </c>
      <c r="AA7" s="84">
        <v>0</v>
      </c>
      <c r="AB7" s="342">
        <v>0</v>
      </c>
      <c r="AC7" s="343">
        <v>0</v>
      </c>
      <c r="AD7" s="342">
        <f>AB7+'2026.7'!AB7</f>
        <v>0</v>
      </c>
      <c r="AE7" s="179">
        <f>AC7+'2026.7'!AC7</f>
        <v>0</v>
      </c>
      <c r="AF7" s="24">
        <v>0</v>
      </c>
      <c r="AG7" s="25">
        <v>0</v>
      </c>
      <c r="AH7" s="26">
        <f t="shared" si="0"/>
        <v>0</v>
      </c>
      <c r="AI7" s="25">
        <v>0</v>
      </c>
      <c r="AJ7" s="26">
        <f t="shared" si="1"/>
        <v>0</v>
      </c>
      <c r="AK7" s="69">
        <f>AF7+'2026.7'!AD7</f>
        <v>1</v>
      </c>
      <c r="AL7" s="75">
        <f>AG7+'2026.7'!AE7</f>
        <v>3</v>
      </c>
      <c r="AM7" s="26">
        <f>AH7+'2026.7'!AF7</f>
        <v>600</v>
      </c>
      <c r="AN7" s="75">
        <f>AI7+'2026.7'!AG7</f>
        <v>11</v>
      </c>
      <c r="AO7" s="26">
        <f>AJ7+'2026.7'!AH7</f>
        <v>4400</v>
      </c>
      <c r="AP7" s="24">
        <v>0</v>
      </c>
      <c r="AQ7" s="24">
        <v>0</v>
      </c>
      <c r="AR7" s="24">
        <f>AP7+'2026.7'!AN7</f>
        <v>0</v>
      </c>
      <c r="AS7" s="24">
        <f>AQ7+'2026.7'!AO7</f>
        <v>0</v>
      </c>
      <c r="AT7" s="24">
        <v>0</v>
      </c>
      <c r="AU7" s="24">
        <v>0</v>
      </c>
      <c r="AV7" s="24">
        <v>0</v>
      </c>
      <c r="AW7" s="24">
        <v>0</v>
      </c>
      <c r="AX7" s="24">
        <f>AT7+'2026.7'!AT7</f>
        <v>0</v>
      </c>
      <c r="AY7" s="24">
        <f>AU7+'2026.7'!AU7</f>
        <v>0</v>
      </c>
      <c r="AZ7" s="24">
        <f>AV7+'2026.7'!AV7</f>
        <v>0</v>
      </c>
      <c r="BA7" s="24">
        <f>AW7+'2026.7'!AW7</f>
        <v>0</v>
      </c>
    </row>
    <row r="8" spans="1:53">
      <c r="A8" s="316"/>
      <c r="B8" s="316"/>
      <c r="C8" s="19" t="s">
        <v>59</v>
      </c>
      <c r="D8" s="20">
        <v>1</v>
      </c>
      <c r="E8" s="21">
        <v>0</v>
      </c>
      <c r="F8" s="84">
        <v>34</v>
      </c>
      <c r="G8" s="117">
        <v>24</v>
      </c>
      <c r="H8" s="106">
        <v>0</v>
      </c>
      <c r="I8" s="102">
        <v>0</v>
      </c>
      <c r="J8" s="102">
        <v>0</v>
      </c>
      <c r="K8" s="102">
        <v>0</v>
      </c>
      <c r="L8" s="102">
        <v>0</v>
      </c>
      <c r="M8" s="110">
        <v>0</v>
      </c>
      <c r="N8" s="79">
        <v>10</v>
      </c>
      <c r="O8" s="130">
        <v>0</v>
      </c>
      <c r="P8" s="79">
        <v>1</v>
      </c>
      <c r="Q8" s="208">
        <v>8</v>
      </c>
      <c r="R8" s="21">
        <v>0</v>
      </c>
      <c r="S8" s="20">
        <v>31</v>
      </c>
      <c r="T8" s="22">
        <v>0</v>
      </c>
      <c r="U8" s="22">
        <v>1</v>
      </c>
      <c r="V8" s="22">
        <v>2</v>
      </c>
      <c r="W8" s="22">
        <v>0</v>
      </c>
      <c r="X8" s="22">
        <v>0</v>
      </c>
      <c r="Y8" s="84">
        <v>0</v>
      </c>
      <c r="Z8" s="96">
        <v>34</v>
      </c>
      <c r="AA8" s="84">
        <v>3</v>
      </c>
      <c r="AB8" s="342">
        <v>393024</v>
      </c>
      <c r="AC8" s="179">
        <v>2400.0880980065776</v>
      </c>
      <c r="AD8" s="342">
        <f>AB8+'2026.7'!AB8</f>
        <v>1525386</v>
      </c>
      <c r="AE8" s="179">
        <f>AC8+'2026.7'!AC8</f>
        <v>9400.1014259253316</v>
      </c>
      <c r="AF8" s="24">
        <v>0</v>
      </c>
      <c r="AG8" s="25">
        <v>0</v>
      </c>
      <c r="AH8" s="26">
        <f t="shared" si="0"/>
        <v>0</v>
      </c>
      <c r="AI8" s="25">
        <v>0</v>
      </c>
      <c r="AJ8" s="26">
        <f t="shared" si="1"/>
        <v>0</v>
      </c>
      <c r="AK8" s="69">
        <f>AF8+'2026.7'!AD8</f>
        <v>1</v>
      </c>
      <c r="AL8" s="75">
        <f>AG8+'2026.7'!AE8</f>
        <v>1</v>
      </c>
      <c r="AM8" s="26">
        <f>AH8+'2026.7'!AF8</f>
        <v>200</v>
      </c>
      <c r="AN8" s="75">
        <f>AI8+'2026.7'!AG8</f>
        <v>61</v>
      </c>
      <c r="AO8" s="26">
        <f>AJ8+'2026.7'!AH8</f>
        <v>24400</v>
      </c>
      <c r="AP8" s="24">
        <v>0</v>
      </c>
      <c r="AQ8" s="24">
        <v>0</v>
      </c>
      <c r="AR8" s="24">
        <f>AP8+'2026.7'!AN8</f>
        <v>0</v>
      </c>
      <c r="AS8" s="24">
        <f>AQ8+'2026.7'!AO8</f>
        <v>0</v>
      </c>
      <c r="AT8" s="24">
        <v>0</v>
      </c>
      <c r="AU8" s="24">
        <v>0</v>
      </c>
      <c r="AV8" s="24">
        <v>0</v>
      </c>
      <c r="AW8" s="24">
        <v>0</v>
      </c>
      <c r="AX8" s="24">
        <f>AT8+'2026.7'!AT8</f>
        <v>1</v>
      </c>
      <c r="AY8" s="24">
        <f>AU8+'2026.7'!AU8</f>
        <v>120</v>
      </c>
      <c r="AZ8" s="24">
        <f>AV8+'2026.7'!AV8</f>
        <v>37</v>
      </c>
      <c r="BA8" s="24">
        <f>AW8+'2026.7'!AW8</f>
        <v>2</v>
      </c>
    </row>
    <row r="9" spans="1:53">
      <c r="A9" s="316"/>
      <c r="B9" s="316"/>
      <c r="C9" s="19" t="s">
        <v>60</v>
      </c>
      <c r="D9" s="20">
        <v>0</v>
      </c>
      <c r="E9" s="21">
        <v>0</v>
      </c>
      <c r="F9" s="84">
        <v>36</v>
      </c>
      <c r="G9" s="117">
        <v>27</v>
      </c>
      <c r="H9" s="106">
        <v>0</v>
      </c>
      <c r="I9" s="102">
        <v>0</v>
      </c>
      <c r="J9" s="102">
        <v>1</v>
      </c>
      <c r="K9" s="102">
        <v>0</v>
      </c>
      <c r="L9" s="102">
        <v>0</v>
      </c>
      <c r="M9" s="110">
        <v>0</v>
      </c>
      <c r="N9" s="79">
        <v>9</v>
      </c>
      <c r="O9" s="130">
        <v>0</v>
      </c>
      <c r="P9" s="79">
        <v>0</v>
      </c>
      <c r="Q9" s="208">
        <v>8</v>
      </c>
      <c r="R9" s="21">
        <v>0</v>
      </c>
      <c r="S9" s="20">
        <v>35</v>
      </c>
      <c r="T9" s="22">
        <v>0</v>
      </c>
      <c r="U9" s="22">
        <v>0</v>
      </c>
      <c r="V9" s="22">
        <v>1</v>
      </c>
      <c r="W9" s="22">
        <v>0</v>
      </c>
      <c r="X9" s="22">
        <v>0</v>
      </c>
      <c r="Y9" s="84">
        <v>0</v>
      </c>
      <c r="Z9" s="96">
        <v>36</v>
      </c>
      <c r="AA9" s="84">
        <v>1</v>
      </c>
      <c r="AB9" s="342">
        <v>0</v>
      </c>
      <c r="AC9" s="343">
        <v>0</v>
      </c>
      <c r="AD9" s="342">
        <f>AB9+'2026.7'!AB9</f>
        <v>0</v>
      </c>
      <c r="AE9" s="179">
        <f>AC9+'2026.7'!AC9</f>
        <v>0</v>
      </c>
      <c r="AF9" s="24">
        <v>1</v>
      </c>
      <c r="AG9" s="25">
        <v>0</v>
      </c>
      <c r="AH9" s="26">
        <f t="shared" si="0"/>
        <v>0</v>
      </c>
      <c r="AI9" s="25">
        <v>47</v>
      </c>
      <c r="AJ9" s="26">
        <f t="shared" si="1"/>
        <v>18800</v>
      </c>
      <c r="AK9" s="69">
        <f>AF9+'2026.7'!AD9</f>
        <v>2</v>
      </c>
      <c r="AL9" s="75">
        <f>AG9+'2026.7'!AE9</f>
        <v>1</v>
      </c>
      <c r="AM9" s="26">
        <f>AH9+'2026.7'!AF9</f>
        <v>200</v>
      </c>
      <c r="AN9" s="75">
        <f>AI9+'2026.7'!AG9</f>
        <v>100</v>
      </c>
      <c r="AO9" s="26">
        <f>AJ9+'2026.7'!AH9</f>
        <v>40000</v>
      </c>
      <c r="AP9" s="24">
        <v>0</v>
      </c>
      <c r="AQ9" s="24">
        <v>0</v>
      </c>
      <c r="AR9" s="24">
        <f>AP9+'2026.7'!AN9</f>
        <v>0</v>
      </c>
      <c r="AS9" s="24">
        <f>AQ9+'2026.7'!AO9</f>
        <v>0</v>
      </c>
      <c r="AT9" s="24">
        <v>0</v>
      </c>
      <c r="AU9" s="24">
        <v>0</v>
      </c>
      <c r="AV9" s="24">
        <v>0</v>
      </c>
      <c r="AW9" s="24">
        <v>0</v>
      </c>
      <c r="AX9" s="24">
        <f>AT9+'2026.7'!AT9</f>
        <v>0</v>
      </c>
      <c r="AY9" s="24">
        <f>AU9+'2026.7'!AU9</f>
        <v>0</v>
      </c>
      <c r="AZ9" s="24">
        <f>AV9+'2026.7'!AV9</f>
        <v>0</v>
      </c>
      <c r="BA9" s="24">
        <f>AW9+'2026.7'!AW9</f>
        <v>0</v>
      </c>
    </row>
    <row r="10" spans="1:53">
      <c r="A10" s="316"/>
      <c r="B10" s="316"/>
      <c r="C10" s="19" t="s">
        <v>61</v>
      </c>
      <c r="D10" s="20">
        <v>0</v>
      </c>
      <c r="E10" s="21">
        <v>0</v>
      </c>
      <c r="F10" s="84">
        <v>33</v>
      </c>
      <c r="G10" s="117">
        <v>21</v>
      </c>
      <c r="H10" s="106">
        <v>0</v>
      </c>
      <c r="I10" s="102">
        <v>0</v>
      </c>
      <c r="J10" s="102">
        <v>0</v>
      </c>
      <c r="K10" s="102">
        <v>0</v>
      </c>
      <c r="L10" s="102">
        <v>0</v>
      </c>
      <c r="M10" s="110">
        <v>0</v>
      </c>
      <c r="N10" s="79">
        <v>12</v>
      </c>
      <c r="O10" s="130">
        <v>0</v>
      </c>
      <c r="P10" s="79">
        <v>5</v>
      </c>
      <c r="Q10" s="208">
        <v>10</v>
      </c>
      <c r="R10" s="21">
        <v>0</v>
      </c>
      <c r="S10" s="20">
        <v>33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84">
        <v>0</v>
      </c>
      <c r="Z10" s="96">
        <v>33</v>
      </c>
      <c r="AA10" s="84">
        <v>0</v>
      </c>
      <c r="AB10" s="342">
        <v>0</v>
      </c>
      <c r="AC10" s="343">
        <v>0</v>
      </c>
      <c r="AD10" s="342">
        <f>AB10+'2026.7'!AB10</f>
        <v>0</v>
      </c>
      <c r="AE10" s="179">
        <f>AC10+'2026.7'!AC10</f>
        <v>0</v>
      </c>
      <c r="AF10" s="24">
        <v>1</v>
      </c>
      <c r="AG10" s="25">
        <v>0</v>
      </c>
      <c r="AH10" s="26">
        <f t="shared" si="0"/>
        <v>0</v>
      </c>
      <c r="AI10" s="25">
        <v>33</v>
      </c>
      <c r="AJ10" s="26">
        <f t="shared" si="1"/>
        <v>13200</v>
      </c>
      <c r="AK10" s="69">
        <f>AF10+'2026.7'!AD10</f>
        <v>3</v>
      </c>
      <c r="AL10" s="75">
        <f>AG10+'2026.7'!AE10</f>
        <v>0</v>
      </c>
      <c r="AM10" s="26">
        <f>AH10+'2026.7'!AF10</f>
        <v>0</v>
      </c>
      <c r="AN10" s="75">
        <f>AI10+'2026.7'!AG10</f>
        <v>120</v>
      </c>
      <c r="AO10" s="26">
        <f>AJ10+'2026.7'!AH10</f>
        <v>48000</v>
      </c>
      <c r="AP10" s="24">
        <v>0</v>
      </c>
      <c r="AQ10" s="24">
        <v>0</v>
      </c>
      <c r="AR10" s="24">
        <f>AP10+'2026.7'!AN10</f>
        <v>0</v>
      </c>
      <c r="AS10" s="24">
        <f>AQ10+'2026.7'!AO10</f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f>AT10+'2026.7'!AT10</f>
        <v>0</v>
      </c>
      <c r="AY10" s="24">
        <f>AU10+'2026.7'!AU10</f>
        <v>0</v>
      </c>
      <c r="AZ10" s="24">
        <f>AV10+'2026.7'!AV10</f>
        <v>0</v>
      </c>
      <c r="BA10" s="24">
        <f>AW10+'2026.7'!AW10</f>
        <v>0</v>
      </c>
    </row>
    <row r="11" spans="1:53">
      <c r="A11" s="316"/>
      <c r="B11" s="317"/>
      <c r="C11" s="19" t="s">
        <v>62</v>
      </c>
      <c r="D11" s="20">
        <v>0</v>
      </c>
      <c r="E11" s="21">
        <v>0</v>
      </c>
      <c r="F11" s="84">
        <v>19</v>
      </c>
      <c r="G11" s="117">
        <v>17</v>
      </c>
      <c r="H11" s="106">
        <v>0</v>
      </c>
      <c r="I11" s="102">
        <v>0</v>
      </c>
      <c r="J11" s="102">
        <v>0</v>
      </c>
      <c r="K11" s="102">
        <v>0</v>
      </c>
      <c r="L11" s="102">
        <v>0</v>
      </c>
      <c r="M11" s="110">
        <v>0</v>
      </c>
      <c r="N11" s="79">
        <v>2</v>
      </c>
      <c r="O11" s="130">
        <v>0</v>
      </c>
      <c r="P11" s="79">
        <v>3</v>
      </c>
      <c r="Q11" s="208">
        <v>2</v>
      </c>
      <c r="R11" s="21">
        <v>0</v>
      </c>
      <c r="S11" s="20">
        <v>19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84">
        <v>0</v>
      </c>
      <c r="Z11" s="96">
        <v>19</v>
      </c>
      <c r="AA11" s="84">
        <v>0</v>
      </c>
      <c r="AB11" s="342">
        <v>0</v>
      </c>
      <c r="AC11" s="343">
        <v>0</v>
      </c>
      <c r="AD11" s="342">
        <f>AB11+'2026.7'!AB11</f>
        <v>0</v>
      </c>
      <c r="AE11" s="179">
        <f>AC11+'2026.7'!AC11</f>
        <v>0</v>
      </c>
      <c r="AF11" s="24">
        <v>1</v>
      </c>
      <c r="AG11" s="25">
        <v>1</v>
      </c>
      <c r="AH11" s="26">
        <f t="shared" si="0"/>
        <v>200</v>
      </c>
      <c r="AI11" s="25">
        <v>46</v>
      </c>
      <c r="AJ11" s="26">
        <f t="shared" si="1"/>
        <v>18400</v>
      </c>
      <c r="AK11" s="69">
        <f>AF11+'2026.7'!AD11</f>
        <v>1</v>
      </c>
      <c r="AL11" s="75">
        <f>AG11+'2026.7'!AE11</f>
        <v>1</v>
      </c>
      <c r="AM11" s="26">
        <f>AH11+'2026.7'!AF11</f>
        <v>200</v>
      </c>
      <c r="AN11" s="75">
        <f>AI11+'2026.7'!AG11</f>
        <v>46</v>
      </c>
      <c r="AO11" s="26">
        <f>AJ11+'2026.7'!AH11</f>
        <v>18400</v>
      </c>
      <c r="AP11" s="24">
        <v>0</v>
      </c>
      <c r="AQ11" s="24">
        <v>0</v>
      </c>
      <c r="AR11" s="24">
        <f>AP11+'2026.7'!AN11</f>
        <v>0</v>
      </c>
      <c r="AS11" s="24">
        <f>AQ11+'2026.7'!AO11</f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f>AT11+'2026.7'!AT11</f>
        <v>0</v>
      </c>
      <c r="AY11" s="24">
        <f>AU11+'2026.7'!AU11</f>
        <v>0</v>
      </c>
      <c r="AZ11" s="24">
        <f>AV11+'2026.7'!AV11</f>
        <v>0</v>
      </c>
      <c r="BA11" s="24">
        <f>AW11+'2026.7'!AW11</f>
        <v>0</v>
      </c>
    </row>
    <row r="12" spans="1:53">
      <c r="A12" s="316"/>
      <c r="B12" s="318">
        <v>2</v>
      </c>
      <c r="C12" s="19" t="s">
        <v>63</v>
      </c>
      <c r="D12" s="20">
        <v>0</v>
      </c>
      <c r="E12" s="21">
        <v>0</v>
      </c>
      <c r="F12" s="84">
        <v>57</v>
      </c>
      <c r="G12" s="117">
        <v>53</v>
      </c>
      <c r="H12" s="106">
        <v>0</v>
      </c>
      <c r="I12" s="102">
        <v>0</v>
      </c>
      <c r="J12" s="102">
        <v>2</v>
      </c>
      <c r="K12" s="102">
        <v>0</v>
      </c>
      <c r="L12" s="102">
        <v>1</v>
      </c>
      <c r="M12" s="110">
        <v>0</v>
      </c>
      <c r="N12" s="79">
        <v>4</v>
      </c>
      <c r="O12" s="130">
        <v>0</v>
      </c>
      <c r="P12" s="79">
        <v>6</v>
      </c>
      <c r="Q12" s="208">
        <v>3</v>
      </c>
      <c r="R12" s="21">
        <v>0</v>
      </c>
      <c r="S12" s="20">
        <v>56</v>
      </c>
      <c r="T12" s="22">
        <v>0</v>
      </c>
      <c r="U12" s="22">
        <v>0</v>
      </c>
      <c r="V12" s="22">
        <v>1</v>
      </c>
      <c r="W12" s="22">
        <v>0</v>
      </c>
      <c r="X12" s="22">
        <v>0</v>
      </c>
      <c r="Y12" s="84">
        <v>0</v>
      </c>
      <c r="Z12" s="96">
        <v>57</v>
      </c>
      <c r="AA12" s="84">
        <v>1</v>
      </c>
      <c r="AB12" s="342">
        <v>0</v>
      </c>
      <c r="AC12" s="343">
        <v>0</v>
      </c>
      <c r="AD12" s="342">
        <f>AB12+'2026.7'!AB12</f>
        <v>0</v>
      </c>
      <c r="AE12" s="179">
        <f>AC12+'2026.7'!AC12</f>
        <v>0</v>
      </c>
      <c r="AF12" s="24">
        <v>1</v>
      </c>
      <c r="AG12" s="25">
        <v>2</v>
      </c>
      <c r="AH12" s="26">
        <f t="shared" si="0"/>
        <v>400</v>
      </c>
      <c r="AI12" s="25">
        <v>56</v>
      </c>
      <c r="AJ12" s="26">
        <f t="shared" si="1"/>
        <v>22400</v>
      </c>
      <c r="AK12" s="69">
        <f>AF12+'2026.7'!AD12</f>
        <v>1</v>
      </c>
      <c r="AL12" s="75">
        <f>AG12+'2026.7'!AE12</f>
        <v>2</v>
      </c>
      <c r="AM12" s="26">
        <f>AH12+'2026.7'!AF12</f>
        <v>400</v>
      </c>
      <c r="AN12" s="75">
        <f>AI12+'2026.7'!AG12</f>
        <v>56</v>
      </c>
      <c r="AO12" s="26">
        <f>AJ12+'2026.7'!AH12</f>
        <v>22400</v>
      </c>
      <c r="AP12" s="24">
        <v>0</v>
      </c>
      <c r="AQ12" s="24">
        <v>0</v>
      </c>
      <c r="AR12" s="24">
        <f>AP12+'2026.7'!AN12</f>
        <v>0</v>
      </c>
      <c r="AS12" s="24">
        <f>AQ12+'2026.7'!AO12</f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f>AT12+'2026.7'!AT12</f>
        <v>0</v>
      </c>
      <c r="AY12" s="24">
        <f>AU12+'2026.7'!AU12</f>
        <v>0</v>
      </c>
      <c r="AZ12" s="24">
        <f>AV12+'2026.7'!AV12</f>
        <v>0</v>
      </c>
      <c r="BA12" s="24">
        <f>AW12+'2026.7'!AW12</f>
        <v>0</v>
      </c>
    </row>
    <row r="13" spans="1:53">
      <c r="A13" s="316"/>
      <c r="B13" s="318"/>
      <c r="C13" s="19" t="s">
        <v>64</v>
      </c>
      <c r="D13" s="20">
        <v>0</v>
      </c>
      <c r="E13" s="21">
        <v>0</v>
      </c>
      <c r="F13" s="84">
        <v>17</v>
      </c>
      <c r="G13" s="117">
        <v>13</v>
      </c>
      <c r="H13" s="106">
        <v>0</v>
      </c>
      <c r="I13" s="102">
        <v>0</v>
      </c>
      <c r="J13" s="102">
        <v>0</v>
      </c>
      <c r="K13" s="102">
        <v>0</v>
      </c>
      <c r="L13" s="102">
        <v>0</v>
      </c>
      <c r="M13" s="110">
        <v>0</v>
      </c>
      <c r="N13" s="79">
        <v>4</v>
      </c>
      <c r="O13" s="130">
        <v>0</v>
      </c>
      <c r="P13" s="79">
        <v>0</v>
      </c>
      <c r="Q13" s="208">
        <v>4</v>
      </c>
      <c r="R13" s="21">
        <v>0</v>
      </c>
      <c r="S13" s="20">
        <v>17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84">
        <v>0</v>
      </c>
      <c r="Z13" s="96">
        <v>17</v>
      </c>
      <c r="AA13" s="84">
        <v>0</v>
      </c>
      <c r="AB13" s="342">
        <v>0</v>
      </c>
      <c r="AC13" s="343">
        <v>0</v>
      </c>
      <c r="AD13" s="342">
        <f>AB13+'2026.7'!AB13</f>
        <v>0</v>
      </c>
      <c r="AE13" s="179">
        <f>AC13+'2026.7'!AC13</f>
        <v>0</v>
      </c>
      <c r="AF13" s="24">
        <v>1</v>
      </c>
      <c r="AG13" s="25">
        <v>1</v>
      </c>
      <c r="AH13" s="26">
        <f t="shared" si="0"/>
        <v>200</v>
      </c>
      <c r="AI13" s="25">
        <v>32</v>
      </c>
      <c r="AJ13" s="26">
        <f t="shared" si="1"/>
        <v>12800</v>
      </c>
      <c r="AK13" s="69">
        <f>AF13+'2026.7'!AD13</f>
        <v>1</v>
      </c>
      <c r="AL13" s="75">
        <f>AG13+'2026.7'!AE13</f>
        <v>1</v>
      </c>
      <c r="AM13" s="26">
        <f>AH13+'2026.7'!AF13</f>
        <v>200</v>
      </c>
      <c r="AN13" s="75">
        <f>AI13+'2026.7'!AG13</f>
        <v>32</v>
      </c>
      <c r="AO13" s="26">
        <f>AJ13+'2026.7'!AH13</f>
        <v>12800</v>
      </c>
      <c r="AP13" s="24">
        <v>0</v>
      </c>
      <c r="AQ13" s="24">
        <v>0</v>
      </c>
      <c r="AR13" s="24">
        <f>AP13+'2026.7'!AN13</f>
        <v>0</v>
      </c>
      <c r="AS13" s="24">
        <f>AQ13+'2026.7'!AO13</f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f>AT13+'2026.7'!AT13</f>
        <v>0</v>
      </c>
      <c r="AY13" s="24">
        <f>AU13+'2026.7'!AU13</f>
        <v>0</v>
      </c>
      <c r="AZ13" s="24">
        <f>AV13+'2026.7'!AV13</f>
        <v>0</v>
      </c>
      <c r="BA13" s="24">
        <f>AW13+'2026.7'!AW13</f>
        <v>0</v>
      </c>
    </row>
    <row r="14" spans="1:53">
      <c r="A14" s="316"/>
      <c r="B14" s="318"/>
      <c r="C14" s="19" t="s">
        <v>65</v>
      </c>
      <c r="D14" s="20">
        <v>2</v>
      </c>
      <c r="E14" s="21">
        <v>1</v>
      </c>
      <c r="F14" s="84">
        <v>60</v>
      </c>
      <c r="G14" s="117">
        <v>60</v>
      </c>
      <c r="H14" s="106">
        <v>0</v>
      </c>
      <c r="I14" s="102">
        <v>0</v>
      </c>
      <c r="J14" s="102">
        <v>2</v>
      </c>
      <c r="K14" s="102">
        <v>0</v>
      </c>
      <c r="L14" s="102">
        <v>1</v>
      </c>
      <c r="M14" s="110">
        <v>0</v>
      </c>
      <c r="N14" s="79">
        <v>0</v>
      </c>
      <c r="O14" s="130">
        <v>0</v>
      </c>
      <c r="P14" s="79">
        <v>10</v>
      </c>
      <c r="Q14" s="208">
        <v>0</v>
      </c>
      <c r="R14" s="21">
        <v>0</v>
      </c>
      <c r="S14" s="20">
        <v>57</v>
      </c>
      <c r="T14" s="22">
        <v>0</v>
      </c>
      <c r="U14" s="22">
        <v>0</v>
      </c>
      <c r="V14" s="22">
        <v>4</v>
      </c>
      <c r="W14" s="22">
        <v>0</v>
      </c>
      <c r="X14" s="22">
        <v>0</v>
      </c>
      <c r="Y14" s="84">
        <v>1</v>
      </c>
      <c r="Z14" s="96">
        <v>60</v>
      </c>
      <c r="AA14" s="84">
        <v>3</v>
      </c>
      <c r="AB14" s="342">
        <v>0</v>
      </c>
      <c r="AC14" s="343">
        <v>0</v>
      </c>
      <c r="AD14" s="342">
        <f>AB14+'2026.7'!AB14</f>
        <v>0</v>
      </c>
      <c r="AE14" s="179">
        <f>AC14+'2026.7'!AC14</f>
        <v>0</v>
      </c>
      <c r="AF14" s="24">
        <v>0</v>
      </c>
      <c r="AG14" s="25">
        <v>0</v>
      </c>
      <c r="AH14" s="26">
        <f t="shared" si="0"/>
        <v>0</v>
      </c>
      <c r="AI14" s="25">
        <v>0</v>
      </c>
      <c r="AJ14" s="26">
        <f t="shared" si="1"/>
        <v>0</v>
      </c>
      <c r="AK14" s="69">
        <f>AF14+'2026.7'!AD14</f>
        <v>1</v>
      </c>
      <c r="AL14" s="75">
        <f>AG14+'2026.7'!AE14</f>
        <v>2</v>
      </c>
      <c r="AM14" s="26">
        <f>AH14+'2026.7'!AF14</f>
        <v>400</v>
      </c>
      <c r="AN14" s="75">
        <f>AI14+'2026.7'!AG14</f>
        <v>37</v>
      </c>
      <c r="AO14" s="26">
        <f>AJ14+'2026.7'!AH14</f>
        <v>14800</v>
      </c>
      <c r="AP14" s="24">
        <v>0</v>
      </c>
      <c r="AQ14" s="24">
        <v>0</v>
      </c>
      <c r="AR14" s="24">
        <f>AP14+'2026.7'!AN14</f>
        <v>0</v>
      </c>
      <c r="AS14" s="24">
        <f>AQ14+'2026.7'!AO14</f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f>AT14+'2026.7'!AT14</f>
        <v>0</v>
      </c>
      <c r="AY14" s="24">
        <f>AU14+'2026.7'!AU14</f>
        <v>0</v>
      </c>
      <c r="AZ14" s="24">
        <f>AV14+'2026.7'!AV14</f>
        <v>0</v>
      </c>
      <c r="BA14" s="24">
        <f>AW14+'2026.7'!AW14</f>
        <v>0</v>
      </c>
    </row>
    <row r="15" spans="1:53">
      <c r="A15" s="316"/>
      <c r="B15" s="318"/>
      <c r="C15" s="19" t="s">
        <v>66</v>
      </c>
      <c r="D15" s="20">
        <v>0</v>
      </c>
      <c r="E15" s="21">
        <v>0</v>
      </c>
      <c r="F15" s="84">
        <v>18</v>
      </c>
      <c r="G15" s="117">
        <v>17</v>
      </c>
      <c r="H15" s="106">
        <v>0</v>
      </c>
      <c r="I15" s="102">
        <v>0</v>
      </c>
      <c r="J15" s="102">
        <v>0</v>
      </c>
      <c r="K15" s="102">
        <v>1</v>
      </c>
      <c r="L15" s="102">
        <v>0</v>
      </c>
      <c r="M15" s="110">
        <v>0</v>
      </c>
      <c r="N15" s="79">
        <v>1</v>
      </c>
      <c r="O15" s="130">
        <v>0</v>
      </c>
      <c r="P15" s="79">
        <v>1</v>
      </c>
      <c r="Q15" s="208">
        <v>1</v>
      </c>
      <c r="R15" s="21">
        <v>0</v>
      </c>
      <c r="S15" s="20">
        <v>18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84">
        <v>0</v>
      </c>
      <c r="Z15" s="96">
        <v>18</v>
      </c>
      <c r="AA15" s="84">
        <v>0</v>
      </c>
      <c r="AB15" s="342">
        <v>0</v>
      </c>
      <c r="AC15" s="343">
        <v>0</v>
      </c>
      <c r="AD15" s="342">
        <f>AB15+'2026.7'!AB15</f>
        <v>0</v>
      </c>
      <c r="AE15" s="179">
        <f>AC15+'2026.7'!AC15</f>
        <v>0</v>
      </c>
      <c r="AF15" s="24">
        <v>1</v>
      </c>
      <c r="AG15" s="25">
        <v>0</v>
      </c>
      <c r="AH15" s="26">
        <f t="shared" si="0"/>
        <v>0</v>
      </c>
      <c r="AI15" s="25">
        <v>49</v>
      </c>
      <c r="AJ15" s="26">
        <f t="shared" si="1"/>
        <v>19600</v>
      </c>
      <c r="AK15" s="69">
        <f>AF15+'2026.7'!AD15</f>
        <v>2</v>
      </c>
      <c r="AL15" s="75">
        <f>AG15+'2026.7'!AE15</f>
        <v>0</v>
      </c>
      <c r="AM15" s="26">
        <f>AH15+'2026.7'!AF15</f>
        <v>0</v>
      </c>
      <c r="AN15" s="75">
        <f>AI15+'2026.7'!AG15</f>
        <v>71</v>
      </c>
      <c r="AO15" s="26">
        <f>AJ15+'2026.7'!AH15</f>
        <v>28400</v>
      </c>
      <c r="AP15" s="24">
        <v>0</v>
      </c>
      <c r="AQ15" s="24">
        <v>0</v>
      </c>
      <c r="AR15" s="24">
        <f>AP15+'2026.7'!AN15</f>
        <v>0</v>
      </c>
      <c r="AS15" s="24">
        <f>AQ15+'2026.7'!AO15</f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f>AT15+'2026.7'!AT15</f>
        <v>0</v>
      </c>
      <c r="AY15" s="24">
        <f>AU15+'2026.7'!AU15</f>
        <v>0</v>
      </c>
      <c r="AZ15" s="24">
        <f>AV15+'2026.7'!AV15</f>
        <v>0</v>
      </c>
      <c r="BA15" s="24">
        <f>AW15+'2026.7'!AW15</f>
        <v>0</v>
      </c>
    </row>
    <row r="16" spans="1:53">
      <c r="A16" s="316"/>
      <c r="B16" s="318"/>
      <c r="C16" s="19" t="s">
        <v>67</v>
      </c>
      <c r="D16" s="20">
        <v>0</v>
      </c>
      <c r="E16" s="21">
        <v>0</v>
      </c>
      <c r="F16" s="84">
        <v>43</v>
      </c>
      <c r="G16" s="117">
        <v>43</v>
      </c>
      <c r="H16" s="106">
        <v>0</v>
      </c>
      <c r="I16" s="102">
        <v>0</v>
      </c>
      <c r="J16" s="102">
        <v>0</v>
      </c>
      <c r="K16" s="102">
        <v>0</v>
      </c>
      <c r="L16" s="102">
        <v>0</v>
      </c>
      <c r="M16" s="110">
        <v>0</v>
      </c>
      <c r="N16" s="79">
        <v>0</v>
      </c>
      <c r="O16" s="130">
        <v>0</v>
      </c>
      <c r="P16" s="79">
        <v>7</v>
      </c>
      <c r="Q16" s="208">
        <v>0</v>
      </c>
      <c r="R16" s="21">
        <v>0</v>
      </c>
      <c r="S16" s="20">
        <v>42</v>
      </c>
      <c r="T16" s="22">
        <v>0</v>
      </c>
      <c r="U16" s="22">
        <v>0</v>
      </c>
      <c r="V16" s="22">
        <v>1</v>
      </c>
      <c r="W16" s="22">
        <v>0</v>
      </c>
      <c r="X16" s="22">
        <v>0</v>
      </c>
      <c r="Y16" s="84">
        <v>0</v>
      </c>
      <c r="Z16" s="96">
        <v>43</v>
      </c>
      <c r="AA16" s="84">
        <v>1</v>
      </c>
      <c r="AB16" s="342">
        <v>0</v>
      </c>
      <c r="AC16" s="343">
        <v>0</v>
      </c>
      <c r="AD16" s="342">
        <f>AB16+'2026.7'!AB16</f>
        <v>0</v>
      </c>
      <c r="AE16" s="179">
        <f>AC16+'2026.7'!AC16</f>
        <v>0</v>
      </c>
      <c r="AF16" s="24">
        <v>0</v>
      </c>
      <c r="AG16" s="25">
        <v>0</v>
      </c>
      <c r="AH16" s="26">
        <f t="shared" si="0"/>
        <v>0</v>
      </c>
      <c r="AI16" s="25">
        <v>0</v>
      </c>
      <c r="AJ16" s="26">
        <f t="shared" si="1"/>
        <v>0</v>
      </c>
      <c r="AK16" s="69">
        <f>AF16+'2026.7'!AD16</f>
        <v>0</v>
      </c>
      <c r="AL16" s="75">
        <f>AG16+'2026.7'!AE16</f>
        <v>0</v>
      </c>
      <c r="AM16" s="26">
        <f>AH16+'2026.7'!AF16</f>
        <v>0</v>
      </c>
      <c r="AN16" s="75">
        <f>AI16+'2026.7'!AG16</f>
        <v>0</v>
      </c>
      <c r="AO16" s="26">
        <f>AJ16+'2026.7'!AH16</f>
        <v>0</v>
      </c>
      <c r="AP16" s="24">
        <v>0</v>
      </c>
      <c r="AQ16" s="24">
        <v>0</v>
      </c>
      <c r="AR16" s="24">
        <f>AP16+'2026.7'!AN16</f>
        <v>0</v>
      </c>
      <c r="AS16" s="24">
        <f>AQ16+'2026.7'!AO16</f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f>AT16+'2026.7'!AT16</f>
        <v>0</v>
      </c>
      <c r="AY16" s="24">
        <f>AU16+'2026.7'!AU16</f>
        <v>0</v>
      </c>
      <c r="AZ16" s="24">
        <f>AV16+'2026.7'!AV16</f>
        <v>0</v>
      </c>
      <c r="BA16" s="24">
        <f>AW16+'2026.7'!AW16</f>
        <v>0</v>
      </c>
    </row>
    <row r="17" spans="1:53">
      <c r="A17" s="316"/>
      <c r="B17" s="318">
        <v>3</v>
      </c>
      <c r="C17" s="19" t="s">
        <v>68</v>
      </c>
      <c r="D17" s="20">
        <v>0</v>
      </c>
      <c r="E17" s="21">
        <v>0</v>
      </c>
      <c r="F17" s="84">
        <v>46</v>
      </c>
      <c r="G17" s="117">
        <v>39</v>
      </c>
      <c r="H17" s="106">
        <v>0</v>
      </c>
      <c r="I17" s="102">
        <v>0</v>
      </c>
      <c r="J17" s="102">
        <v>0</v>
      </c>
      <c r="K17" s="102">
        <v>1</v>
      </c>
      <c r="L17" s="102">
        <v>6</v>
      </c>
      <c r="M17" s="110">
        <v>0</v>
      </c>
      <c r="N17" s="79">
        <v>7</v>
      </c>
      <c r="O17" s="130">
        <v>0</v>
      </c>
      <c r="P17" s="79">
        <v>3</v>
      </c>
      <c r="Q17" s="208">
        <v>4</v>
      </c>
      <c r="R17" s="21">
        <v>0</v>
      </c>
      <c r="S17" s="20">
        <v>45</v>
      </c>
      <c r="T17" s="22">
        <v>0</v>
      </c>
      <c r="U17" s="22">
        <v>0</v>
      </c>
      <c r="V17" s="22">
        <v>1</v>
      </c>
      <c r="W17" s="22">
        <v>0</v>
      </c>
      <c r="X17" s="22">
        <v>0</v>
      </c>
      <c r="Y17" s="84">
        <v>0</v>
      </c>
      <c r="Z17" s="96">
        <v>46</v>
      </c>
      <c r="AA17" s="84">
        <v>1</v>
      </c>
      <c r="AB17" s="342">
        <v>0</v>
      </c>
      <c r="AC17" s="343">
        <v>0</v>
      </c>
      <c r="AD17" s="342">
        <f>AB17+'2026.7'!AB17</f>
        <v>0</v>
      </c>
      <c r="AE17" s="179">
        <f>AC17+'2026.7'!AC17</f>
        <v>0</v>
      </c>
      <c r="AF17" s="24">
        <v>0</v>
      </c>
      <c r="AG17" s="25">
        <v>0</v>
      </c>
      <c r="AH17" s="26">
        <f t="shared" si="0"/>
        <v>0</v>
      </c>
      <c r="AI17" s="25">
        <v>0</v>
      </c>
      <c r="AJ17" s="26">
        <f t="shared" si="1"/>
        <v>0</v>
      </c>
      <c r="AK17" s="69">
        <f>AF17+'2026.7'!AD17</f>
        <v>0</v>
      </c>
      <c r="AL17" s="75">
        <f>AG17+'2026.7'!AE17</f>
        <v>0</v>
      </c>
      <c r="AM17" s="26">
        <f>AH17+'2026.7'!AF17</f>
        <v>0</v>
      </c>
      <c r="AN17" s="75">
        <f>AI17+'2026.7'!AG17</f>
        <v>0</v>
      </c>
      <c r="AO17" s="26">
        <f>AJ17+'2026.7'!AH17</f>
        <v>0</v>
      </c>
      <c r="AP17" s="24">
        <v>0</v>
      </c>
      <c r="AQ17" s="24">
        <v>0</v>
      </c>
      <c r="AR17" s="24">
        <f>AP17+'2026.7'!AN17</f>
        <v>0</v>
      </c>
      <c r="AS17" s="24">
        <f>AQ17+'2026.7'!AO17</f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f>AT17+'2026.7'!AT17</f>
        <v>0</v>
      </c>
      <c r="AY17" s="24">
        <f>AU17+'2026.7'!AU17</f>
        <v>0</v>
      </c>
      <c r="AZ17" s="24">
        <f>AV17+'2026.7'!AV17</f>
        <v>0</v>
      </c>
      <c r="BA17" s="24">
        <f>AW17+'2026.7'!AW17</f>
        <v>0</v>
      </c>
    </row>
    <row r="18" spans="1:53">
      <c r="A18" s="316"/>
      <c r="B18" s="318"/>
      <c r="C18" s="19" t="s">
        <v>69</v>
      </c>
      <c r="D18" s="20">
        <v>0</v>
      </c>
      <c r="E18" s="21">
        <v>1</v>
      </c>
      <c r="F18" s="84">
        <v>26</v>
      </c>
      <c r="G18" s="117">
        <v>25</v>
      </c>
      <c r="H18" s="106">
        <v>0</v>
      </c>
      <c r="I18" s="102">
        <v>0</v>
      </c>
      <c r="J18" s="102">
        <v>0</v>
      </c>
      <c r="K18" s="102">
        <v>0</v>
      </c>
      <c r="L18" s="102">
        <v>0</v>
      </c>
      <c r="M18" s="110">
        <v>0</v>
      </c>
      <c r="N18" s="79">
        <v>1</v>
      </c>
      <c r="O18" s="130">
        <v>0</v>
      </c>
      <c r="P18" s="79">
        <v>2</v>
      </c>
      <c r="Q18" s="208">
        <v>0</v>
      </c>
      <c r="R18" s="21">
        <v>0</v>
      </c>
      <c r="S18" s="20">
        <v>27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84">
        <v>1</v>
      </c>
      <c r="Z18" s="96">
        <v>26</v>
      </c>
      <c r="AA18" s="84">
        <v>-1</v>
      </c>
      <c r="AB18" s="342">
        <v>0</v>
      </c>
      <c r="AC18" s="343">
        <v>0</v>
      </c>
      <c r="AD18" s="342">
        <f>AB18+'2026.7'!AB18</f>
        <v>0</v>
      </c>
      <c r="AE18" s="179">
        <f>AC18+'2026.7'!AC18</f>
        <v>0</v>
      </c>
      <c r="AF18" s="24">
        <v>1</v>
      </c>
      <c r="AG18" s="25">
        <v>1</v>
      </c>
      <c r="AH18" s="26">
        <f t="shared" si="0"/>
        <v>200</v>
      </c>
      <c r="AI18" s="25">
        <v>44</v>
      </c>
      <c r="AJ18" s="26">
        <f t="shared" si="1"/>
        <v>17600</v>
      </c>
      <c r="AK18" s="69">
        <f>AF18+'2026.7'!AD18</f>
        <v>3</v>
      </c>
      <c r="AL18" s="75">
        <f>AG18+'2026.7'!AE18</f>
        <v>1</v>
      </c>
      <c r="AM18" s="26">
        <f>AH18+'2026.7'!AF18</f>
        <v>200</v>
      </c>
      <c r="AN18" s="75">
        <f>AI18+'2026.7'!AG18</f>
        <v>121</v>
      </c>
      <c r="AO18" s="26">
        <f>AJ18+'2026.7'!AH18</f>
        <v>48400</v>
      </c>
      <c r="AP18" s="24">
        <v>0</v>
      </c>
      <c r="AQ18" s="24">
        <v>0</v>
      </c>
      <c r="AR18" s="24">
        <f>AP18+'2026.7'!AN18</f>
        <v>0</v>
      </c>
      <c r="AS18" s="24">
        <f>AQ18+'2026.7'!AO18</f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f>AT18+'2026.7'!AT18</f>
        <v>0</v>
      </c>
      <c r="AY18" s="24">
        <f>AU18+'2026.7'!AU18</f>
        <v>0</v>
      </c>
      <c r="AZ18" s="24">
        <f>AV18+'2026.7'!AV18</f>
        <v>0</v>
      </c>
      <c r="BA18" s="24">
        <f>AW18+'2026.7'!AW18</f>
        <v>0</v>
      </c>
    </row>
    <row r="19" spans="1:53">
      <c r="A19" s="316"/>
      <c r="B19" s="318"/>
      <c r="C19" s="19" t="s">
        <v>70</v>
      </c>
      <c r="D19" s="20">
        <v>0</v>
      </c>
      <c r="E19" s="21">
        <v>0</v>
      </c>
      <c r="F19" s="84">
        <v>27</v>
      </c>
      <c r="G19" s="117">
        <v>23</v>
      </c>
      <c r="H19" s="106">
        <v>0</v>
      </c>
      <c r="I19" s="102">
        <v>0</v>
      </c>
      <c r="J19" s="102">
        <v>0</v>
      </c>
      <c r="K19" s="102">
        <v>0</v>
      </c>
      <c r="L19" s="102">
        <v>1</v>
      </c>
      <c r="M19" s="110">
        <v>5</v>
      </c>
      <c r="N19" s="79">
        <v>4</v>
      </c>
      <c r="O19" s="130">
        <v>0</v>
      </c>
      <c r="P19" s="79">
        <v>4</v>
      </c>
      <c r="Q19" s="208">
        <v>3</v>
      </c>
      <c r="R19" s="21">
        <v>0</v>
      </c>
      <c r="S19" s="20">
        <v>27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84">
        <v>0</v>
      </c>
      <c r="Z19" s="96">
        <v>27</v>
      </c>
      <c r="AA19" s="84">
        <v>0</v>
      </c>
      <c r="AB19" s="342">
        <v>0</v>
      </c>
      <c r="AC19" s="343">
        <v>0</v>
      </c>
      <c r="AD19" s="342">
        <f>AB19+'2026.7'!AB19</f>
        <v>48530</v>
      </c>
      <c r="AE19" s="179">
        <f>AC19+'2026.7'!AC19</f>
        <v>300.00180755261749</v>
      </c>
      <c r="AF19" s="24">
        <v>2</v>
      </c>
      <c r="AG19" s="25">
        <v>2</v>
      </c>
      <c r="AH19" s="26">
        <f t="shared" si="0"/>
        <v>400</v>
      </c>
      <c r="AI19" s="25">
        <v>46</v>
      </c>
      <c r="AJ19" s="26">
        <f t="shared" si="1"/>
        <v>18400</v>
      </c>
      <c r="AK19" s="69">
        <f>AF19+'2026.7'!AD19</f>
        <v>5</v>
      </c>
      <c r="AL19" s="75">
        <f>AG19+'2026.7'!AE19</f>
        <v>3</v>
      </c>
      <c r="AM19" s="26">
        <f>AH19+'2026.7'!AF19</f>
        <v>600</v>
      </c>
      <c r="AN19" s="75">
        <f>AI19+'2026.7'!AG19</f>
        <v>142</v>
      </c>
      <c r="AO19" s="26">
        <f>AJ19+'2026.7'!AH19</f>
        <v>56800</v>
      </c>
      <c r="AP19" s="24">
        <v>0</v>
      </c>
      <c r="AQ19" s="24">
        <v>0</v>
      </c>
      <c r="AR19" s="24">
        <f>AP19+'2026.7'!AN19</f>
        <v>0</v>
      </c>
      <c r="AS19" s="24">
        <f>AQ19+'2026.7'!AO19</f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f>AT19+'2026.7'!AT19</f>
        <v>0</v>
      </c>
      <c r="AY19" s="24">
        <f>AU19+'2026.7'!AU19</f>
        <v>0</v>
      </c>
      <c r="AZ19" s="24">
        <f>AV19+'2026.7'!AV19</f>
        <v>0</v>
      </c>
      <c r="BA19" s="24">
        <f>AW19+'2026.7'!AW19</f>
        <v>0</v>
      </c>
    </row>
    <row r="20" spans="1:53">
      <c r="A20" s="317"/>
      <c r="B20" s="318"/>
      <c r="C20" s="19" t="s">
        <v>71</v>
      </c>
      <c r="D20" s="20">
        <v>0</v>
      </c>
      <c r="E20" s="21">
        <v>0</v>
      </c>
      <c r="F20" s="84">
        <v>33</v>
      </c>
      <c r="G20" s="117">
        <v>31</v>
      </c>
      <c r="H20" s="106">
        <v>0</v>
      </c>
      <c r="I20" s="102">
        <v>0</v>
      </c>
      <c r="J20" s="102">
        <v>0</v>
      </c>
      <c r="K20" s="102">
        <v>2</v>
      </c>
      <c r="L20" s="102">
        <v>0</v>
      </c>
      <c r="M20" s="110">
        <v>0</v>
      </c>
      <c r="N20" s="79">
        <v>2</v>
      </c>
      <c r="O20" s="130">
        <v>0</v>
      </c>
      <c r="P20" s="79">
        <v>0</v>
      </c>
      <c r="Q20" s="208">
        <v>1</v>
      </c>
      <c r="R20" s="21">
        <v>0</v>
      </c>
      <c r="S20" s="20">
        <v>34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84">
        <v>1</v>
      </c>
      <c r="Z20" s="96">
        <v>33</v>
      </c>
      <c r="AA20" s="84">
        <v>-1</v>
      </c>
      <c r="AB20" s="342">
        <v>0</v>
      </c>
      <c r="AC20" s="343">
        <v>0</v>
      </c>
      <c r="AD20" s="342">
        <f>AB20+'2026.7'!AB20</f>
        <v>0</v>
      </c>
      <c r="AE20" s="179">
        <f>AC20+'2026.7'!AC20</f>
        <v>0</v>
      </c>
      <c r="AF20" s="24">
        <v>0</v>
      </c>
      <c r="AG20" s="25">
        <v>0</v>
      </c>
      <c r="AH20" s="26">
        <f t="shared" si="0"/>
        <v>0</v>
      </c>
      <c r="AI20" s="25">
        <v>0</v>
      </c>
      <c r="AJ20" s="26">
        <f t="shared" si="1"/>
        <v>0</v>
      </c>
      <c r="AK20" s="69">
        <f>AF20+'2026.7'!AD20</f>
        <v>0</v>
      </c>
      <c r="AL20" s="75">
        <f>AG20+'2026.7'!AE20</f>
        <v>0</v>
      </c>
      <c r="AM20" s="26">
        <f>AH20+'2026.7'!AF20</f>
        <v>0</v>
      </c>
      <c r="AN20" s="75">
        <f>AI20+'2026.7'!AG20</f>
        <v>0</v>
      </c>
      <c r="AO20" s="26">
        <f>AJ20+'2026.7'!AH20</f>
        <v>0</v>
      </c>
      <c r="AP20" s="24">
        <v>0</v>
      </c>
      <c r="AQ20" s="24">
        <v>0</v>
      </c>
      <c r="AR20" s="24">
        <f>AP20+'2026.7'!AN20</f>
        <v>0</v>
      </c>
      <c r="AS20" s="24">
        <f>AQ20+'2026.7'!AO20</f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f>AT20+'2026.7'!AT20</f>
        <v>0</v>
      </c>
      <c r="AY20" s="24">
        <f>AU20+'2026.7'!AU20</f>
        <v>0</v>
      </c>
      <c r="AZ20" s="24">
        <f>AV20+'2026.7'!AV20</f>
        <v>0</v>
      </c>
      <c r="BA20" s="24">
        <f>AW20+'2026.7'!AW20</f>
        <v>0</v>
      </c>
    </row>
    <row r="21" spans="1:53" ht="16.5" customHeight="1">
      <c r="A21" s="28" t="s">
        <v>72</v>
      </c>
      <c r="B21" s="28"/>
      <c r="C21" s="29"/>
      <c r="D21" s="30">
        <f t="shared" ref="D21:AJ21" si="2">SUM(D6:D20)</f>
        <v>3</v>
      </c>
      <c r="E21" s="31">
        <f t="shared" si="2"/>
        <v>2</v>
      </c>
      <c r="F21" s="85">
        <f t="shared" si="2"/>
        <v>496</v>
      </c>
      <c r="G21" s="118">
        <f t="shared" si="2"/>
        <v>432</v>
      </c>
      <c r="H21" s="123">
        <f t="shared" si="2"/>
        <v>0</v>
      </c>
      <c r="I21" s="125">
        <f t="shared" si="2"/>
        <v>0</v>
      </c>
      <c r="J21" s="125">
        <f t="shared" si="2"/>
        <v>6</v>
      </c>
      <c r="K21" s="125">
        <f>SUM(K6:K20)</f>
        <v>4</v>
      </c>
      <c r="L21" s="125">
        <f t="shared" si="2"/>
        <v>11</v>
      </c>
      <c r="M21" s="124">
        <f t="shared" si="2"/>
        <v>5</v>
      </c>
      <c r="N21" s="80">
        <f t="shared" si="2"/>
        <v>64</v>
      </c>
      <c r="O21" s="131">
        <f t="shared" si="2"/>
        <v>0</v>
      </c>
      <c r="P21" s="80">
        <f t="shared" ref="P21:R21" si="3">SUM(P6:P20)</f>
        <v>47</v>
      </c>
      <c r="Q21" s="125">
        <f t="shared" si="3"/>
        <v>51</v>
      </c>
      <c r="R21" s="202">
        <f t="shared" si="3"/>
        <v>0</v>
      </c>
      <c r="S21" s="32">
        <f t="shared" si="2"/>
        <v>488</v>
      </c>
      <c r="T21" s="33">
        <f t="shared" si="2"/>
        <v>0</v>
      </c>
      <c r="U21" s="33">
        <f t="shared" si="2"/>
        <v>1</v>
      </c>
      <c r="V21" s="33">
        <f t="shared" si="2"/>
        <v>10</v>
      </c>
      <c r="W21" s="33">
        <f t="shared" si="2"/>
        <v>0</v>
      </c>
      <c r="X21" s="33">
        <f t="shared" si="2"/>
        <v>0</v>
      </c>
      <c r="Y21" s="33">
        <f t="shared" si="2"/>
        <v>3</v>
      </c>
      <c r="Z21" s="90">
        <f t="shared" si="2"/>
        <v>496</v>
      </c>
      <c r="AA21" s="85">
        <f t="shared" si="2"/>
        <v>8</v>
      </c>
      <c r="AB21" s="344">
        <f t="shared" si="2"/>
        <v>884286</v>
      </c>
      <c r="AC21" s="180">
        <f t="shared" si="2"/>
        <v>5400.0882995283864</v>
      </c>
      <c r="AD21" s="344">
        <f t="shared" si="2"/>
        <v>2521068</v>
      </c>
      <c r="AE21" s="180">
        <f t="shared" si="2"/>
        <v>15518.315346089039</v>
      </c>
      <c r="AF21" s="35">
        <f t="shared" si="2"/>
        <v>10</v>
      </c>
      <c r="AG21" s="36">
        <f t="shared" si="2"/>
        <v>7</v>
      </c>
      <c r="AH21" s="176">
        <f t="shared" si="2"/>
        <v>1400</v>
      </c>
      <c r="AI21" s="36">
        <f t="shared" si="2"/>
        <v>409</v>
      </c>
      <c r="AJ21" s="176">
        <f t="shared" si="2"/>
        <v>163600</v>
      </c>
      <c r="AK21" s="72">
        <f>SUM(AK6:AK20)</f>
        <v>22</v>
      </c>
      <c r="AL21" s="76">
        <f>SUM(AL6:AL20)</f>
        <v>15</v>
      </c>
      <c r="AM21" s="37">
        <f>SUM(AM6:AM20)</f>
        <v>3000</v>
      </c>
      <c r="AN21" s="76">
        <f>SUM(AN6:AN20)</f>
        <v>853</v>
      </c>
      <c r="AO21" s="37">
        <f>SUM(AO6:AO20)</f>
        <v>341200</v>
      </c>
      <c r="AP21" s="35">
        <f t="shared" ref="AP21:BA21" si="4">SUM(AP6:AP20)</f>
        <v>0</v>
      </c>
      <c r="AQ21" s="35">
        <f t="shared" si="4"/>
        <v>0</v>
      </c>
      <c r="AR21" s="35">
        <f t="shared" si="4"/>
        <v>0</v>
      </c>
      <c r="AS21" s="35">
        <f t="shared" si="4"/>
        <v>0</v>
      </c>
      <c r="AT21" s="35">
        <f t="shared" si="4"/>
        <v>0</v>
      </c>
      <c r="AU21" s="35">
        <f t="shared" si="4"/>
        <v>0</v>
      </c>
      <c r="AV21" s="35">
        <f t="shared" si="4"/>
        <v>0</v>
      </c>
      <c r="AW21" s="35">
        <f t="shared" si="4"/>
        <v>0</v>
      </c>
      <c r="AX21" s="35">
        <f t="shared" si="4"/>
        <v>1</v>
      </c>
      <c r="AY21" s="35">
        <f t="shared" si="4"/>
        <v>120</v>
      </c>
      <c r="AZ21" s="35">
        <f t="shared" si="4"/>
        <v>37</v>
      </c>
      <c r="BA21" s="35">
        <f t="shared" si="4"/>
        <v>2</v>
      </c>
    </row>
    <row r="22" spans="1:53">
      <c r="A22" s="315">
        <v>2</v>
      </c>
      <c r="B22" s="315">
        <v>1</v>
      </c>
      <c r="C22" s="19" t="s">
        <v>73</v>
      </c>
      <c r="D22" s="20">
        <v>0</v>
      </c>
      <c r="E22" s="23">
        <v>0</v>
      </c>
      <c r="F22" s="84">
        <v>59</v>
      </c>
      <c r="G22" s="117">
        <v>56</v>
      </c>
      <c r="H22" s="106">
        <v>4</v>
      </c>
      <c r="I22" s="102">
        <v>0</v>
      </c>
      <c r="J22" s="102">
        <v>3</v>
      </c>
      <c r="K22" s="102">
        <v>0</v>
      </c>
      <c r="L22" s="102">
        <v>0</v>
      </c>
      <c r="M22" s="110">
        <v>0</v>
      </c>
      <c r="N22" s="79">
        <v>3</v>
      </c>
      <c r="O22" s="130">
        <v>0</v>
      </c>
      <c r="P22" s="79">
        <v>1</v>
      </c>
      <c r="Q22" s="208">
        <v>2</v>
      </c>
      <c r="R22" s="21">
        <v>0</v>
      </c>
      <c r="S22" s="38">
        <v>59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89">
        <v>59</v>
      </c>
      <c r="AA22" s="84">
        <v>0</v>
      </c>
      <c r="AB22" s="342">
        <v>0</v>
      </c>
      <c r="AC22" s="343">
        <v>0</v>
      </c>
      <c r="AD22" s="342">
        <f>AB22+'2026.7'!AB22</f>
        <v>647064</v>
      </c>
      <c r="AE22" s="179">
        <f>AC22+'2026.7'!AC22</f>
        <v>4000.0076159535729</v>
      </c>
      <c r="AF22" s="24">
        <v>0</v>
      </c>
      <c r="AG22" s="25">
        <v>0</v>
      </c>
      <c r="AH22" s="26">
        <f t="shared" si="0"/>
        <v>0</v>
      </c>
      <c r="AI22" s="25">
        <v>0</v>
      </c>
      <c r="AJ22" s="26">
        <f t="shared" si="1"/>
        <v>0</v>
      </c>
      <c r="AK22" s="69">
        <f>AF22+'2026.7'!AD22</f>
        <v>1</v>
      </c>
      <c r="AL22" s="75">
        <f>AG22+'2026.7'!AE22</f>
        <v>3</v>
      </c>
      <c r="AM22" s="26">
        <f>AH22+'2026.7'!AF22</f>
        <v>600</v>
      </c>
      <c r="AN22" s="75">
        <f>AI22+'2026.7'!AG22</f>
        <v>35</v>
      </c>
      <c r="AO22" s="26">
        <f>AJ22+'2026.7'!AH22</f>
        <v>14000</v>
      </c>
      <c r="AP22" s="24">
        <v>0</v>
      </c>
      <c r="AQ22" s="24">
        <v>0</v>
      </c>
      <c r="AR22" s="24">
        <f>AP22+'2026.7'!AN22</f>
        <v>0</v>
      </c>
      <c r="AS22" s="24">
        <f>AQ22+'2026.7'!AO22</f>
        <v>0</v>
      </c>
      <c r="AT22" s="24">
        <v>1</v>
      </c>
      <c r="AU22" s="24">
        <v>420</v>
      </c>
      <c r="AV22" s="24">
        <v>25</v>
      </c>
      <c r="AW22" s="24">
        <v>4</v>
      </c>
      <c r="AX22" s="24">
        <f>AT22+'2026.7'!AT22</f>
        <v>2</v>
      </c>
      <c r="AY22" s="24">
        <f>AU22+'2026.7'!AU22</f>
        <v>470</v>
      </c>
      <c r="AZ22" s="24">
        <f>AV22+'2026.7'!AV22</f>
        <v>174</v>
      </c>
      <c r="BA22" s="24">
        <f>AW22+'2026.7'!AW22</f>
        <v>10</v>
      </c>
    </row>
    <row r="23" spans="1:53">
      <c r="A23" s="316"/>
      <c r="B23" s="316"/>
      <c r="C23" s="19" t="s">
        <v>74</v>
      </c>
      <c r="D23" s="20">
        <v>0</v>
      </c>
      <c r="E23" s="23">
        <v>0</v>
      </c>
      <c r="F23" s="84">
        <v>93</v>
      </c>
      <c r="G23" s="117">
        <v>85</v>
      </c>
      <c r="H23" s="106">
        <v>0</v>
      </c>
      <c r="I23" s="102">
        <v>0</v>
      </c>
      <c r="J23" s="102">
        <v>0</v>
      </c>
      <c r="K23" s="102">
        <v>0</v>
      </c>
      <c r="L23" s="102">
        <v>4</v>
      </c>
      <c r="M23" s="110">
        <v>16</v>
      </c>
      <c r="N23" s="79">
        <v>8</v>
      </c>
      <c r="O23" s="130">
        <v>0</v>
      </c>
      <c r="P23" s="79">
        <v>7</v>
      </c>
      <c r="Q23" s="208">
        <v>7</v>
      </c>
      <c r="R23" s="21">
        <v>0</v>
      </c>
      <c r="S23" s="38">
        <v>93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89">
        <v>93</v>
      </c>
      <c r="AA23" s="84">
        <v>0</v>
      </c>
      <c r="AB23" s="342">
        <v>0</v>
      </c>
      <c r="AC23" s="343">
        <v>0</v>
      </c>
      <c r="AD23" s="342">
        <f>AB23+'2026.7'!AB23</f>
        <v>0</v>
      </c>
      <c r="AE23" s="179">
        <f>AC23+'2026.7'!AC23</f>
        <v>0</v>
      </c>
      <c r="AF23" s="24">
        <v>0</v>
      </c>
      <c r="AG23" s="25">
        <v>0</v>
      </c>
      <c r="AH23" s="26">
        <f t="shared" si="0"/>
        <v>0</v>
      </c>
      <c r="AI23" s="25">
        <v>0</v>
      </c>
      <c r="AJ23" s="26">
        <f t="shared" si="1"/>
        <v>0</v>
      </c>
      <c r="AK23" s="69">
        <f>AF23+'2026.7'!AD23</f>
        <v>0</v>
      </c>
      <c r="AL23" s="75">
        <f>AG23+'2026.7'!AE23</f>
        <v>0</v>
      </c>
      <c r="AM23" s="26">
        <f>AH23+'2026.7'!AF23</f>
        <v>0</v>
      </c>
      <c r="AN23" s="75">
        <f>AI23+'2026.7'!AG23</f>
        <v>0</v>
      </c>
      <c r="AO23" s="26">
        <f>AJ23+'2026.7'!AH23</f>
        <v>0</v>
      </c>
      <c r="AP23" s="24">
        <v>0</v>
      </c>
      <c r="AQ23" s="24">
        <v>0</v>
      </c>
      <c r="AR23" s="24">
        <f>AP23+'2026.7'!AN23</f>
        <v>0</v>
      </c>
      <c r="AS23" s="24">
        <f>AQ23+'2026.7'!AO23</f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f>AT23+'2026.7'!AT23</f>
        <v>0</v>
      </c>
      <c r="AY23" s="24">
        <f>AU23+'2026.7'!AU23</f>
        <v>0</v>
      </c>
      <c r="AZ23" s="24">
        <f>AV23+'2026.7'!AV23</f>
        <v>0</v>
      </c>
      <c r="BA23" s="24">
        <f>AW23+'2026.7'!AW23</f>
        <v>0</v>
      </c>
    </row>
    <row r="24" spans="1:53">
      <c r="A24" s="316"/>
      <c r="B24" s="316"/>
      <c r="C24" s="19" t="s">
        <v>75</v>
      </c>
      <c r="D24" s="20">
        <v>0</v>
      </c>
      <c r="E24" s="23">
        <v>0</v>
      </c>
      <c r="F24" s="84">
        <v>62</v>
      </c>
      <c r="G24" s="117">
        <v>62</v>
      </c>
      <c r="H24" s="106">
        <v>0</v>
      </c>
      <c r="I24" s="102">
        <v>0</v>
      </c>
      <c r="J24" s="102">
        <v>3</v>
      </c>
      <c r="K24" s="102">
        <v>0</v>
      </c>
      <c r="L24" s="102">
        <v>0</v>
      </c>
      <c r="M24" s="110">
        <v>0</v>
      </c>
      <c r="N24" s="79">
        <v>0</v>
      </c>
      <c r="O24" s="130">
        <v>0</v>
      </c>
      <c r="P24" s="79">
        <v>0</v>
      </c>
      <c r="Q24" s="208">
        <v>0</v>
      </c>
      <c r="R24" s="21">
        <v>0</v>
      </c>
      <c r="S24" s="38">
        <v>62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89">
        <v>62</v>
      </c>
      <c r="AA24" s="84">
        <v>0</v>
      </c>
      <c r="AB24" s="342">
        <v>0</v>
      </c>
      <c r="AC24" s="343">
        <v>0</v>
      </c>
      <c r="AD24" s="342">
        <f>AB24+'2026.7'!AB24</f>
        <v>0</v>
      </c>
      <c r="AE24" s="179">
        <f>AC24+'2026.7'!AC24</f>
        <v>0</v>
      </c>
      <c r="AF24" s="24">
        <v>0</v>
      </c>
      <c r="AG24" s="25">
        <v>0</v>
      </c>
      <c r="AH24" s="26">
        <f t="shared" si="0"/>
        <v>0</v>
      </c>
      <c r="AI24" s="25">
        <v>0</v>
      </c>
      <c r="AJ24" s="26">
        <f t="shared" si="1"/>
        <v>0</v>
      </c>
      <c r="AK24" s="69">
        <f>AF24+'2026.7'!AD24</f>
        <v>0</v>
      </c>
      <c r="AL24" s="75">
        <f>AG24+'2026.7'!AE24</f>
        <v>0</v>
      </c>
      <c r="AM24" s="26">
        <f>AH24+'2026.7'!AF24</f>
        <v>0</v>
      </c>
      <c r="AN24" s="75">
        <f>AI24+'2026.7'!AG24</f>
        <v>0</v>
      </c>
      <c r="AO24" s="26">
        <f>AJ24+'2026.7'!AH24</f>
        <v>0</v>
      </c>
      <c r="AP24" s="24">
        <v>0</v>
      </c>
      <c r="AQ24" s="24">
        <v>0</v>
      </c>
      <c r="AR24" s="24">
        <f>AP24+'2026.7'!AN24</f>
        <v>0</v>
      </c>
      <c r="AS24" s="24">
        <f>AQ24+'2026.7'!AO24</f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f>AT24+'2026.7'!AT24</f>
        <v>0</v>
      </c>
      <c r="AY24" s="24">
        <f>AU24+'2026.7'!AU24</f>
        <v>0</v>
      </c>
      <c r="AZ24" s="24">
        <f>AV24+'2026.7'!AV24</f>
        <v>0</v>
      </c>
      <c r="BA24" s="24">
        <f>AW24+'2026.7'!AW24</f>
        <v>0</v>
      </c>
    </row>
    <row r="25" spans="1:53">
      <c r="A25" s="316"/>
      <c r="B25" s="316"/>
      <c r="C25" s="19" t="s">
        <v>76</v>
      </c>
      <c r="D25" s="20">
        <v>0</v>
      </c>
      <c r="E25" s="23">
        <v>0</v>
      </c>
      <c r="F25" s="84">
        <v>29</v>
      </c>
      <c r="G25" s="117">
        <v>28</v>
      </c>
      <c r="H25" s="106">
        <v>1</v>
      </c>
      <c r="I25" s="102">
        <v>1</v>
      </c>
      <c r="J25" s="102">
        <v>0</v>
      </c>
      <c r="K25" s="102">
        <v>4</v>
      </c>
      <c r="L25" s="102">
        <v>3</v>
      </c>
      <c r="M25" s="110">
        <v>0</v>
      </c>
      <c r="N25" s="79">
        <v>1</v>
      </c>
      <c r="O25" s="130">
        <v>0</v>
      </c>
      <c r="P25" s="79">
        <v>1</v>
      </c>
      <c r="Q25" s="208">
        <v>1</v>
      </c>
      <c r="R25" s="21">
        <v>0</v>
      </c>
      <c r="S25" s="38">
        <v>30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1</v>
      </c>
      <c r="Z25" s="89">
        <v>29</v>
      </c>
      <c r="AA25" s="84">
        <v>-1</v>
      </c>
      <c r="AB25" s="342">
        <v>0</v>
      </c>
      <c r="AC25" s="343">
        <v>0</v>
      </c>
      <c r="AD25" s="342">
        <f>AB25+'2026.7'!AB25</f>
        <v>0</v>
      </c>
      <c r="AE25" s="179">
        <f>AC25+'2026.7'!AC25</f>
        <v>0</v>
      </c>
      <c r="AF25" s="24">
        <v>0</v>
      </c>
      <c r="AG25" s="25">
        <v>0</v>
      </c>
      <c r="AH25" s="26">
        <f t="shared" si="0"/>
        <v>0</v>
      </c>
      <c r="AI25" s="25">
        <v>0</v>
      </c>
      <c r="AJ25" s="26">
        <f t="shared" si="1"/>
        <v>0</v>
      </c>
      <c r="AK25" s="69">
        <f>AF25+'2026.7'!AD25</f>
        <v>1</v>
      </c>
      <c r="AL25" s="75">
        <f>AG25+'2026.7'!AE25</f>
        <v>10</v>
      </c>
      <c r="AM25" s="26">
        <f>AH25+'2026.7'!AF25</f>
        <v>2000</v>
      </c>
      <c r="AN25" s="75">
        <f>AI25+'2026.7'!AG25</f>
        <v>29</v>
      </c>
      <c r="AO25" s="26">
        <f>AJ25+'2026.7'!AH25</f>
        <v>11600</v>
      </c>
      <c r="AP25" s="24">
        <v>0</v>
      </c>
      <c r="AQ25" s="24">
        <v>0</v>
      </c>
      <c r="AR25" s="24">
        <f>AP25+'2026.7'!AN25</f>
        <v>0</v>
      </c>
      <c r="AS25" s="24">
        <f>AQ25+'2026.7'!AO25</f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f>AT25+'2026.7'!AT25</f>
        <v>0</v>
      </c>
      <c r="AY25" s="24">
        <f>AU25+'2026.7'!AU25</f>
        <v>0</v>
      </c>
      <c r="AZ25" s="24">
        <f>AV25+'2026.7'!AV25</f>
        <v>0</v>
      </c>
      <c r="BA25" s="24">
        <f>AW25+'2026.7'!AW25</f>
        <v>0</v>
      </c>
    </row>
    <row r="26" spans="1:53">
      <c r="A26" s="316"/>
      <c r="B26" s="316"/>
      <c r="C26" s="19" t="s">
        <v>77</v>
      </c>
      <c r="D26" s="20">
        <v>0</v>
      </c>
      <c r="E26" s="23">
        <v>0</v>
      </c>
      <c r="F26" s="84">
        <v>23</v>
      </c>
      <c r="G26" s="117">
        <v>18</v>
      </c>
      <c r="H26" s="106">
        <v>0</v>
      </c>
      <c r="I26" s="102">
        <v>0</v>
      </c>
      <c r="J26" s="102">
        <v>0</v>
      </c>
      <c r="K26" s="102">
        <v>0</v>
      </c>
      <c r="L26" s="102">
        <v>0</v>
      </c>
      <c r="M26" s="110">
        <v>0</v>
      </c>
      <c r="N26" s="79">
        <v>5</v>
      </c>
      <c r="O26" s="130">
        <v>0</v>
      </c>
      <c r="P26" s="79">
        <v>0</v>
      </c>
      <c r="Q26" s="208">
        <v>4</v>
      </c>
      <c r="R26" s="21">
        <v>0</v>
      </c>
      <c r="S26" s="38">
        <v>23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89">
        <v>23</v>
      </c>
      <c r="AA26" s="84">
        <v>0</v>
      </c>
      <c r="AB26" s="342">
        <v>0</v>
      </c>
      <c r="AC26" s="343">
        <v>0</v>
      </c>
      <c r="AD26" s="342">
        <f>AB26+'2026.7'!AB26</f>
        <v>0</v>
      </c>
      <c r="AE26" s="179">
        <f>AC26+'2026.7'!AC26</f>
        <v>0</v>
      </c>
      <c r="AF26" s="24">
        <v>0</v>
      </c>
      <c r="AG26" s="25">
        <v>0</v>
      </c>
      <c r="AH26" s="26">
        <f t="shared" si="0"/>
        <v>0</v>
      </c>
      <c r="AI26" s="25">
        <v>0</v>
      </c>
      <c r="AJ26" s="26">
        <f t="shared" si="1"/>
        <v>0</v>
      </c>
      <c r="AK26" s="69">
        <f>AF26+'2026.7'!AD26</f>
        <v>0</v>
      </c>
      <c r="AL26" s="75">
        <f>AG26+'2026.7'!AE26</f>
        <v>0</v>
      </c>
      <c r="AM26" s="26">
        <f>AH26+'2026.7'!AF26</f>
        <v>0</v>
      </c>
      <c r="AN26" s="75">
        <f>AI26+'2026.7'!AG26</f>
        <v>0</v>
      </c>
      <c r="AO26" s="26">
        <f>AJ26+'2026.7'!AH26</f>
        <v>0</v>
      </c>
      <c r="AP26" s="24">
        <v>0</v>
      </c>
      <c r="AQ26" s="24">
        <v>0</v>
      </c>
      <c r="AR26" s="24">
        <f>AP26+'2026.7'!AN26</f>
        <v>0</v>
      </c>
      <c r="AS26" s="24">
        <f>AQ26+'2026.7'!AO26</f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f>AT26+'2026.7'!AT26</f>
        <v>1</v>
      </c>
      <c r="AY26" s="24">
        <f>AU26+'2026.7'!AU26</f>
        <v>60</v>
      </c>
      <c r="AZ26" s="24">
        <f>AV26+'2026.7'!AV26</f>
        <v>45</v>
      </c>
      <c r="BA26" s="24">
        <f>AW26+'2026.7'!AW26</f>
        <v>2</v>
      </c>
    </row>
    <row r="27" spans="1:53">
      <c r="A27" s="316"/>
      <c r="B27" s="316"/>
      <c r="C27" s="19" t="s">
        <v>78</v>
      </c>
      <c r="D27" s="20">
        <v>0</v>
      </c>
      <c r="E27" s="23">
        <v>0</v>
      </c>
      <c r="F27" s="84">
        <v>19</v>
      </c>
      <c r="G27" s="117">
        <v>19</v>
      </c>
      <c r="H27" s="106">
        <v>2</v>
      </c>
      <c r="I27" s="102">
        <v>0</v>
      </c>
      <c r="J27" s="102">
        <v>0</v>
      </c>
      <c r="K27" s="102">
        <v>0</v>
      </c>
      <c r="L27" s="102">
        <v>4</v>
      </c>
      <c r="M27" s="110">
        <v>0</v>
      </c>
      <c r="N27" s="79">
        <v>0</v>
      </c>
      <c r="O27" s="130">
        <v>0</v>
      </c>
      <c r="P27" s="79">
        <v>2</v>
      </c>
      <c r="Q27" s="208">
        <v>0</v>
      </c>
      <c r="R27" s="21">
        <v>0</v>
      </c>
      <c r="S27" s="38">
        <v>19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89">
        <v>19</v>
      </c>
      <c r="AA27" s="84">
        <v>0</v>
      </c>
      <c r="AB27" s="342">
        <v>0</v>
      </c>
      <c r="AC27" s="343">
        <v>0</v>
      </c>
      <c r="AD27" s="342">
        <f>AB27+'2026.7'!AB27</f>
        <v>0</v>
      </c>
      <c r="AE27" s="179">
        <f>AC27+'2026.7'!AC27</f>
        <v>0</v>
      </c>
      <c r="AF27" s="24">
        <v>0</v>
      </c>
      <c r="AG27" s="25">
        <v>0</v>
      </c>
      <c r="AH27" s="26">
        <f t="shared" si="0"/>
        <v>0</v>
      </c>
      <c r="AI27" s="25">
        <v>0</v>
      </c>
      <c r="AJ27" s="26">
        <f t="shared" si="1"/>
        <v>0</v>
      </c>
      <c r="AK27" s="69">
        <f>AF27+'2026.7'!AD27</f>
        <v>1</v>
      </c>
      <c r="AL27" s="75">
        <f>AG27+'2026.7'!AE27</f>
        <v>21</v>
      </c>
      <c r="AM27" s="26">
        <f>AH27+'2026.7'!AF27</f>
        <v>4200</v>
      </c>
      <c r="AN27" s="75">
        <f>AI27+'2026.7'!AG27</f>
        <v>21</v>
      </c>
      <c r="AO27" s="26">
        <f>AJ27+'2026.7'!AH27</f>
        <v>8400</v>
      </c>
      <c r="AP27" s="24">
        <v>0</v>
      </c>
      <c r="AQ27" s="24">
        <v>0</v>
      </c>
      <c r="AR27" s="24">
        <f>AP27+'2026.7'!AN27</f>
        <v>0</v>
      </c>
      <c r="AS27" s="24">
        <f>AQ27+'2026.7'!AO27</f>
        <v>0</v>
      </c>
      <c r="AT27" s="24">
        <v>0</v>
      </c>
      <c r="AU27" s="24">
        <v>0</v>
      </c>
      <c r="AV27" s="24">
        <v>0</v>
      </c>
      <c r="AW27" s="24">
        <v>0</v>
      </c>
      <c r="AX27" s="24">
        <f>AT27+'2026.7'!AT27</f>
        <v>0</v>
      </c>
      <c r="AY27" s="24">
        <f>AU27+'2026.7'!AU27</f>
        <v>0</v>
      </c>
      <c r="AZ27" s="24">
        <f>AV27+'2026.7'!AV27</f>
        <v>0</v>
      </c>
      <c r="BA27" s="24">
        <f>AW27+'2026.7'!AW27</f>
        <v>0</v>
      </c>
    </row>
    <row r="28" spans="1:53">
      <c r="A28" s="316"/>
      <c r="B28" s="317"/>
      <c r="C28" s="19" t="s">
        <v>79</v>
      </c>
      <c r="D28" s="20">
        <v>0</v>
      </c>
      <c r="E28" s="23">
        <v>0</v>
      </c>
      <c r="F28" s="84">
        <v>24</v>
      </c>
      <c r="G28" s="117">
        <v>24</v>
      </c>
      <c r="H28" s="106">
        <v>0</v>
      </c>
      <c r="I28" s="102">
        <v>0</v>
      </c>
      <c r="J28" s="102">
        <v>0</v>
      </c>
      <c r="K28" s="102">
        <v>0</v>
      </c>
      <c r="L28" s="102">
        <v>1</v>
      </c>
      <c r="M28" s="110">
        <v>5</v>
      </c>
      <c r="N28" s="79">
        <v>0</v>
      </c>
      <c r="O28" s="130">
        <v>0</v>
      </c>
      <c r="P28" s="79">
        <v>24</v>
      </c>
      <c r="Q28" s="208">
        <v>0</v>
      </c>
      <c r="R28" s="21">
        <v>0</v>
      </c>
      <c r="S28" s="38">
        <v>24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89">
        <v>24</v>
      </c>
      <c r="AA28" s="84">
        <v>0</v>
      </c>
      <c r="AB28" s="342">
        <v>0</v>
      </c>
      <c r="AC28" s="343">
        <v>0</v>
      </c>
      <c r="AD28" s="342">
        <f>AB28+'2026.7'!AB28</f>
        <v>0</v>
      </c>
      <c r="AE28" s="179">
        <f>AC28+'2026.7'!AC28</f>
        <v>0</v>
      </c>
      <c r="AF28" s="24">
        <v>0</v>
      </c>
      <c r="AG28" s="25">
        <v>0</v>
      </c>
      <c r="AH28" s="26">
        <f t="shared" si="0"/>
        <v>0</v>
      </c>
      <c r="AI28" s="25">
        <v>0</v>
      </c>
      <c r="AJ28" s="26">
        <f t="shared" si="1"/>
        <v>0</v>
      </c>
      <c r="AK28" s="69">
        <f>AF28+'2026.7'!AD28</f>
        <v>0</v>
      </c>
      <c r="AL28" s="75">
        <f>AG28+'2026.7'!AE28</f>
        <v>0</v>
      </c>
      <c r="AM28" s="26">
        <f>AH28+'2026.7'!AF28</f>
        <v>0</v>
      </c>
      <c r="AN28" s="75">
        <f>AI28+'2026.7'!AG28</f>
        <v>0</v>
      </c>
      <c r="AO28" s="26">
        <f>AJ28+'2026.7'!AH28</f>
        <v>0</v>
      </c>
      <c r="AP28" s="24">
        <v>0</v>
      </c>
      <c r="AQ28" s="24">
        <v>0</v>
      </c>
      <c r="AR28" s="24">
        <f>AP28+'2026.7'!AN28</f>
        <v>0</v>
      </c>
      <c r="AS28" s="24">
        <f>AQ28+'2026.7'!AO28</f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f>AT28+'2026.7'!AT28</f>
        <v>1</v>
      </c>
      <c r="AY28" s="24">
        <f>AU28+'2026.7'!AU28</f>
        <v>50</v>
      </c>
      <c r="AZ28" s="24">
        <f>AV28+'2026.7'!AV28</f>
        <v>252</v>
      </c>
      <c r="BA28" s="24">
        <f>AW28+'2026.7'!AW28</f>
        <v>3</v>
      </c>
    </row>
    <row r="29" spans="1:53">
      <c r="A29" s="316"/>
      <c r="B29" s="318">
        <v>2</v>
      </c>
      <c r="C29" s="19" t="s">
        <v>80</v>
      </c>
      <c r="D29" s="20">
        <v>0</v>
      </c>
      <c r="E29" s="23">
        <v>0</v>
      </c>
      <c r="F29" s="84">
        <v>16</v>
      </c>
      <c r="G29" s="117">
        <v>16</v>
      </c>
      <c r="H29" s="106">
        <v>0</v>
      </c>
      <c r="I29" s="102">
        <v>0</v>
      </c>
      <c r="J29" s="102">
        <v>1</v>
      </c>
      <c r="K29" s="102">
        <v>0</v>
      </c>
      <c r="L29" s="102">
        <v>3</v>
      </c>
      <c r="M29" s="110">
        <v>0</v>
      </c>
      <c r="N29" s="79">
        <v>0</v>
      </c>
      <c r="O29" s="130">
        <v>0</v>
      </c>
      <c r="P29" s="79">
        <v>0</v>
      </c>
      <c r="Q29" s="208">
        <v>0</v>
      </c>
      <c r="R29" s="21">
        <v>0</v>
      </c>
      <c r="S29" s="38">
        <v>16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89">
        <v>16</v>
      </c>
      <c r="AA29" s="84">
        <v>0</v>
      </c>
      <c r="AB29" s="342">
        <v>0</v>
      </c>
      <c r="AC29" s="343">
        <v>0</v>
      </c>
      <c r="AD29" s="342">
        <f>AB29+'2026.7'!AB29</f>
        <v>0</v>
      </c>
      <c r="AE29" s="179">
        <f>AC29+'2026.7'!AC29</f>
        <v>0</v>
      </c>
      <c r="AF29" s="24">
        <v>0</v>
      </c>
      <c r="AG29" s="25">
        <v>0</v>
      </c>
      <c r="AH29" s="26">
        <f t="shared" si="0"/>
        <v>0</v>
      </c>
      <c r="AI29" s="25">
        <v>0</v>
      </c>
      <c r="AJ29" s="26">
        <f t="shared" si="1"/>
        <v>0</v>
      </c>
      <c r="AK29" s="69">
        <f>AF29+'2026.7'!AD29</f>
        <v>1</v>
      </c>
      <c r="AL29" s="75">
        <f>AG29+'2026.7'!AE29</f>
        <v>3</v>
      </c>
      <c r="AM29" s="26">
        <f>AH29+'2026.7'!AF29</f>
        <v>600</v>
      </c>
      <c r="AN29" s="75">
        <f>AI29+'2026.7'!AG29</f>
        <v>20</v>
      </c>
      <c r="AO29" s="26">
        <f>AJ29+'2026.7'!AH29</f>
        <v>8000</v>
      </c>
      <c r="AP29" s="24">
        <v>0</v>
      </c>
      <c r="AQ29" s="24">
        <v>0</v>
      </c>
      <c r="AR29" s="24">
        <f>AP29+'2026.7'!AN29</f>
        <v>0</v>
      </c>
      <c r="AS29" s="24">
        <f>AQ29+'2026.7'!AO29</f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f>AT29+'2026.7'!AT29</f>
        <v>0</v>
      </c>
      <c r="AY29" s="24">
        <f>AU29+'2026.7'!AU29</f>
        <v>0</v>
      </c>
      <c r="AZ29" s="24">
        <f>AV29+'2026.7'!AV29</f>
        <v>0</v>
      </c>
      <c r="BA29" s="24">
        <f>AW29+'2026.7'!AW29</f>
        <v>0</v>
      </c>
    </row>
    <row r="30" spans="1:53">
      <c r="A30" s="316"/>
      <c r="B30" s="318"/>
      <c r="C30" s="19" t="s">
        <v>81</v>
      </c>
      <c r="D30" s="20">
        <v>0</v>
      </c>
      <c r="E30" s="23">
        <v>0</v>
      </c>
      <c r="F30" s="84">
        <v>130</v>
      </c>
      <c r="G30" s="117">
        <v>82</v>
      </c>
      <c r="H30" s="106">
        <v>0</v>
      </c>
      <c r="I30" s="102">
        <v>1</v>
      </c>
      <c r="J30" s="102">
        <v>0</v>
      </c>
      <c r="K30" s="102">
        <v>0</v>
      </c>
      <c r="L30" s="102">
        <v>0</v>
      </c>
      <c r="M30" s="110">
        <v>0</v>
      </c>
      <c r="N30" s="79">
        <v>48</v>
      </c>
      <c r="O30" s="130">
        <v>0</v>
      </c>
      <c r="P30" s="79">
        <v>9</v>
      </c>
      <c r="Q30" s="208">
        <v>32</v>
      </c>
      <c r="R30" s="21">
        <v>0</v>
      </c>
      <c r="S30" s="38">
        <v>128</v>
      </c>
      <c r="T30" s="22">
        <v>0</v>
      </c>
      <c r="U30" s="22">
        <v>0</v>
      </c>
      <c r="V30" s="22">
        <v>2</v>
      </c>
      <c r="W30" s="22">
        <v>0</v>
      </c>
      <c r="X30" s="22">
        <v>0</v>
      </c>
      <c r="Y30" s="22">
        <v>0</v>
      </c>
      <c r="Z30" s="89">
        <v>130</v>
      </c>
      <c r="AA30" s="84">
        <v>2</v>
      </c>
      <c r="AB30" s="342">
        <v>0</v>
      </c>
      <c r="AC30" s="343">
        <v>0</v>
      </c>
      <c r="AD30" s="342">
        <f>AB30+'2026.7'!AB30</f>
        <v>647064</v>
      </c>
      <c r="AE30" s="179">
        <f>AC30+'2026.7'!AC30</f>
        <v>4000.0076159535729</v>
      </c>
      <c r="AF30" s="24">
        <v>0</v>
      </c>
      <c r="AG30" s="25">
        <v>0</v>
      </c>
      <c r="AH30" s="26">
        <f t="shared" si="0"/>
        <v>0</v>
      </c>
      <c r="AI30" s="25">
        <v>0</v>
      </c>
      <c r="AJ30" s="26">
        <f t="shared" si="1"/>
        <v>0</v>
      </c>
      <c r="AK30" s="69">
        <f>AF30+'2026.7'!AD30</f>
        <v>2</v>
      </c>
      <c r="AL30" s="75">
        <f>AG30+'2026.7'!AE30</f>
        <v>2</v>
      </c>
      <c r="AM30" s="26">
        <f>AH30+'2026.7'!AF30</f>
        <v>400</v>
      </c>
      <c r="AN30" s="75">
        <f>AI30+'2026.7'!AG30</f>
        <v>89</v>
      </c>
      <c r="AO30" s="26">
        <f>AJ30+'2026.7'!AH30</f>
        <v>35600</v>
      </c>
      <c r="AP30" s="24">
        <v>0</v>
      </c>
      <c r="AQ30" s="24">
        <v>0</v>
      </c>
      <c r="AR30" s="24">
        <f>AP30+'2026.7'!AN30</f>
        <v>0</v>
      </c>
      <c r="AS30" s="24">
        <f>AQ30+'2026.7'!AO30</f>
        <v>0</v>
      </c>
      <c r="AT30" s="24">
        <v>1</v>
      </c>
      <c r="AU30" s="24">
        <v>840</v>
      </c>
      <c r="AV30" s="24">
        <v>30</v>
      </c>
      <c r="AW30" s="24">
        <v>20</v>
      </c>
      <c r="AX30" s="24">
        <f>AT30+'2026.7'!AT30</f>
        <v>1</v>
      </c>
      <c r="AY30" s="24">
        <f>AU30+'2026.7'!AU30</f>
        <v>840</v>
      </c>
      <c r="AZ30" s="24">
        <f>AV30+'2026.7'!AV30</f>
        <v>30</v>
      </c>
      <c r="BA30" s="24">
        <f>AW30+'2026.7'!AW30</f>
        <v>20</v>
      </c>
    </row>
    <row r="31" spans="1:53">
      <c r="A31" s="316"/>
      <c r="B31" s="318"/>
      <c r="C31" s="19" t="s">
        <v>82</v>
      </c>
      <c r="D31" s="20">
        <v>0</v>
      </c>
      <c r="E31" s="23">
        <v>0</v>
      </c>
      <c r="F31" s="84">
        <v>58</v>
      </c>
      <c r="G31" s="117">
        <v>47</v>
      </c>
      <c r="H31" s="106">
        <v>0</v>
      </c>
      <c r="I31" s="102">
        <v>0</v>
      </c>
      <c r="J31" s="102">
        <v>3</v>
      </c>
      <c r="K31" s="102">
        <v>0</v>
      </c>
      <c r="L31" s="102">
        <v>0</v>
      </c>
      <c r="M31" s="110">
        <v>0</v>
      </c>
      <c r="N31" s="79">
        <v>11</v>
      </c>
      <c r="O31" s="130">
        <v>0</v>
      </c>
      <c r="P31" s="79">
        <v>8</v>
      </c>
      <c r="Q31" s="208">
        <v>8</v>
      </c>
      <c r="R31" s="21">
        <v>0</v>
      </c>
      <c r="S31" s="38">
        <v>58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89">
        <v>58</v>
      </c>
      <c r="AA31" s="84">
        <v>0</v>
      </c>
      <c r="AB31" s="342">
        <v>491262</v>
      </c>
      <c r="AC31" s="343">
        <v>3000.0002015218088</v>
      </c>
      <c r="AD31" s="342">
        <f>AB31+'2026.7'!AB31</f>
        <v>1623623</v>
      </c>
      <c r="AE31" s="179">
        <f>AC31+'2026.7'!AC31</f>
        <v>10000.007347660063</v>
      </c>
      <c r="AF31" s="24">
        <v>1</v>
      </c>
      <c r="AG31" s="25">
        <v>3</v>
      </c>
      <c r="AH31" s="26">
        <f t="shared" si="0"/>
        <v>600</v>
      </c>
      <c r="AI31" s="25">
        <v>60</v>
      </c>
      <c r="AJ31" s="26">
        <f t="shared" si="1"/>
        <v>24000</v>
      </c>
      <c r="AK31" s="69">
        <f>AF31+'2026.7'!AD31</f>
        <v>2</v>
      </c>
      <c r="AL31" s="75">
        <f>AG31+'2026.7'!AE31</f>
        <v>4</v>
      </c>
      <c r="AM31" s="26">
        <f>AH31+'2026.7'!AF31</f>
        <v>800</v>
      </c>
      <c r="AN31" s="75">
        <f>AI31+'2026.7'!AG31</f>
        <v>76</v>
      </c>
      <c r="AO31" s="26">
        <f>AJ31+'2026.7'!AH31</f>
        <v>30400</v>
      </c>
      <c r="AP31" s="24">
        <v>0</v>
      </c>
      <c r="AQ31" s="24">
        <v>0</v>
      </c>
      <c r="AR31" s="24">
        <f>AP31+'2026.7'!AN31</f>
        <v>0</v>
      </c>
      <c r="AS31" s="24">
        <f>AQ31+'2026.7'!AO31</f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f>AT31+'2026.7'!AT31</f>
        <v>1</v>
      </c>
      <c r="AY31" s="24">
        <f>AU31+'2026.7'!AU31</f>
        <v>60</v>
      </c>
      <c r="AZ31" s="24">
        <f>AV31+'2026.7'!AV31</f>
        <v>70</v>
      </c>
      <c r="BA31" s="24">
        <f>AW31+'2026.7'!AW31</f>
        <v>10</v>
      </c>
    </row>
    <row r="32" spans="1:53">
      <c r="A32" s="316"/>
      <c r="B32" s="318"/>
      <c r="C32" s="19" t="s">
        <v>83</v>
      </c>
      <c r="D32" s="20">
        <v>0</v>
      </c>
      <c r="E32" s="23">
        <v>1</v>
      </c>
      <c r="F32" s="84">
        <v>101</v>
      </c>
      <c r="G32" s="117">
        <v>84</v>
      </c>
      <c r="H32" s="106">
        <v>0</v>
      </c>
      <c r="I32" s="102">
        <v>0</v>
      </c>
      <c r="J32" s="102">
        <v>0</v>
      </c>
      <c r="K32" s="102">
        <v>0</v>
      </c>
      <c r="L32" s="102">
        <v>0</v>
      </c>
      <c r="M32" s="110">
        <v>0</v>
      </c>
      <c r="N32" s="79">
        <v>17</v>
      </c>
      <c r="O32" s="130">
        <v>0</v>
      </c>
      <c r="P32" s="79">
        <v>8</v>
      </c>
      <c r="Q32" s="208">
        <v>15</v>
      </c>
      <c r="R32" s="21">
        <v>0</v>
      </c>
      <c r="S32" s="38">
        <v>101</v>
      </c>
      <c r="T32" s="22">
        <v>0</v>
      </c>
      <c r="U32" s="22">
        <v>0</v>
      </c>
      <c r="V32" s="22">
        <v>1</v>
      </c>
      <c r="W32" s="22">
        <v>0</v>
      </c>
      <c r="X32" s="22">
        <v>1</v>
      </c>
      <c r="Y32" s="22">
        <v>0</v>
      </c>
      <c r="Z32" s="89">
        <v>101</v>
      </c>
      <c r="AA32" s="84">
        <v>0</v>
      </c>
      <c r="AB32" s="342">
        <v>0</v>
      </c>
      <c r="AC32" s="343">
        <v>0</v>
      </c>
      <c r="AD32" s="342">
        <f>AB32+'2026.7'!AB32</f>
        <v>0</v>
      </c>
      <c r="AE32" s="179">
        <f>AC32+'2026.7'!AC32</f>
        <v>0</v>
      </c>
      <c r="AF32" s="24">
        <v>1</v>
      </c>
      <c r="AG32" s="25">
        <v>1</v>
      </c>
      <c r="AH32" s="26">
        <f t="shared" si="0"/>
        <v>200</v>
      </c>
      <c r="AI32" s="25">
        <v>38</v>
      </c>
      <c r="AJ32" s="26">
        <f t="shared" si="1"/>
        <v>15200</v>
      </c>
      <c r="AK32" s="69">
        <f>AF32+'2026.7'!AD32</f>
        <v>2</v>
      </c>
      <c r="AL32" s="75">
        <f>AG32+'2026.7'!AE32</f>
        <v>3</v>
      </c>
      <c r="AM32" s="26">
        <f>AH32+'2026.7'!AF32</f>
        <v>600</v>
      </c>
      <c r="AN32" s="75">
        <f>AI32+'2026.7'!AG32</f>
        <v>62</v>
      </c>
      <c r="AO32" s="26">
        <f>AJ32+'2026.7'!AH32</f>
        <v>24800</v>
      </c>
      <c r="AP32" s="24">
        <v>0</v>
      </c>
      <c r="AQ32" s="24">
        <v>0</v>
      </c>
      <c r="AR32" s="24">
        <f>AP32+'2026.7'!AN32</f>
        <v>0</v>
      </c>
      <c r="AS32" s="24">
        <f>AQ32+'2026.7'!AO32</f>
        <v>0</v>
      </c>
      <c r="AT32" s="24">
        <v>1</v>
      </c>
      <c r="AU32" s="24">
        <v>480</v>
      </c>
      <c r="AV32" s="24">
        <v>14</v>
      </c>
      <c r="AW32" s="24">
        <v>16</v>
      </c>
      <c r="AX32" s="24">
        <f>AT32+'2026.7'!AT32</f>
        <v>1</v>
      </c>
      <c r="AY32" s="24">
        <f>AU32+'2026.7'!AU32</f>
        <v>480</v>
      </c>
      <c r="AZ32" s="24">
        <f>AV32+'2026.7'!AV32</f>
        <v>14</v>
      </c>
      <c r="BA32" s="24">
        <f>AW32+'2026.7'!AW32</f>
        <v>16</v>
      </c>
    </row>
    <row r="33" spans="1:53">
      <c r="A33" s="316"/>
      <c r="B33" s="318"/>
      <c r="C33" s="19" t="s">
        <v>84</v>
      </c>
      <c r="D33" s="20">
        <v>0</v>
      </c>
      <c r="E33" s="23">
        <v>0</v>
      </c>
      <c r="F33" s="84">
        <v>111</v>
      </c>
      <c r="G33" s="117">
        <v>95</v>
      </c>
      <c r="H33" s="106">
        <v>0</v>
      </c>
      <c r="I33" s="102">
        <v>0</v>
      </c>
      <c r="J33" s="102">
        <v>0</v>
      </c>
      <c r="K33" s="102">
        <v>0</v>
      </c>
      <c r="L33" s="102">
        <v>0</v>
      </c>
      <c r="M33" s="110">
        <v>0</v>
      </c>
      <c r="N33" s="79">
        <v>16</v>
      </c>
      <c r="O33" s="130">
        <v>0</v>
      </c>
      <c r="P33" s="79">
        <v>11</v>
      </c>
      <c r="Q33" s="208">
        <v>8</v>
      </c>
      <c r="R33" s="21">
        <v>0</v>
      </c>
      <c r="S33" s="38">
        <v>109</v>
      </c>
      <c r="T33" s="22">
        <v>0</v>
      </c>
      <c r="U33" s="22">
        <v>0</v>
      </c>
      <c r="V33" s="22">
        <v>2</v>
      </c>
      <c r="W33" s="22">
        <v>0</v>
      </c>
      <c r="X33" s="22">
        <v>0</v>
      </c>
      <c r="Y33" s="22">
        <v>0</v>
      </c>
      <c r="Z33" s="89">
        <v>111</v>
      </c>
      <c r="AA33" s="84">
        <v>2</v>
      </c>
      <c r="AB33" s="342">
        <v>0</v>
      </c>
      <c r="AC33" s="343">
        <v>0</v>
      </c>
      <c r="AD33" s="342">
        <f>AB33+'2026.7'!AB33</f>
        <v>161766</v>
      </c>
      <c r="AE33" s="179">
        <f>AC33+'2026.7'!AC33</f>
        <v>1000.0019039883932</v>
      </c>
      <c r="AF33" s="24">
        <v>1</v>
      </c>
      <c r="AG33" s="25">
        <v>0</v>
      </c>
      <c r="AH33" s="26">
        <f t="shared" si="0"/>
        <v>0</v>
      </c>
      <c r="AI33" s="25">
        <v>48</v>
      </c>
      <c r="AJ33" s="26">
        <f t="shared" si="1"/>
        <v>19200</v>
      </c>
      <c r="AK33" s="69">
        <f>AF33+'2026.7'!AD33</f>
        <v>1</v>
      </c>
      <c r="AL33" s="75">
        <f>AG33+'2026.7'!AE33</f>
        <v>0</v>
      </c>
      <c r="AM33" s="26">
        <f>AH33+'2026.7'!AF33</f>
        <v>0</v>
      </c>
      <c r="AN33" s="75">
        <f>AI33+'2026.7'!AG33</f>
        <v>48</v>
      </c>
      <c r="AO33" s="26">
        <f>AJ33+'2026.7'!AH33</f>
        <v>19200</v>
      </c>
      <c r="AP33" s="24">
        <v>0</v>
      </c>
      <c r="AQ33" s="24">
        <v>0</v>
      </c>
      <c r="AR33" s="24">
        <f>AP33+'2026.7'!AN33</f>
        <v>0</v>
      </c>
      <c r="AS33" s="24">
        <f>AQ33+'2026.7'!AO33</f>
        <v>0</v>
      </c>
      <c r="AT33" s="24">
        <v>1</v>
      </c>
      <c r="AU33" s="24">
        <v>360</v>
      </c>
      <c r="AV33" s="24">
        <v>26</v>
      </c>
      <c r="AW33" s="24">
        <v>8</v>
      </c>
      <c r="AX33" s="24">
        <f>AT33+'2026.7'!AT33</f>
        <v>2</v>
      </c>
      <c r="AY33" s="24">
        <f>AU33+'2026.7'!AU33</f>
        <v>410</v>
      </c>
      <c r="AZ33" s="24">
        <f>AV33+'2026.7'!AV33</f>
        <v>80</v>
      </c>
      <c r="BA33" s="24">
        <f>AW33+'2026.7'!AW33</f>
        <v>18</v>
      </c>
    </row>
    <row r="34" spans="1:53">
      <c r="A34" s="317"/>
      <c r="B34" s="318"/>
      <c r="C34" s="19" t="s">
        <v>85</v>
      </c>
      <c r="D34" s="20">
        <v>0</v>
      </c>
      <c r="E34" s="23">
        <v>0</v>
      </c>
      <c r="F34" s="84">
        <v>67</v>
      </c>
      <c r="G34" s="117">
        <v>55</v>
      </c>
      <c r="H34" s="106">
        <v>0</v>
      </c>
      <c r="I34" s="102">
        <v>0</v>
      </c>
      <c r="J34" s="102">
        <v>0</v>
      </c>
      <c r="K34" s="102">
        <v>0</v>
      </c>
      <c r="L34" s="102">
        <v>0</v>
      </c>
      <c r="M34" s="110">
        <v>0</v>
      </c>
      <c r="N34" s="79">
        <v>12</v>
      </c>
      <c r="O34" s="130">
        <v>0</v>
      </c>
      <c r="P34" s="79">
        <v>0</v>
      </c>
      <c r="Q34" s="208">
        <v>12</v>
      </c>
      <c r="R34" s="21">
        <v>0</v>
      </c>
      <c r="S34" s="38">
        <v>66</v>
      </c>
      <c r="T34" s="22">
        <v>0</v>
      </c>
      <c r="U34" s="22">
        <v>0</v>
      </c>
      <c r="V34" s="22">
        <v>1</v>
      </c>
      <c r="W34" s="22">
        <v>0</v>
      </c>
      <c r="X34" s="22">
        <v>0</v>
      </c>
      <c r="Y34" s="22">
        <v>0</v>
      </c>
      <c r="Z34" s="89">
        <v>67</v>
      </c>
      <c r="AA34" s="84">
        <v>1</v>
      </c>
      <c r="AB34" s="342">
        <v>0</v>
      </c>
      <c r="AC34" s="343">
        <v>0</v>
      </c>
      <c r="AD34" s="342">
        <f>AB34+'2026.7'!AB34</f>
        <v>0</v>
      </c>
      <c r="AE34" s="179">
        <f>AC34+'2026.7'!AC34</f>
        <v>0</v>
      </c>
      <c r="AF34" s="24">
        <v>1</v>
      </c>
      <c r="AG34" s="25">
        <v>3</v>
      </c>
      <c r="AH34" s="26">
        <f t="shared" si="0"/>
        <v>600</v>
      </c>
      <c r="AI34" s="25">
        <v>40</v>
      </c>
      <c r="AJ34" s="26">
        <f t="shared" si="1"/>
        <v>16000</v>
      </c>
      <c r="AK34" s="69">
        <f>AF34+'2026.7'!AD34</f>
        <v>1</v>
      </c>
      <c r="AL34" s="75">
        <f>AG34+'2026.7'!AE34</f>
        <v>3</v>
      </c>
      <c r="AM34" s="26">
        <f>AH34+'2026.7'!AF34</f>
        <v>600</v>
      </c>
      <c r="AN34" s="75">
        <f>AI34+'2026.7'!AG34</f>
        <v>40</v>
      </c>
      <c r="AO34" s="26">
        <f>AJ34+'2026.7'!AH34</f>
        <v>16000</v>
      </c>
      <c r="AP34" s="24">
        <v>0</v>
      </c>
      <c r="AQ34" s="24">
        <v>0</v>
      </c>
      <c r="AR34" s="24">
        <f>AP34+'2026.7'!AN34</f>
        <v>1</v>
      </c>
      <c r="AS34" s="24">
        <f>AQ34+'2026.7'!AO34</f>
        <v>0</v>
      </c>
      <c r="AT34" s="24">
        <v>1</v>
      </c>
      <c r="AU34" s="24">
        <v>480</v>
      </c>
      <c r="AV34" s="24">
        <v>14</v>
      </c>
      <c r="AW34" s="24">
        <v>20</v>
      </c>
      <c r="AX34" s="24">
        <f>AT34+'2026.7'!AT34</f>
        <v>1</v>
      </c>
      <c r="AY34" s="24">
        <f>AU34+'2026.7'!AU34</f>
        <v>480</v>
      </c>
      <c r="AZ34" s="24">
        <f>AV34+'2026.7'!AV34</f>
        <v>14</v>
      </c>
      <c r="BA34" s="24">
        <f>AW34+'2026.7'!AW34</f>
        <v>20</v>
      </c>
    </row>
    <row r="35" spans="1:53" ht="16.5" customHeight="1">
      <c r="A35" s="28" t="s">
        <v>72</v>
      </c>
      <c r="B35" s="28"/>
      <c r="C35" s="29"/>
      <c r="D35" s="30">
        <f>SUM(D22:D34)</f>
        <v>0</v>
      </c>
      <c r="E35" s="31">
        <f t="shared" ref="E35:Y35" si="5">SUM(E22:E34)</f>
        <v>1</v>
      </c>
      <c r="F35" s="85">
        <f t="shared" si="5"/>
        <v>792</v>
      </c>
      <c r="G35" s="118">
        <f t="shared" ref="G35:O35" si="6">SUM(G22:G34)</f>
        <v>671</v>
      </c>
      <c r="H35" s="123">
        <f t="shared" si="6"/>
        <v>7</v>
      </c>
      <c r="I35" s="125">
        <f t="shared" si="6"/>
        <v>2</v>
      </c>
      <c r="J35" s="125">
        <f t="shared" si="6"/>
        <v>10</v>
      </c>
      <c r="K35" s="125">
        <f t="shared" si="6"/>
        <v>4</v>
      </c>
      <c r="L35" s="125">
        <f t="shared" si="6"/>
        <v>15</v>
      </c>
      <c r="M35" s="124">
        <f t="shared" si="6"/>
        <v>21</v>
      </c>
      <c r="N35" s="80">
        <f t="shared" si="6"/>
        <v>121</v>
      </c>
      <c r="O35" s="131">
        <f t="shared" si="6"/>
        <v>0</v>
      </c>
      <c r="P35" s="80">
        <f t="shared" ref="P35:R35" si="7">SUM(P22:P34)</f>
        <v>71</v>
      </c>
      <c r="Q35" s="125">
        <f t="shared" si="7"/>
        <v>89</v>
      </c>
      <c r="R35" s="202">
        <f t="shared" si="7"/>
        <v>0</v>
      </c>
      <c r="S35" s="32">
        <f t="shared" si="5"/>
        <v>788</v>
      </c>
      <c r="T35" s="33">
        <f t="shared" si="5"/>
        <v>0</v>
      </c>
      <c r="U35" s="33">
        <f t="shared" si="5"/>
        <v>0</v>
      </c>
      <c r="V35" s="33">
        <f t="shared" si="5"/>
        <v>6</v>
      </c>
      <c r="W35" s="33">
        <f t="shared" si="5"/>
        <v>0</v>
      </c>
      <c r="X35" s="33">
        <f t="shared" si="5"/>
        <v>1</v>
      </c>
      <c r="Y35" s="33">
        <f t="shared" si="5"/>
        <v>1</v>
      </c>
      <c r="Z35" s="90">
        <f t="shared" ref="Z35" si="8">SUM(Z22:Z34)</f>
        <v>792</v>
      </c>
      <c r="AA35" s="85">
        <f t="shared" ref="AA35" si="9">SUM(AA22:AA34)</f>
        <v>4</v>
      </c>
      <c r="AB35" s="345">
        <f>SUM(AB22:AB34)</f>
        <v>491262</v>
      </c>
      <c r="AC35" s="181">
        <f>SUM(AC22:AC34)</f>
        <v>3000.0002015218088</v>
      </c>
      <c r="AD35" s="345">
        <f>SUM(AD22:AD34)</f>
        <v>3079517</v>
      </c>
      <c r="AE35" s="181">
        <f>SUM(AE22:AE34)</f>
        <v>19000.0244835556</v>
      </c>
      <c r="AF35" s="28">
        <f t="shared" ref="AF35:AW35" si="10">SUM(AF22:AF34)</f>
        <v>4</v>
      </c>
      <c r="AG35" s="39">
        <f t="shared" si="10"/>
        <v>7</v>
      </c>
      <c r="AH35" s="166">
        <f t="shared" si="10"/>
        <v>1400</v>
      </c>
      <c r="AI35" s="39">
        <f t="shared" si="10"/>
        <v>186</v>
      </c>
      <c r="AJ35" s="166">
        <f t="shared" si="10"/>
        <v>74400</v>
      </c>
      <c r="AK35" s="72">
        <f>SUM(AK22:AK34)</f>
        <v>12</v>
      </c>
      <c r="AL35" s="76">
        <f>SUM(AL22:AL34)</f>
        <v>49</v>
      </c>
      <c r="AM35" s="37">
        <f>SUM(AM22:AM34)</f>
        <v>9800</v>
      </c>
      <c r="AN35" s="76">
        <f>SUM(AN22:AN34)</f>
        <v>420</v>
      </c>
      <c r="AO35" s="37">
        <f>SUM(AO22:AO34)</f>
        <v>168000</v>
      </c>
      <c r="AP35" s="28">
        <f t="shared" si="10"/>
        <v>0</v>
      </c>
      <c r="AQ35" s="28">
        <f t="shared" si="10"/>
        <v>0</v>
      </c>
      <c r="AR35" s="28">
        <f t="shared" si="10"/>
        <v>1</v>
      </c>
      <c r="AS35" s="28">
        <f t="shared" si="10"/>
        <v>0</v>
      </c>
      <c r="AT35" s="28">
        <f t="shared" si="10"/>
        <v>5</v>
      </c>
      <c r="AU35" s="28">
        <f t="shared" si="10"/>
        <v>2580</v>
      </c>
      <c r="AV35" s="28">
        <f t="shared" si="10"/>
        <v>109</v>
      </c>
      <c r="AW35" s="28">
        <f t="shared" si="10"/>
        <v>68</v>
      </c>
      <c r="AX35" s="28">
        <f t="shared" ref="AX35:BA35" si="11">SUM(AX22:AX34)</f>
        <v>10</v>
      </c>
      <c r="AY35" s="28">
        <f t="shared" si="11"/>
        <v>2850</v>
      </c>
      <c r="AZ35" s="28">
        <f t="shared" si="11"/>
        <v>679</v>
      </c>
      <c r="BA35" s="28">
        <f t="shared" si="11"/>
        <v>99</v>
      </c>
    </row>
    <row r="36" spans="1:53">
      <c r="A36" s="315">
        <v>3</v>
      </c>
      <c r="B36" s="315">
        <v>1</v>
      </c>
      <c r="C36" s="19" t="s">
        <v>86</v>
      </c>
      <c r="D36" s="20">
        <v>0</v>
      </c>
      <c r="E36" s="23">
        <v>0</v>
      </c>
      <c r="F36" s="84">
        <v>42</v>
      </c>
      <c r="G36" s="117">
        <v>41</v>
      </c>
      <c r="H36" s="106">
        <v>0</v>
      </c>
      <c r="I36" s="102">
        <v>0</v>
      </c>
      <c r="J36" s="102">
        <v>0</v>
      </c>
      <c r="K36" s="102">
        <v>0</v>
      </c>
      <c r="L36" s="102">
        <v>0</v>
      </c>
      <c r="M36" s="110">
        <v>0</v>
      </c>
      <c r="N36" s="79">
        <v>1</v>
      </c>
      <c r="O36" s="130">
        <v>0</v>
      </c>
      <c r="P36" s="79">
        <v>6</v>
      </c>
      <c r="Q36" s="208">
        <v>1</v>
      </c>
      <c r="R36" s="21">
        <v>0</v>
      </c>
      <c r="S36" s="38">
        <v>37</v>
      </c>
      <c r="T36" s="22">
        <v>0</v>
      </c>
      <c r="U36" s="22">
        <v>0</v>
      </c>
      <c r="V36" s="22">
        <v>5</v>
      </c>
      <c r="W36" s="22">
        <v>0</v>
      </c>
      <c r="X36" s="22">
        <v>0</v>
      </c>
      <c r="Y36" s="22">
        <v>0</v>
      </c>
      <c r="Z36" s="89">
        <v>42</v>
      </c>
      <c r="AA36" s="84">
        <v>5</v>
      </c>
      <c r="AB36" s="342">
        <v>0</v>
      </c>
      <c r="AC36" s="343">
        <v>0</v>
      </c>
      <c r="AD36" s="342">
        <f>AB36+'2026.7'!AB36</f>
        <v>0</v>
      </c>
      <c r="AE36" s="179">
        <f>AC36+'2026.7'!AC36</f>
        <v>0</v>
      </c>
      <c r="AF36" s="24">
        <v>0</v>
      </c>
      <c r="AG36" s="25">
        <v>0</v>
      </c>
      <c r="AH36" s="26">
        <f t="shared" si="0"/>
        <v>0</v>
      </c>
      <c r="AI36" s="25">
        <v>0</v>
      </c>
      <c r="AJ36" s="26">
        <f t="shared" si="1"/>
        <v>0</v>
      </c>
      <c r="AK36" s="69">
        <f>AF36+'2026.7'!AD36</f>
        <v>1</v>
      </c>
      <c r="AL36" s="75">
        <f>AG36+'2026.7'!AE36</f>
        <v>4</v>
      </c>
      <c r="AM36" s="26">
        <f>AH36+'2026.7'!AF36</f>
        <v>800</v>
      </c>
      <c r="AN36" s="75">
        <f>AI36+'2026.7'!AG36</f>
        <v>59</v>
      </c>
      <c r="AO36" s="26">
        <f>AJ36+'2026.7'!AH36</f>
        <v>23600</v>
      </c>
      <c r="AP36" s="24">
        <v>0</v>
      </c>
      <c r="AQ36" s="24">
        <v>0</v>
      </c>
      <c r="AR36" s="24">
        <f>AP36+'2026.7'!AN36</f>
        <v>0</v>
      </c>
      <c r="AS36" s="24">
        <f>AQ36+'2026.7'!AO36</f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f>AT36+'2026.7'!AT36</f>
        <v>1</v>
      </c>
      <c r="AY36" s="24">
        <f>AU36+'2026.7'!AU36</f>
        <v>40</v>
      </c>
      <c r="AZ36" s="24">
        <f>AV36+'2026.7'!AV36</f>
        <v>93</v>
      </c>
      <c r="BA36" s="24">
        <f>AW36+'2026.7'!AW36</f>
        <v>10</v>
      </c>
    </row>
    <row r="37" spans="1:53">
      <c r="A37" s="316"/>
      <c r="B37" s="316"/>
      <c r="C37" s="19" t="s">
        <v>87</v>
      </c>
      <c r="D37" s="20">
        <v>0</v>
      </c>
      <c r="E37" s="23">
        <v>0</v>
      </c>
      <c r="F37" s="84">
        <v>16</v>
      </c>
      <c r="G37" s="117">
        <v>12</v>
      </c>
      <c r="H37" s="106">
        <v>0</v>
      </c>
      <c r="I37" s="102">
        <v>0</v>
      </c>
      <c r="J37" s="102">
        <v>0</v>
      </c>
      <c r="K37" s="102">
        <v>0</v>
      </c>
      <c r="L37" s="102">
        <v>0</v>
      </c>
      <c r="M37" s="110">
        <v>0</v>
      </c>
      <c r="N37" s="79">
        <v>4</v>
      </c>
      <c r="O37" s="130">
        <v>0</v>
      </c>
      <c r="P37" s="79">
        <v>0</v>
      </c>
      <c r="Q37" s="208">
        <v>4</v>
      </c>
      <c r="R37" s="21">
        <v>0</v>
      </c>
      <c r="S37" s="38">
        <v>16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89">
        <v>16</v>
      </c>
      <c r="AA37" s="84">
        <v>0</v>
      </c>
      <c r="AB37" s="342">
        <v>0</v>
      </c>
      <c r="AC37" s="343">
        <v>0</v>
      </c>
      <c r="AD37" s="342">
        <f>AB37+'2026.7'!AB37</f>
        <v>0</v>
      </c>
      <c r="AE37" s="179">
        <f>AC37+'2026.7'!AC37</f>
        <v>0</v>
      </c>
      <c r="AF37" s="24">
        <v>0</v>
      </c>
      <c r="AG37" s="25">
        <v>0</v>
      </c>
      <c r="AH37" s="26">
        <f t="shared" ref="AH37:AH77" si="12">AG37*$AH$5</f>
        <v>0</v>
      </c>
      <c r="AI37" s="25">
        <v>0</v>
      </c>
      <c r="AJ37" s="26">
        <f>AI37*$AJ$5</f>
        <v>0</v>
      </c>
      <c r="AK37" s="69">
        <f>AF37+'2026.7'!AD37</f>
        <v>0</v>
      </c>
      <c r="AL37" s="75">
        <f>AG37+'2026.7'!AE37</f>
        <v>0</v>
      </c>
      <c r="AM37" s="26">
        <f>AH37+'2026.7'!AF37</f>
        <v>0</v>
      </c>
      <c r="AN37" s="75">
        <f>AI37+'2026.7'!AG37</f>
        <v>0</v>
      </c>
      <c r="AO37" s="26">
        <f>AJ37+'2026.7'!AH37</f>
        <v>0</v>
      </c>
      <c r="AP37" s="24">
        <v>0</v>
      </c>
      <c r="AQ37" s="24">
        <v>0</v>
      </c>
      <c r="AR37" s="24">
        <f>AP37+'2026.7'!AN37</f>
        <v>0</v>
      </c>
      <c r="AS37" s="24">
        <f>AQ37+'2026.7'!AO37</f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f>AT37+'2026.7'!AT37</f>
        <v>1</v>
      </c>
      <c r="AY37" s="24">
        <f>AU37+'2026.7'!AU37</f>
        <v>60</v>
      </c>
      <c r="AZ37" s="24">
        <f>AV37+'2026.7'!AV37</f>
        <v>42</v>
      </c>
      <c r="BA37" s="24">
        <f>AW37+'2026.7'!AW37</f>
        <v>5</v>
      </c>
    </row>
    <row r="38" spans="1:53">
      <c r="A38" s="316"/>
      <c r="B38" s="316"/>
      <c r="C38" s="19" t="s">
        <v>89</v>
      </c>
      <c r="D38" s="20">
        <v>0</v>
      </c>
      <c r="E38" s="23">
        <v>0</v>
      </c>
      <c r="F38" s="84">
        <v>16</v>
      </c>
      <c r="G38" s="117">
        <v>16</v>
      </c>
      <c r="H38" s="106">
        <v>0</v>
      </c>
      <c r="I38" s="102">
        <v>0</v>
      </c>
      <c r="J38" s="102">
        <v>0</v>
      </c>
      <c r="K38" s="102">
        <v>0</v>
      </c>
      <c r="L38" s="102">
        <v>0</v>
      </c>
      <c r="M38" s="110">
        <v>0</v>
      </c>
      <c r="N38" s="79">
        <v>0</v>
      </c>
      <c r="O38" s="130">
        <v>0</v>
      </c>
      <c r="P38" s="79">
        <v>0</v>
      </c>
      <c r="Q38" s="208">
        <v>0</v>
      </c>
      <c r="R38" s="21">
        <v>0</v>
      </c>
      <c r="S38" s="38">
        <v>16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89">
        <v>16</v>
      </c>
      <c r="AA38" s="84">
        <v>0</v>
      </c>
      <c r="AB38" s="342">
        <v>0</v>
      </c>
      <c r="AC38" s="343">
        <v>0</v>
      </c>
      <c r="AD38" s="342">
        <f>AB38+'2026.7'!AB38</f>
        <v>0</v>
      </c>
      <c r="AE38" s="179">
        <f>AC38+'2026.7'!AC38</f>
        <v>0</v>
      </c>
      <c r="AF38" s="24">
        <v>1</v>
      </c>
      <c r="AG38" s="25">
        <v>0</v>
      </c>
      <c r="AH38" s="26">
        <f t="shared" si="12"/>
        <v>0</v>
      </c>
      <c r="AI38" s="232">
        <v>29</v>
      </c>
      <c r="AJ38" s="26">
        <f>AI38*$AJ$5</f>
        <v>11600</v>
      </c>
      <c r="AK38" s="69">
        <f>AF38+'2026.7'!AD38</f>
        <v>1</v>
      </c>
      <c r="AL38" s="75">
        <f>AG38+'2026.7'!AE38</f>
        <v>0</v>
      </c>
      <c r="AM38" s="26">
        <f>AH38+'2026.7'!AF38</f>
        <v>0</v>
      </c>
      <c r="AN38" s="75">
        <f>AI38+'2026.7'!AG38</f>
        <v>29</v>
      </c>
      <c r="AO38" s="26">
        <f>AJ38+'2026.7'!AH38</f>
        <v>11600</v>
      </c>
      <c r="AP38" s="24">
        <v>0</v>
      </c>
      <c r="AQ38" s="24">
        <v>0</v>
      </c>
      <c r="AR38" s="24">
        <f>AP38+'2026.7'!AN38</f>
        <v>0</v>
      </c>
      <c r="AS38" s="24">
        <f>AQ38+'2026.7'!AO38</f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f>AT38+'2026.7'!AT38</f>
        <v>0</v>
      </c>
      <c r="AY38" s="24">
        <f>AU38+'2026.7'!AU38</f>
        <v>0</v>
      </c>
      <c r="AZ38" s="24">
        <f>AV38+'2026.7'!AV38</f>
        <v>0</v>
      </c>
      <c r="BA38" s="24">
        <f>AW38+'2026.7'!AW38</f>
        <v>0</v>
      </c>
    </row>
    <row r="39" spans="1:53">
      <c r="A39" s="316"/>
      <c r="B39" s="316"/>
      <c r="C39" s="19" t="s">
        <v>90</v>
      </c>
      <c r="D39" s="20">
        <v>0</v>
      </c>
      <c r="E39" s="23">
        <v>0</v>
      </c>
      <c r="F39" s="84">
        <v>33</v>
      </c>
      <c r="G39" s="117">
        <v>23</v>
      </c>
      <c r="H39" s="106">
        <v>0</v>
      </c>
      <c r="I39" s="102">
        <v>0</v>
      </c>
      <c r="J39" s="102">
        <v>0</v>
      </c>
      <c r="K39" s="102">
        <v>0</v>
      </c>
      <c r="L39" s="102">
        <v>0</v>
      </c>
      <c r="M39" s="110">
        <v>0</v>
      </c>
      <c r="N39" s="79">
        <v>10</v>
      </c>
      <c r="O39" s="130">
        <v>0</v>
      </c>
      <c r="P39" s="79">
        <v>1</v>
      </c>
      <c r="Q39" s="208">
        <v>10</v>
      </c>
      <c r="R39" s="21">
        <v>0</v>
      </c>
      <c r="S39" s="38">
        <v>32</v>
      </c>
      <c r="T39" s="22">
        <v>0</v>
      </c>
      <c r="U39" s="22">
        <v>0</v>
      </c>
      <c r="V39" s="22">
        <v>1</v>
      </c>
      <c r="W39" s="22">
        <v>0</v>
      </c>
      <c r="X39" s="22">
        <v>0</v>
      </c>
      <c r="Y39" s="22">
        <v>0</v>
      </c>
      <c r="Z39" s="89">
        <v>33</v>
      </c>
      <c r="AA39" s="84">
        <v>1</v>
      </c>
      <c r="AB39" s="342">
        <v>0</v>
      </c>
      <c r="AC39" s="343">
        <v>0</v>
      </c>
      <c r="AD39" s="342">
        <f>AB39+'2026.7'!AB39</f>
        <v>0</v>
      </c>
      <c r="AE39" s="179">
        <f>AC39+'2026.7'!AC39</f>
        <v>0</v>
      </c>
      <c r="AF39" s="24">
        <v>0</v>
      </c>
      <c r="AG39" s="25">
        <v>0</v>
      </c>
      <c r="AH39" s="26">
        <f t="shared" si="12"/>
        <v>0</v>
      </c>
      <c r="AI39" s="25">
        <v>0</v>
      </c>
      <c r="AJ39" s="26">
        <f t="shared" ref="AJ39:AJ77" si="13">AI39*$AJ$5</f>
        <v>0</v>
      </c>
      <c r="AK39" s="69">
        <f>AF39+'2026.7'!AD39</f>
        <v>0</v>
      </c>
      <c r="AL39" s="75">
        <f>AG39+'2026.7'!AE39</f>
        <v>0</v>
      </c>
      <c r="AM39" s="26">
        <f>AH39+'2026.7'!AF39</f>
        <v>0</v>
      </c>
      <c r="AN39" s="75">
        <f>AI39+'2026.7'!AG39</f>
        <v>0</v>
      </c>
      <c r="AO39" s="26">
        <f>AJ39+'2026.7'!AH39</f>
        <v>0</v>
      </c>
      <c r="AP39" s="24">
        <v>0</v>
      </c>
      <c r="AQ39" s="24">
        <v>0</v>
      </c>
      <c r="AR39" s="24">
        <f>AP39+'2026.7'!AN39</f>
        <v>0</v>
      </c>
      <c r="AS39" s="24">
        <f>AQ39+'2026.7'!AO39</f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f>AT39+'2026.7'!AT39</f>
        <v>0</v>
      </c>
      <c r="AY39" s="24">
        <f>AU39+'2026.7'!AU39</f>
        <v>0</v>
      </c>
      <c r="AZ39" s="24">
        <f>AV39+'2026.7'!AV39</f>
        <v>0</v>
      </c>
      <c r="BA39" s="24">
        <f>AW39+'2026.7'!AW39</f>
        <v>0</v>
      </c>
    </row>
    <row r="40" spans="1:53">
      <c r="A40" s="316"/>
      <c r="B40" s="316"/>
      <c r="C40" s="19" t="s">
        <v>154</v>
      </c>
      <c r="D40" s="20">
        <v>0</v>
      </c>
      <c r="E40" s="23">
        <v>0</v>
      </c>
      <c r="F40" s="84">
        <v>17</v>
      </c>
      <c r="G40" s="117">
        <v>14</v>
      </c>
      <c r="H40" s="106">
        <v>0</v>
      </c>
      <c r="I40" s="102">
        <v>0</v>
      </c>
      <c r="J40" s="102">
        <v>0</v>
      </c>
      <c r="K40" s="102">
        <v>0</v>
      </c>
      <c r="L40" s="102">
        <v>0</v>
      </c>
      <c r="M40" s="110">
        <v>0</v>
      </c>
      <c r="N40" s="79">
        <v>3</v>
      </c>
      <c r="O40" s="130">
        <v>0</v>
      </c>
      <c r="P40" s="79">
        <v>3</v>
      </c>
      <c r="Q40" s="208">
        <v>3</v>
      </c>
      <c r="R40" s="21">
        <v>0</v>
      </c>
      <c r="S40" s="38">
        <v>17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89">
        <v>17</v>
      </c>
      <c r="AA40" s="84">
        <v>0</v>
      </c>
      <c r="AB40" s="342">
        <v>0</v>
      </c>
      <c r="AC40" s="343">
        <v>0</v>
      </c>
      <c r="AD40" s="342">
        <f>AB40+'2026.7'!AB40</f>
        <v>0</v>
      </c>
      <c r="AE40" s="179">
        <f>AC40+'2026.7'!AC40</f>
        <v>0</v>
      </c>
      <c r="AF40" s="24">
        <v>1</v>
      </c>
      <c r="AG40" s="25">
        <v>6</v>
      </c>
      <c r="AH40" s="26">
        <f t="shared" si="12"/>
        <v>1200</v>
      </c>
      <c r="AI40" s="25">
        <v>45</v>
      </c>
      <c r="AJ40" s="26">
        <f t="shared" si="13"/>
        <v>18000</v>
      </c>
      <c r="AK40" s="69">
        <f>AF40+'2026.7'!AD40</f>
        <v>1</v>
      </c>
      <c r="AL40" s="75">
        <f>AG40+'2026.7'!AE40</f>
        <v>6</v>
      </c>
      <c r="AM40" s="26">
        <f>AH40+'2026.7'!AF40</f>
        <v>1200</v>
      </c>
      <c r="AN40" s="75">
        <f>AI40+'2026.7'!AG40</f>
        <v>45</v>
      </c>
      <c r="AO40" s="26">
        <f>AJ40+'2026.7'!AH40</f>
        <v>18000</v>
      </c>
      <c r="AP40" s="24">
        <v>0</v>
      </c>
      <c r="AQ40" s="24">
        <v>0</v>
      </c>
      <c r="AR40" s="24">
        <f>AP40+'2026.7'!AN40</f>
        <v>0</v>
      </c>
      <c r="AS40" s="24">
        <f>AQ40+'2026.7'!AO40</f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f>AT40+'2026.7'!AT40</f>
        <v>0</v>
      </c>
      <c r="AY40" s="24">
        <f>AU40+'2026.7'!AU40</f>
        <v>0</v>
      </c>
      <c r="AZ40" s="24">
        <f>AV40+'2026.7'!AV40</f>
        <v>0</v>
      </c>
      <c r="BA40" s="24">
        <f>AW40+'2026.7'!AW40</f>
        <v>0</v>
      </c>
    </row>
    <row r="41" spans="1:53">
      <c r="A41" s="316"/>
      <c r="B41" s="316"/>
      <c r="C41" s="19" t="s">
        <v>155</v>
      </c>
      <c r="D41" s="20">
        <v>0</v>
      </c>
      <c r="E41" s="23">
        <v>0</v>
      </c>
      <c r="F41" s="84">
        <v>19</v>
      </c>
      <c r="G41" s="117">
        <v>13</v>
      </c>
      <c r="H41" s="106">
        <v>0</v>
      </c>
      <c r="I41" s="102">
        <v>0</v>
      </c>
      <c r="J41" s="102">
        <v>0</v>
      </c>
      <c r="K41" s="102">
        <v>0</v>
      </c>
      <c r="L41" s="102">
        <v>0</v>
      </c>
      <c r="M41" s="110">
        <v>0</v>
      </c>
      <c r="N41" s="79">
        <v>6</v>
      </c>
      <c r="O41" s="130">
        <v>0</v>
      </c>
      <c r="P41" s="79">
        <v>0</v>
      </c>
      <c r="Q41" s="208">
        <v>0</v>
      </c>
      <c r="R41" s="21">
        <v>0</v>
      </c>
      <c r="S41" s="38">
        <v>19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89">
        <v>19</v>
      </c>
      <c r="AA41" s="84">
        <v>0</v>
      </c>
      <c r="AB41" s="342">
        <v>0</v>
      </c>
      <c r="AC41" s="343">
        <v>0</v>
      </c>
      <c r="AD41" s="342">
        <f>AB41+'2026.7'!AB41</f>
        <v>0</v>
      </c>
      <c r="AE41" s="179">
        <f>AC41+'2026.7'!AC41</f>
        <v>0</v>
      </c>
      <c r="AF41" s="24">
        <v>1</v>
      </c>
      <c r="AG41" s="25">
        <v>0</v>
      </c>
      <c r="AH41" s="26">
        <f t="shared" si="12"/>
        <v>0</v>
      </c>
      <c r="AI41" s="25">
        <v>38</v>
      </c>
      <c r="AJ41" s="26">
        <f t="shared" si="13"/>
        <v>15200</v>
      </c>
      <c r="AK41" s="69">
        <f>AF41+'2026.7'!AD41</f>
        <v>2</v>
      </c>
      <c r="AL41" s="75">
        <f>AG41+'2026.7'!AE41</f>
        <v>0</v>
      </c>
      <c r="AM41" s="26">
        <f>AH41+'2026.7'!AF41</f>
        <v>0</v>
      </c>
      <c r="AN41" s="75">
        <f>AI41+'2026.7'!AG41</f>
        <v>70</v>
      </c>
      <c r="AO41" s="26">
        <f>AJ41+'2026.7'!AH41</f>
        <v>28000</v>
      </c>
      <c r="AP41" s="24">
        <v>0</v>
      </c>
      <c r="AQ41" s="24">
        <v>0</v>
      </c>
      <c r="AR41" s="24">
        <f>AP41+'2026.7'!AN41</f>
        <v>0</v>
      </c>
      <c r="AS41" s="24">
        <f>AQ41+'2026.7'!AO41</f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f>AT41+'2026.7'!AT41</f>
        <v>0</v>
      </c>
      <c r="AY41" s="24">
        <f>AU41+'2026.7'!AU41</f>
        <v>0</v>
      </c>
      <c r="AZ41" s="24">
        <f>AV41+'2026.7'!AV41</f>
        <v>0</v>
      </c>
      <c r="BA41" s="24">
        <f>AW41+'2026.7'!AW41</f>
        <v>0</v>
      </c>
    </row>
    <row r="42" spans="1:53">
      <c r="A42" s="316"/>
      <c r="B42" s="316"/>
      <c r="C42" s="19" t="s">
        <v>91</v>
      </c>
      <c r="D42" s="20">
        <v>0</v>
      </c>
      <c r="E42" s="23">
        <v>0</v>
      </c>
      <c r="F42" s="84">
        <v>4</v>
      </c>
      <c r="G42" s="117">
        <v>4</v>
      </c>
      <c r="H42" s="106">
        <v>0</v>
      </c>
      <c r="I42" s="102">
        <v>0</v>
      </c>
      <c r="J42" s="102">
        <v>0</v>
      </c>
      <c r="K42" s="102">
        <v>0</v>
      </c>
      <c r="L42" s="102">
        <v>0</v>
      </c>
      <c r="M42" s="110">
        <v>0</v>
      </c>
      <c r="N42" s="79">
        <v>0</v>
      </c>
      <c r="O42" s="130">
        <v>0</v>
      </c>
      <c r="P42" s="79">
        <v>1</v>
      </c>
      <c r="Q42" s="208">
        <v>0</v>
      </c>
      <c r="R42" s="21">
        <v>0</v>
      </c>
      <c r="S42" s="38">
        <v>4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89">
        <v>4</v>
      </c>
      <c r="AA42" s="84">
        <v>0</v>
      </c>
      <c r="AB42" s="342">
        <v>0</v>
      </c>
      <c r="AC42" s="343">
        <v>0</v>
      </c>
      <c r="AD42" s="342">
        <f>AB42+'2026.7'!AB42</f>
        <v>0</v>
      </c>
      <c r="AE42" s="179">
        <f>AC42+'2026.7'!AC42</f>
        <v>0</v>
      </c>
      <c r="AF42" s="24">
        <v>0</v>
      </c>
      <c r="AG42" s="25">
        <v>0</v>
      </c>
      <c r="AH42" s="26">
        <f t="shared" si="12"/>
        <v>0</v>
      </c>
      <c r="AI42" s="25">
        <v>0</v>
      </c>
      <c r="AJ42" s="26">
        <f t="shared" si="13"/>
        <v>0</v>
      </c>
      <c r="AK42" s="69">
        <f>AF42+'2026.7'!AD42</f>
        <v>0</v>
      </c>
      <c r="AL42" s="75">
        <f>AG42+'2026.7'!AE42</f>
        <v>0</v>
      </c>
      <c r="AM42" s="26">
        <f>AH42+'2026.7'!AF42</f>
        <v>0</v>
      </c>
      <c r="AN42" s="75">
        <f>AI42+'2026.7'!AG42</f>
        <v>0</v>
      </c>
      <c r="AO42" s="26">
        <f>AJ42+'2026.7'!AH42</f>
        <v>0</v>
      </c>
      <c r="AP42" s="24">
        <v>0</v>
      </c>
      <c r="AQ42" s="24">
        <v>0</v>
      </c>
      <c r="AR42" s="24">
        <f>AP42+'2026.7'!AN42</f>
        <v>0</v>
      </c>
      <c r="AS42" s="24">
        <f>AQ42+'2026.7'!AO42</f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f>AT42+'2026.7'!AT42</f>
        <v>0</v>
      </c>
      <c r="AY42" s="24">
        <f>AU42+'2026.7'!AU42</f>
        <v>0</v>
      </c>
      <c r="AZ42" s="24">
        <f>AV42+'2026.7'!AV42</f>
        <v>0</v>
      </c>
      <c r="BA42" s="24">
        <f>AW42+'2026.7'!AW42</f>
        <v>0</v>
      </c>
    </row>
    <row r="43" spans="1:53">
      <c r="A43" s="316"/>
      <c r="B43" s="317"/>
      <c r="C43" s="19" t="s">
        <v>88</v>
      </c>
      <c r="D43" s="20">
        <v>0</v>
      </c>
      <c r="E43" s="23">
        <v>0</v>
      </c>
      <c r="F43" s="84">
        <v>41</v>
      </c>
      <c r="G43" s="117">
        <v>22</v>
      </c>
      <c r="H43" s="106">
        <v>0</v>
      </c>
      <c r="I43" s="102">
        <v>0</v>
      </c>
      <c r="J43" s="102">
        <v>0</v>
      </c>
      <c r="K43" s="102">
        <v>0</v>
      </c>
      <c r="L43" s="102">
        <v>0</v>
      </c>
      <c r="M43" s="110">
        <v>0</v>
      </c>
      <c r="N43" s="79">
        <v>19</v>
      </c>
      <c r="O43" s="130">
        <v>0</v>
      </c>
      <c r="P43" s="79">
        <v>2</v>
      </c>
      <c r="Q43" s="208">
        <v>13</v>
      </c>
      <c r="R43" s="21">
        <v>0</v>
      </c>
      <c r="S43" s="38">
        <v>41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89">
        <v>41</v>
      </c>
      <c r="AA43" s="84">
        <v>0</v>
      </c>
      <c r="AB43" s="342">
        <v>0</v>
      </c>
      <c r="AC43" s="343">
        <v>0</v>
      </c>
      <c r="AD43" s="342">
        <f>AB43+'2026.7'!AB43</f>
        <v>0</v>
      </c>
      <c r="AE43" s="179">
        <f>AC43+'2026.7'!AC43</f>
        <v>0</v>
      </c>
      <c r="AF43" s="24">
        <v>0</v>
      </c>
      <c r="AG43" s="25">
        <v>0</v>
      </c>
      <c r="AH43" s="26">
        <f t="shared" si="12"/>
        <v>0</v>
      </c>
      <c r="AI43" s="25">
        <v>0</v>
      </c>
      <c r="AJ43" s="26">
        <f t="shared" si="13"/>
        <v>0</v>
      </c>
      <c r="AK43" s="69">
        <f>AF43+'2026.7'!AD43</f>
        <v>0</v>
      </c>
      <c r="AL43" s="75">
        <f>AG43+'2026.7'!AE43</f>
        <v>0</v>
      </c>
      <c r="AM43" s="26">
        <f>AH43+'2026.7'!AF43</f>
        <v>0</v>
      </c>
      <c r="AN43" s="75">
        <f>AI43+'2026.7'!AG43</f>
        <v>0</v>
      </c>
      <c r="AO43" s="26">
        <f>AJ43+'2026.7'!AH43</f>
        <v>0</v>
      </c>
      <c r="AP43" s="24">
        <v>0</v>
      </c>
      <c r="AQ43" s="24">
        <v>0</v>
      </c>
      <c r="AR43" s="24">
        <f>AP43+'2026.7'!AN43</f>
        <v>0</v>
      </c>
      <c r="AS43" s="24">
        <f>AQ43+'2026.7'!AO43</f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f>AT43+'2026.7'!AT43</f>
        <v>1</v>
      </c>
      <c r="AY43" s="24">
        <f>AU43+'2026.7'!AU43</f>
        <v>50</v>
      </c>
      <c r="AZ43" s="24">
        <f>AV43+'2026.7'!AV43</f>
        <v>104</v>
      </c>
      <c r="BA43" s="24">
        <f>AW43+'2026.7'!AW43</f>
        <v>2</v>
      </c>
    </row>
    <row r="44" spans="1:53" ht="14.25" customHeight="1">
      <c r="A44" s="316"/>
      <c r="B44" s="315">
        <v>2</v>
      </c>
      <c r="C44" s="19" t="s">
        <v>115</v>
      </c>
      <c r="D44" s="46">
        <v>0</v>
      </c>
      <c r="E44" s="47">
        <v>0</v>
      </c>
      <c r="F44" s="113">
        <v>32</v>
      </c>
      <c r="G44" s="117">
        <v>32</v>
      </c>
      <c r="H44" s="106">
        <v>0</v>
      </c>
      <c r="I44" s="102">
        <v>0</v>
      </c>
      <c r="J44" s="102">
        <v>0</v>
      </c>
      <c r="K44" s="102">
        <v>0</v>
      </c>
      <c r="L44" s="102">
        <v>0</v>
      </c>
      <c r="M44" s="110">
        <v>0</v>
      </c>
      <c r="N44" s="79">
        <v>0</v>
      </c>
      <c r="O44" s="133">
        <v>0</v>
      </c>
      <c r="P44" s="79">
        <v>4</v>
      </c>
      <c r="Q44" s="208">
        <v>0</v>
      </c>
      <c r="R44" s="203">
        <v>0</v>
      </c>
      <c r="S44" s="48">
        <v>32</v>
      </c>
      <c r="T44" s="49">
        <v>0</v>
      </c>
      <c r="U44" s="49">
        <v>0</v>
      </c>
      <c r="V44" s="49">
        <v>0</v>
      </c>
      <c r="W44" s="49">
        <v>0</v>
      </c>
      <c r="X44" s="49">
        <v>0</v>
      </c>
      <c r="Y44" s="49">
        <v>0</v>
      </c>
      <c r="Z44" s="91">
        <v>32</v>
      </c>
      <c r="AA44" s="84">
        <v>0</v>
      </c>
      <c r="AB44" s="342">
        <v>0</v>
      </c>
      <c r="AC44" s="343">
        <v>0</v>
      </c>
      <c r="AD44" s="342">
        <f>AB44+'2026.7'!AB44</f>
        <v>0</v>
      </c>
      <c r="AE44" s="179">
        <f>AC44+'2026.7'!AC44</f>
        <v>0</v>
      </c>
      <c r="AF44" s="233">
        <v>0</v>
      </c>
      <c r="AG44" s="25">
        <v>0</v>
      </c>
      <c r="AH44" s="26">
        <f t="shared" ref="AH44:AH51" si="14">AG44*$AH$5</f>
        <v>0</v>
      </c>
      <c r="AI44" s="25">
        <v>0</v>
      </c>
      <c r="AJ44" s="26">
        <f t="shared" ref="AJ44:AJ51" si="15">AI44*$AJ$5</f>
        <v>0</v>
      </c>
      <c r="AK44" s="69">
        <f>AF44+'2026.7'!AD44</f>
        <v>0</v>
      </c>
      <c r="AL44" s="75">
        <f>AG44+'2026.7'!AE44</f>
        <v>0</v>
      </c>
      <c r="AM44" s="26">
        <f>AH44+'2026.7'!AF44</f>
        <v>0</v>
      </c>
      <c r="AN44" s="75">
        <f>AI44+'2026.7'!AG44</f>
        <v>0</v>
      </c>
      <c r="AO44" s="26">
        <f>AJ44+'2026.7'!AH44</f>
        <v>0</v>
      </c>
      <c r="AP44" s="24">
        <v>0</v>
      </c>
      <c r="AQ44" s="24">
        <v>0</v>
      </c>
      <c r="AR44" s="24">
        <f>AP44+'2026.7'!AN44</f>
        <v>0</v>
      </c>
      <c r="AS44" s="24">
        <f>AQ44+'2026.7'!AO44</f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f>AT44+'2026.7'!AT44</f>
        <v>0</v>
      </c>
      <c r="AY44" s="24">
        <f>AU44+'2026.7'!AU44</f>
        <v>0</v>
      </c>
      <c r="AZ44" s="24">
        <f>AV44+'2026.7'!AV44</f>
        <v>0</v>
      </c>
      <c r="BA44" s="24">
        <f>AW44+'2026.7'!AW44</f>
        <v>0</v>
      </c>
    </row>
    <row r="45" spans="1:53" ht="14.25" customHeight="1">
      <c r="A45" s="316"/>
      <c r="B45" s="316"/>
      <c r="C45" s="19" t="s">
        <v>116</v>
      </c>
      <c r="D45" s="46">
        <v>0</v>
      </c>
      <c r="E45" s="47">
        <v>0</v>
      </c>
      <c r="F45" s="113">
        <v>26</v>
      </c>
      <c r="G45" s="117">
        <v>26</v>
      </c>
      <c r="H45" s="106">
        <v>0</v>
      </c>
      <c r="I45" s="102">
        <v>0</v>
      </c>
      <c r="J45" s="102">
        <v>0</v>
      </c>
      <c r="K45" s="102">
        <v>0</v>
      </c>
      <c r="L45" s="102">
        <v>1</v>
      </c>
      <c r="M45" s="110">
        <v>0</v>
      </c>
      <c r="N45" s="79">
        <v>0</v>
      </c>
      <c r="O45" s="133">
        <v>0</v>
      </c>
      <c r="P45" s="79">
        <v>4</v>
      </c>
      <c r="Q45" s="208">
        <v>0</v>
      </c>
      <c r="R45" s="203">
        <v>0</v>
      </c>
      <c r="S45" s="48">
        <v>25</v>
      </c>
      <c r="T45" s="49">
        <v>0</v>
      </c>
      <c r="U45" s="49">
        <v>0</v>
      </c>
      <c r="V45" s="49">
        <v>1</v>
      </c>
      <c r="W45" s="49">
        <v>0</v>
      </c>
      <c r="X45" s="49">
        <v>0</v>
      </c>
      <c r="Y45" s="49">
        <v>0</v>
      </c>
      <c r="Z45" s="91">
        <v>26</v>
      </c>
      <c r="AA45" s="84">
        <v>1</v>
      </c>
      <c r="AB45" s="342">
        <v>0</v>
      </c>
      <c r="AC45" s="343">
        <v>0</v>
      </c>
      <c r="AD45" s="342">
        <f>AB45+'2026.7'!AB45</f>
        <v>0</v>
      </c>
      <c r="AE45" s="179">
        <f>AC45+'2026.7'!AC45</f>
        <v>0</v>
      </c>
      <c r="AF45" s="24">
        <v>1</v>
      </c>
      <c r="AG45" s="25">
        <v>3</v>
      </c>
      <c r="AH45" s="26">
        <f t="shared" si="14"/>
        <v>600</v>
      </c>
      <c r="AI45" s="25">
        <v>50</v>
      </c>
      <c r="AJ45" s="26">
        <f t="shared" si="15"/>
        <v>20000</v>
      </c>
      <c r="AK45" s="69">
        <f>AF45+'2026.7'!AD45</f>
        <v>1</v>
      </c>
      <c r="AL45" s="75">
        <f>AG45+'2026.7'!AE45</f>
        <v>3</v>
      </c>
      <c r="AM45" s="26">
        <f>AH45+'2026.7'!AF45</f>
        <v>600</v>
      </c>
      <c r="AN45" s="75">
        <f>AI45+'2026.7'!AG45</f>
        <v>50</v>
      </c>
      <c r="AO45" s="26">
        <f>AJ45+'2026.7'!AH45</f>
        <v>20000</v>
      </c>
      <c r="AP45" s="24">
        <v>0</v>
      </c>
      <c r="AQ45" s="24">
        <v>0</v>
      </c>
      <c r="AR45" s="24">
        <f>AP45+'2026.7'!AN45</f>
        <v>0</v>
      </c>
      <c r="AS45" s="24">
        <f>AQ45+'2026.7'!AO45</f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f>AT45+'2026.7'!AT45</f>
        <v>0</v>
      </c>
      <c r="AY45" s="24">
        <f>AU45+'2026.7'!AU45</f>
        <v>0</v>
      </c>
      <c r="AZ45" s="24">
        <f>AV45+'2026.7'!AV45</f>
        <v>0</v>
      </c>
      <c r="BA45" s="24">
        <f>AW45+'2026.7'!AW45</f>
        <v>0</v>
      </c>
    </row>
    <row r="46" spans="1:53" ht="14.25" customHeight="1">
      <c r="A46" s="316"/>
      <c r="B46" s="316"/>
      <c r="C46" s="19" t="s">
        <v>117</v>
      </c>
      <c r="D46" s="46">
        <v>0</v>
      </c>
      <c r="E46" s="47">
        <v>0</v>
      </c>
      <c r="F46" s="113">
        <v>25</v>
      </c>
      <c r="G46" s="117">
        <v>18</v>
      </c>
      <c r="H46" s="106">
        <v>0</v>
      </c>
      <c r="I46" s="102">
        <v>0</v>
      </c>
      <c r="J46" s="102">
        <v>1</v>
      </c>
      <c r="K46" s="102">
        <v>0</v>
      </c>
      <c r="L46" s="102">
        <v>2</v>
      </c>
      <c r="M46" s="110">
        <v>0</v>
      </c>
      <c r="N46" s="79">
        <v>7</v>
      </c>
      <c r="O46" s="133">
        <v>0</v>
      </c>
      <c r="P46" s="79">
        <v>0</v>
      </c>
      <c r="Q46" s="208">
        <v>7</v>
      </c>
      <c r="R46" s="203">
        <v>0</v>
      </c>
      <c r="S46" s="48">
        <v>25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91">
        <v>25</v>
      </c>
      <c r="AA46" s="84">
        <v>0</v>
      </c>
      <c r="AB46" s="342">
        <v>0</v>
      </c>
      <c r="AC46" s="343">
        <v>0</v>
      </c>
      <c r="AD46" s="342">
        <f>AB46+'2026.7'!AB46</f>
        <v>0</v>
      </c>
      <c r="AE46" s="179">
        <f>AC46+'2026.7'!AC46</f>
        <v>0</v>
      </c>
      <c r="AF46" s="24">
        <v>1</v>
      </c>
      <c r="AG46" s="25">
        <v>0</v>
      </c>
      <c r="AH46" s="26">
        <f t="shared" si="14"/>
        <v>0</v>
      </c>
      <c r="AI46" s="25">
        <v>7</v>
      </c>
      <c r="AJ46" s="26">
        <f t="shared" si="15"/>
        <v>2800</v>
      </c>
      <c r="AK46" s="69">
        <f>AF46+'2026.7'!AD46</f>
        <v>1</v>
      </c>
      <c r="AL46" s="75">
        <f>AG46+'2026.7'!AE46</f>
        <v>0</v>
      </c>
      <c r="AM46" s="26">
        <f>AH46+'2026.7'!AF46</f>
        <v>0</v>
      </c>
      <c r="AN46" s="75">
        <f>AI46+'2026.7'!AG46</f>
        <v>7</v>
      </c>
      <c r="AO46" s="26">
        <f>AJ46+'2026.7'!AH46</f>
        <v>2800</v>
      </c>
      <c r="AP46" s="24">
        <v>0</v>
      </c>
      <c r="AQ46" s="24">
        <v>0</v>
      </c>
      <c r="AR46" s="24">
        <f>AP46+'2026.7'!AN46</f>
        <v>0</v>
      </c>
      <c r="AS46" s="24">
        <f>AQ46+'2026.7'!AO46</f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f>AT46+'2026.7'!AT46</f>
        <v>0</v>
      </c>
      <c r="AY46" s="24">
        <f>AU46+'2026.7'!AU46</f>
        <v>0</v>
      </c>
      <c r="AZ46" s="24">
        <f>AV46+'2026.7'!AV46</f>
        <v>0</v>
      </c>
      <c r="BA46" s="24">
        <f>AW46+'2026.7'!AW46</f>
        <v>0</v>
      </c>
    </row>
    <row r="47" spans="1:53" ht="14.25" customHeight="1">
      <c r="A47" s="316"/>
      <c r="B47" s="316"/>
      <c r="C47" s="19" t="s">
        <v>118</v>
      </c>
      <c r="D47" s="46">
        <v>0</v>
      </c>
      <c r="E47" s="47">
        <v>0</v>
      </c>
      <c r="F47" s="113">
        <v>42</v>
      </c>
      <c r="G47" s="117">
        <v>31</v>
      </c>
      <c r="H47" s="106">
        <v>0</v>
      </c>
      <c r="I47" s="102">
        <v>0</v>
      </c>
      <c r="J47" s="102">
        <v>0</v>
      </c>
      <c r="K47" s="102">
        <v>0</v>
      </c>
      <c r="L47" s="102">
        <v>0</v>
      </c>
      <c r="M47" s="110">
        <v>0</v>
      </c>
      <c r="N47" s="79">
        <v>11</v>
      </c>
      <c r="O47" s="133">
        <v>0</v>
      </c>
      <c r="P47" s="79">
        <v>0</v>
      </c>
      <c r="Q47" s="208">
        <v>8</v>
      </c>
      <c r="R47" s="203">
        <v>0</v>
      </c>
      <c r="S47" s="48">
        <v>40</v>
      </c>
      <c r="T47" s="49">
        <v>0</v>
      </c>
      <c r="U47" s="49">
        <v>0</v>
      </c>
      <c r="V47" s="49">
        <v>2</v>
      </c>
      <c r="W47" s="49">
        <v>0</v>
      </c>
      <c r="X47" s="49">
        <v>0</v>
      </c>
      <c r="Y47" s="49">
        <v>0</v>
      </c>
      <c r="Z47" s="91">
        <v>42</v>
      </c>
      <c r="AA47" s="84">
        <v>2</v>
      </c>
      <c r="AB47" s="342">
        <v>0</v>
      </c>
      <c r="AC47" s="343">
        <v>0</v>
      </c>
      <c r="AD47" s="342">
        <f>AB47+'2026.7'!AB47</f>
        <v>0</v>
      </c>
      <c r="AE47" s="179">
        <f>AC47+'2026.7'!AC47</f>
        <v>0</v>
      </c>
      <c r="AF47" s="24">
        <v>0</v>
      </c>
      <c r="AG47" s="25">
        <v>0</v>
      </c>
      <c r="AH47" s="26">
        <f t="shared" si="14"/>
        <v>0</v>
      </c>
      <c r="AI47" s="25">
        <v>0</v>
      </c>
      <c r="AJ47" s="26">
        <f t="shared" si="15"/>
        <v>0</v>
      </c>
      <c r="AK47" s="69">
        <f>AF47+'2026.7'!AD47</f>
        <v>0</v>
      </c>
      <c r="AL47" s="75">
        <f>AG47+'2026.7'!AE47</f>
        <v>0</v>
      </c>
      <c r="AM47" s="26">
        <f>AH47+'2026.7'!AF47</f>
        <v>0</v>
      </c>
      <c r="AN47" s="75">
        <f>AI47+'2026.7'!AG47</f>
        <v>0</v>
      </c>
      <c r="AO47" s="26">
        <f>AJ47+'2026.7'!AH47</f>
        <v>0</v>
      </c>
      <c r="AP47" s="24">
        <v>0</v>
      </c>
      <c r="AQ47" s="24">
        <v>0</v>
      </c>
      <c r="AR47" s="24">
        <f>AP47+'2026.7'!AN47</f>
        <v>0</v>
      </c>
      <c r="AS47" s="24">
        <f>AQ47+'2026.7'!AO47</f>
        <v>0</v>
      </c>
      <c r="AT47" s="24">
        <v>1</v>
      </c>
      <c r="AU47" s="24">
        <v>480</v>
      </c>
      <c r="AV47" s="24">
        <v>31</v>
      </c>
      <c r="AW47" s="24">
        <v>3</v>
      </c>
      <c r="AX47" s="24">
        <f>AT47+'2026.7'!AT47</f>
        <v>1</v>
      </c>
      <c r="AY47" s="24">
        <f>AU47+'2026.7'!AU47</f>
        <v>480</v>
      </c>
      <c r="AZ47" s="24">
        <f>AV47+'2026.7'!AV47</f>
        <v>31</v>
      </c>
      <c r="BA47" s="24">
        <f>AW47+'2026.7'!AW47</f>
        <v>3</v>
      </c>
    </row>
    <row r="48" spans="1:53" ht="14.25" customHeight="1">
      <c r="A48" s="316"/>
      <c r="B48" s="316"/>
      <c r="C48" s="19" t="s">
        <v>119</v>
      </c>
      <c r="D48" s="46">
        <v>0</v>
      </c>
      <c r="E48" s="47">
        <v>0</v>
      </c>
      <c r="F48" s="113">
        <v>48</v>
      </c>
      <c r="G48" s="117">
        <v>48</v>
      </c>
      <c r="H48" s="106">
        <v>0</v>
      </c>
      <c r="I48" s="102">
        <v>0</v>
      </c>
      <c r="J48" s="102">
        <v>0</v>
      </c>
      <c r="K48" s="102">
        <v>0</v>
      </c>
      <c r="L48" s="102">
        <v>0</v>
      </c>
      <c r="M48" s="110">
        <v>0</v>
      </c>
      <c r="N48" s="79">
        <v>0</v>
      </c>
      <c r="O48" s="133">
        <v>0</v>
      </c>
      <c r="P48" s="79">
        <v>4</v>
      </c>
      <c r="Q48" s="208">
        <v>0</v>
      </c>
      <c r="R48" s="203">
        <v>0</v>
      </c>
      <c r="S48" s="48">
        <v>48</v>
      </c>
      <c r="T48" s="49">
        <v>0</v>
      </c>
      <c r="U48" s="49">
        <v>0</v>
      </c>
      <c r="V48" s="49">
        <v>0</v>
      </c>
      <c r="W48" s="49">
        <v>0</v>
      </c>
      <c r="X48" s="49">
        <v>0</v>
      </c>
      <c r="Y48" s="49">
        <v>0</v>
      </c>
      <c r="Z48" s="91">
        <v>48</v>
      </c>
      <c r="AA48" s="84">
        <v>0</v>
      </c>
      <c r="AB48" s="342">
        <v>0</v>
      </c>
      <c r="AC48" s="343">
        <v>0</v>
      </c>
      <c r="AD48" s="342">
        <f>AB48+'2026.7'!AB48</f>
        <v>0</v>
      </c>
      <c r="AE48" s="179">
        <f>AC48+'2026.7'!AC48</f>
        <v>0</v>
      </c>
      <c r="AF48" s="24">
        <v>1</v>
      </c>
      <c r="AG48" s="25">
        <v>7</v>
      </c>
      <c r="AH48" s="26">
        <f t="shared" si="14"/>
        <v>1400</v>
      </c>
      <c r="AI48" s="25">
        <v>112</v>
      </c>
      <c r="AJ48" s="26">
        <f t="shared" si="15"/>
        <v>44800</v>
      </c>
      <c r="AK48" s="69">
        <f>AF48+'2026.7'!AD48</f>
        <v>1</v>
      </c>
      <c r="AL48" s="75">
        <f>AG48+'2026.7'!AE48</f>
        <v>7</v>
      </c>
      <c r="AM48" s="26">
        <f>AH48+'2026.7'!AF48</f>
        <v>1400</v>
      </c>
      <c r="AN48" s="75">
        <f>AI48+'2026.7'!AG48</f>
        <v>112</v>
      </c>
      <c r="AO48" s="26">
        <f>AJ48+'2026.7'!AH48</f>
        <v>44800</v>
      </c>
      <c r="AP48" s="24">
        <v>0</v>
      </c>
      <c r="AQ48" s="24">
        <v>0</v>
      </c>
      <c r="AR48" s="24">
        <f>AP48+'2026.7'!AN48</f>
        <v>0</v>
      </c>
      <c r="AS48" s="24">
        <f>AQ48+'2026.7'!AO48</f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f>AT48+'2026.7'!AT48</f>
        <v>0</v>
      </c>
      <c r="AY48" s="24">
        <f>AU48+'2026.7'!AU48</f>
        <v>0</v>
      </c>
      <c r="AZ48" s="24">
        <f>AV48+'2026.7'!AV48</f>
        <v>0</v>
      </c>
      <c r="BA48" s="24">
        <f>AW48+'2026.7'!AW48</f>
        <v>0</v>
      </c>
    </row>
    <row r="49" spans="1:53">
      <c r="A49" s="316"/>
      <c r="B49" s="316"/>
      <c r="C49" s="19" t="s">
        <v>163</v>
      </c>
      <c r="D49" s="46">
        <v>0</v>
      </c>
      <c r="E49" s="47">
        <v>0</v>
      </c>
      <c r="F49" s="113">
        <v>47</v>
      </c>
      <c r="G49" s="117">
        <v>43</v>
      </c>
      <c r="H49" s="106">
        <v>0</v>
      </c>
      <c r="I49" s="102">
        <v>0</v>
      </c>
      <c r="J49" s="102">
        <v>1</v>
      </c>
      <c r="K49" s="102">
        <v>0</v>
      </c>
      <c r="L49" s="102">
        <v>0</v>
      </c>
      <c r="M49" s="110">
        <v>0</v>
      </c>
      <c r="N49" s="79">
        <v>4</v>
      </c>
      <c r="O49" s="133">
        <v>0</v>
      </c>
      <c r="P49" s="79">
        <v>5</v>
      </c>
      <c r="Q49" s="208">
        <v>4</v>
      </c>
      <c r="R49" s="203">
        <v>0</v>
      </c>
      <c r="S49" s="48">
        <v>43</v>
      </c>
      <c r="T49" s="49">
        <v>0</v>
      </c>
      <c r="U49" s="49">
        <v>0</v>
      </c>
      <c r="V49" s="49">
        <v>4</v>
      </c>
      <c r="W49" s="49">
        <v>0</v>
      </c>
      <c r="X49" s="49">
        <v>0</v>
      </c>
      <c r="Y49" s="49">
        <v>0</v>
      </c>
      <c r="Z49" s="91">
        <v>47</v>
      </c>
      <c r="AA49" s="84">
        <v>4</v>
      </c>
      <c r="AB49" s="342">
        <v>0</v>
      </c>
      <c r="AC49" s="343">
        <v>0</v>
      </c>
      <c r="AD49" s="342">
        <f>AB49+'2026.7'!AB49</f>
        <v>0</v>
      </c>
      <c r="AE49" s="179">
        <f>AC49+'2026.7'!AC49</f>
        <v>0</v>
      </c>
      <c r="AF49" s="24">
        <v>0</v>
      </c>
      <c r="AG49" s="25">
        <v>0</v>
      </c>
      <c r="AH49" s="26">
        <f t="shared" si="14"/>
        <v>0</v>
      </c>
      <c r="AI49" s="25">
        <v>0</v>
      </c>
      <c r="AJ49" s="26">
        <f t="shared" si="15"/>
        <v>0</v>
      </c>
      <c r="AK49" s="69">
        <f>AF49+'2026.7'!AD49</f>
        <v>1</v>
      </c>
      <c r="AL49" s="75">
        <f>AG49+'2026.7'!AE49</f>
        <v>4</v>
      </c>
      <c r="AM49" s="26">
        <f>AH49+'2026.7'!AF49</f>
        <v>800</v>
      </c>
      <c r="AN49" s="75">
        <f>AI49+'2026.7'!AG49</f>
        <v>53</v>
      </c>
      <c r="AO49" s="26">
        <f>AJ49+'2026.7'!AH49</f>
        <v>21200</v>
      </c>
      <c r="AP49" s="24">
        <v>0</v>
      </c>
      <c r="AQ49" s="24">
        <v>0</v>
      </c>
      <c r="AR49" s="24">
        <f>AP49+'2026.7'!AN49</f>
        <v>0</v>
      </c>
      <c r="AS49" s="24">
        <f>AQ49+'2026.7'!AO49</f>
        <v>0</v>
      </c>
      <c r="AT49" s="24">
        <v>1</v>
      </c>
      <c r="AU49" s="24">
        <v>480</v>
      </c>
      <c r="AV49" s="24">
        <v>31</v>
      </c>
      <c r="AW49" s="24">
        <v>12</v>
      </c>
      <c r="AX49" s="24">
        <f>AT49+'2026.7'!AT49</f>
        <v>1</v>
      </c>
      <c r="AY49" s="24">
        <f>AU49+'2026.7'!AU49</f>
        <v>480</v>
      </c>
      <c r="AZ49" s="24">
        <f>AV49+'2026.7'!AV49</f>
        <v>31</v>
      </c>
      <c r="BA49" s="24">
        <f>AW49+'2026.7'!AW49</f>
        <v>12</v>
      </c>
    </row>
    <row r="50" spans="1:53">
      <c r="A50" s="316"/>
      <c r="B50" s="316"/>
      <c r="C50" s="19" t="s">
        <v>121</v>
      </c>
      <c r="D50" s="46">
        <v>0</v>
      </c>
      <c r="E50" s="47">
        <v>0</v>
      </c>
      <c r="F50" s="113">
        <v>10</v>
      </c>
      <c r="G50" s="117">
        <v>10</v>
      </c>
      <c r="H50" s="106">
        <v>0</v>
      </c>
      <c r="I50" s="102">
        <v>0</v>
      </c>
      <c r="J50" s="102">
        <v>0</v>
      </c>
      <c r="K50" s="102">
        <v>1</v>
      </c>
      <c r="L50" s="102">
        <v>0</v>
      </c>
      <c r="M50" s="110">
        <v>0</v>
      </c>
      <c r="N50" s="79">
        <v>0</v>
      </c>
      <c r="O50" s="133">
        <v>0</v>
      </c>
      <c r="P50" s="79">
        <v>0</v>
      </c>
      <c r="Q50" s="208">
        <v>0</v>
      </c>
      <c r="R50" s="203">
        <v>0</v>
      </c>
      <c r="S50" s="48">
        <v>10</v>
      </c>
      <c r="T50" s="49">
        <v>0</v>
      </c>
      <c r="U50" s="49">
        <v>0</v>
      </c>
      <c r="V50" s="49">
        <v>0</v>
      </c>
      <c r="W50" s="49">
        <v>0</v>
      </c>
      <c r="X50" s="49">
        <v>0</v>
      </c>
      <c r="Y50" s="49">
        <v>0</v>
      </c>
      <c r="Z50" s="91">
        <v>10</v>
      </c>
      <c r="AA50" s="84">
        <v>0</v>
      </c>
      <c r="AB50" s="342">
        <v>0</v>
      </c>
      <c r="AC50" s="343">
        <v>0</v>
      </c>
      <c r="AD50" s="342">
        <f>AB50+'2026.7'!AB50</f>
        <v>0</v>
      </c>
      <c r="AE50" s="179">
        <f>AC50+'2026.7'!AC50</f>
        <v>0</v>
      </c>
      <c r="AF50" s="24">
        <v>0</v>
      </c>
      <c r="AG50" s="25">
        <v>0</v>
      </c>
      <c r="AH50" s="26">
        <f t="shared" si="14"/>
        <v>0</v>
      </c>
      <c r="AI50" s="25">
        <v>0</v>
      </c>
      <c r="AJ50" s="26">
        <f t="shared" si="15"/>
        <v>0</v>
      </c>
      <c r="AK50" s="69">
        <f>AF50+'2026.7'!AD50</f>
        <v>0</v>
      </c>
      <c r="AL50" s="75">
        <f>AG50+'2026.7'!AE50</f>
        <v>0</v>
      </c>
      <c r="AM50" s="26">
        <f>AH50+'2026.7'!AF50</f>
        <v>0</v>
      </c>
      <c r="AN50" s="75">
        <f>AI50+'2026.7'!AG50</f>
        <v>0</v>
      </c>
      <c r="AO50" s="26">
        <f>AJ50+'2026.7'!AH50</f>
        <v>0</v>
      </c>
      <c r="AP50" s="24">
        <v>0</v>
      </c>
      <c r="AQ50" s="24">
        <v>0</v>
      </c>
      <c r="AR50" s="24">
        <f>AP50+'2026.7'!AN50</f>
        <v>0</v>
      </c>
      <c r="AS50" s="24">
        <f>AQ50+'2026.7'!AO50</f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f>AT50+'2026.7'!AT50</f>
        <v>0</v>
      </c>
      <c r="AY50" s="24">
        <f>AU50+'2026.7'!AU50</f>
        <v>0</v>
      </c>
      <c r="AZ50" s="24">
        <f>AV50+'2026.7'!AV50</f>
        <v>0</v>
      </c>
      <c r="BA50" s="24">
        <f>AW50+'2026.7'!AW50</f>
        <v>0</v>
      </c>
    </row>
    <row r="51" spans="1:53">
      <c r="A51" s="317"/>
      <c r="B51" s="317"/>
      <c r="C51" s="19" t="s">
        <v>122</v>
      </c>
      <c r="D51" s="46">
        <v>0</v>
      </c>
      <c r="E51" s="47">
        <v>0</v>
      </c>
      <c r="F51" s="114">
        <v>51</v>
      </c>
      <c r="G51" s="120">
        <v>35</v>
      </c>
      <c r="H51" s="107">
        <v>0</v>
      </c>
      <c r="I51" s="103">
        <v>0</v>
      </c>
      <c r="J51" s="103">
        <v>0</v>
      </c>
      <c r="K51" s="103">
        <v>0</v>
      </c>
      <c r="L51" s="103">
        <v>3</v>
      </c>
      <c r="M51" s="111">
        <v>0</v>
      </c>
      <c r="N51" s="82">
        <v>16</v>
      </c>
      <c r="O51" s="134">
        <v>0</v>
      </c>
      <c r="P51" s="82">
        <v>7</v>
      </c>
      <c r="Q51" s="209">
        <v>11</v>
      </c>
      <c r="R51" s="204">
        <v>0</v>
      </c>
      <c r="S51" s="48">
        <v>50</v>
      </c>
      <c r="T51" s="49">
        <v>0</v>
      </c>
      <c r="U51" s="49">
        <v>0</v>
      </c>
      <c r="V51" s="50">
        <v>1</v>
      </c>
      <c r="W51" s="50">
        <v>0</v>
      </c>
      <c r="X51" s="50">
        <v>0</v>
      </c>
      <c r="Y51" s="50">
        <v>0</v>
      </c>
      <c r="Z51" s="92">
        <v>51</v>
      </c>
      <c r="AA51" s="87">
        <v>1</v>
      </c>
      <c r="AB51" s="342">
        <v>0</v>
      </c>
      <c r="AC51" s="343">
        <v>0</v>
      </c>
      <c r="AD51" s="342">
        <f>AB51+'2026.7'!AB51</f>
        <v>0</v>
      </c>
      <c r="AE51" s="179">
        <f>AC51+'2026.7'!AC51</f>
        <v>0</v>
      </c>
      <c r="AF51" s="231">
        <v>0</v>
      </c>
      <c r="AG51" s="25">
        <v>0</v>
      </c>
      <c r="AH51" s="26">
        <f t="shared" si="14"/>
        <v>0</v>
      </c>
      <c r="AI51" s="25">
        <v>0</v>
      </c>
      <c r="AJ51" s="26">
        <f t="shared" si="15"/>
        <v>0</v>
      </c>
      <c r="AK51" s="69">
        <f>AF51+'2026.7'!AD51</f>
        <v>1</v>
      </c>
      <c r="AL51" s="75">
        <f>AG51+'2026.7'!AE51</f>
        <v>2</v>
      </c>
      <c r="AM51" s="26">
        <f>AH51+'2026.7'!AF51</f>
        <v>400</v>
      </c>
      <c r="AN51" s="75">
        <f>AI51+'2026.7'!AG51</f>
        <v>39</v>
      </c>
      <c r="AO51" s="26">
        <f>AJ51+'2026.7'!AH51</f>
        <v>15600</v>
      </c>
      <c r="AP51" s="24">
        <v>0</v>
      </c>
      <c r="AQ51" s="24">
        <v>0</v>
      </c>
      <c r="AR51" s="24">
        <f>AP51+'2026.7'!AN51</f>
        <v>0</v>
      </c>
      <c r="AS51" s="24">
        <f>AQ51+'2026.7'!AO51</f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f>AT51+'2026.7'!AT51</f>
        <v>0</v>
      </c>
      <c r="AY51" s="24">
        <f>AU51+'2026.7'!AU51</f>
        <v>0</v>
      </c>
      <c r="AZ51" s="24">
        <f>AV51+'2026.7'!AV51</f>
        <v>0</v>
      </c>
      <c r="BA51" s="24">
        <f>AW51+'2026.7'!AW51</f>
        <v>0</v>
      </c>
    </row>
    <row r="52" spans="1:53" ht="16.5" customHeight="1">
      <c r="A52" s="28" t="s">
        <v>72</v>
      </c>
      <c r="B52" s="28"/>
      <c r="C52" s="29"/>
      <c r="D52" s="42">
        <f t="shared" ref="D52:AX52" si="16">SUM(D36:D51)</f>
        <v>0</v>
      </c>
      <c r="E52" s="43">
        <f t="shared" si="16"/>
        <v>0</v>
      </c>
      <c r="F52" s="86">
        <f t="shared" si="16"/>
        <v>469</v>
      </c>
      <c r="G52" s="86">
        <f t="shared" si="16"/>
        <v>388</v>
      </c>
      <c r="H52" s="86">
        <f t="shared" si="16"/>
        <v>0</v>
      </c>
      <c r="I52" s="168">
        <f t="shared" si="16"/>
        <v>0</v>
      </c>
      <c r="J52" s="168">
        <f t="shared" si="16"/>
        <v>2</v>
      </c>
      <c r="K52" s="168">
        <f t="shared" si="16"/>
        <v>1</v>
      </c>
      <c r="L52" s="168">
        <f t="shared" si="16"/>
        <v>6</v>
      </c>
      <c r="M52" s="167">
        <f t="shared" si="16"/>
        <v>0</v>
      </c>
      <c r="N52" s="172">
        <f t="shared" si="16"/>
        <v>81</v>
      </c>
      <c r="O52" s="167">
        <f t="shared" si="16"/>
        <v>0</v>
      </c>
      <c r="P52" s="169">
        <f t="shared" si="16"/>
        <v>37</v>
      </c>
      <c r="Q52" s="210">
        <f t="shared" si="16"/>
        <v>61</v>
      </c>
      <c r="R52" s="81">
        <f t="shared" si="16"/>
        <v>0</v>
      </c>
      <c r="S52" s="169">
        <f t="shared" si="16"/>
        <v>455</v>
      </c>
      <c r="T52" s="122">
        <f t="shared" si="16"/>
        <v>0</v>
      </c>
      <c r="U52" s="122">
        <f t="shared" si="16"/>
        <v>0</v>
      </c>
      <c r="V52" s="122">
        <f t="shared" si="16"/>
        <v>14</v>
      </c>
      <c r="W52" s="122">
        <f t="shared" si="16"/>
        <v>0</v>
      </c>
      <c r="X52" s="122">
        <f t="shared" si="16"/>
        <v>0</v>
      </c>
      <c r="Y52" s="122">
        <f t="shared" si="16"/>
        <v>0</v>
      </c>
      <c r="Z52" s="122">
        <f t="shared" si="16"/>
        <v>469</v>
      </c>
      <c r="AA52" s="122">
        <f t="shared" si="16"/>
        <v>14</v>
      </c>
      <c r="AB52" s="346">
        <f t="shared" si="16"/>
        <v>0</v>
      </c>
      <c r="AC52" s="347">
        <f t="shared" si="16"/>
        <v>0</v>
      </c>
      <c r="AD52" s="347">
        <f t="shared" si="16"/>
        <v>0</v>
      </c>
      <c r="AE52" s="347">
        <f t="shared" si="16"/>
        <v>0</v>
      </c>
      <c r="AF52" s="119">
        <f t="shared" si="16"/>
        <v>6</v>
      </c>
      <c r="AG52" s="234">
        <f t="shared" si="16"/>
        <v>16</v>
      </c>
      <c r="AH52" s="167">
        <f t="shared" si="16"/>
        <v>3200</v>
      </c>
      <c r="AI52" s="122">
        <f t="shared" si="16"/>
        <v>281</v>
      </c>
      <c r="AJ52" s="237">
        <f t="shared" si="16"/>
        <v>112400</v>
      </c>
      <c r="AK52" s="86">
        <f t="shared" si="16"/>
        <v>10</v>
      </c>
      <c r="AL52" s="86">
        <f t="shared" si="16"/>
        <v>26</v>
      </c>
      <c r="AM52" s="237">
        <f t="shared" si="16"/>
        <v>5200</v>
      </c>
      <c r="AN52" s="86">
        <f t="shared" si="16"/>
        <v>464</v>
      </c>
      <c r="AO52" s="237">
        <f t="shared" si="16"/>
        <v>185600</v>
      </c>
      <c r="AP52" s="86">
        <f t="shared" si="16"/>
        <v>0</v>
      </c>
      <c r="AQ52" s="86">
        <f t="shared" si="16"/>
        <v>0</v>
      </c>
      <c r="AR52" s="86">
        <f t="shared" si="16"/>
        <v>0</v>
      </c>
      <c r="AS52" s="45">
        <f t="shared" si="16"/>
        <v>0</v>
      </c>
      <c r="AT52" s="86">
        <f t="shared" si="16"/>
        <v>2</v>
      </c>
      <c r="AU52" s="86">
        <f t="shared" si="16"/>
        <v>960</v>
      </c>
      <c r="AV52" s="86">
        <f t="shared" si="16"/>
        <v>62</v>
      </c>
      <c r="AW52" s="86">
        <f t="shared" si="16"/>
        <v>15</v>
      </c>
      <c r="AX52" s="86">
        <f t="shared" si="16"/>
        <v>5</v>
      </c>
      <c r="AY52" s="28">
        <f t="shared" ref="AY52:BA52" si="17">SUM(AY44:AY51)</f>
        <v>960</v>
      </c>
      <c r="AZ52" s="28">
        <f t="shared" si="17"/>
        <v>62</v>
      </c>
      <c r="BA52" s="28">
        <f t="shared" si="17"/>
        <v>15</v>
      </c>
    </row>
    <row r="53" spans="1:53">
      <c r="A53" s="315">
        <v>4</v>
      </c>
      <c r="B53" s="315">
        <v>1</v>
      </c>
      <c r="C53" s="19" t="s">
        <v>92</v>
      </c>
      <c r="D53" s="20">
        <v>0</v>
      </c>
      <c r="E53" s="23">
        <v>0</v>
      </c>
      <c r="F53" s="84">
        <v>77</v>
      </c>
      <c r="G53" s="117">
        <v>77</v>
      </c>
      <c r="H53" s="106">
        <v>1</v>
      </c>
      <c r="I53" s="102">
        <v>0</v>
      </c>
      <c r="J53" s="102">
        <v>0</v>
      </c>
      <c r="K53" s="102">
        <v>3</v>
      </c>
      <c r="L53" s="102">
        <v>0</v>
      </c>
      <c r="M53" s="110">
        <v>0</v>
      </c>
      <c r="N53" s="79">
        <v>0</v>
      </c>
      <c r="O53" s="130">
        <v>0</v>
      </c>
      <c r="P53" s="79">
        <v>6</v>
      </c>
      <c r="Q53" s="208">
        <v>0</v>
      </c>
      <c r="R53" s="21">
        <v>0</v>
      </c>
      <c r="S53" s="38">
        <v>76</v>
      </c>
      <c r="T53" s="22">
        <v>0</v>
      </c>
      <c r="U53" s="22">
        <v>0</v>
      </c>
      <c r="V53" s="22">
        <v>1</v>
      </c>
      <c r="W53" s="22">
        <v>0</v>
      </c>
      <c r="X53" s="22">
        <v>0</v>
      </c>
      <c r="Y53" s="22">
        <v>0</v>
      </c>
      <c r="Z53" s="89">
        <v>77</v>
      </c>
      <c r="AA53" s="84">
        <v>1</v>
      </c>
      <c r="AB53" s="342">
        <v>0</v>
      </c>
      <c r="AC53" s="343">
        <v>0</v>
      </c>
      <c r="AD53" s="342">
        <f>AB53+'2026.7'!AB53</f>
        <v>0</v>
      </c>
      <c r="AE53" s="179">
        <f>AC53+'2026.7'!AC53</f>
        <v>0</v>
      </c>
      <c r="AF53" s="97">
        <v>1</v>
      </c>
      <c r="AG53" s="25">
        <v>4</v>
      </c>
      <c r="AH53" s="26">
        <f t="shared" si="12"/>
        <v>800</v>
      </c>
      <c r="AI53" s="235">
        <v>49</v>
      </c>
      <c r="AJ53" s="236">
        <f t="shared" si="13"/>
        <v>19600</v>
      </c>
      <c r="AK53" s="69">
        <f>AF53+'2026.7'!AD53</f>
        <v>1</v>
      </c>
      <c r="AL53" s="75">
        <f>AG53+'2026.7'!AE53</f>
        <v>4</v>
      </c>
      <c r="AM53" s="26">
        <f>AH53+'2026.7'!AF53</f>
        <v>800</v>
      </c>
      <c r="AN53" s="75">
        <f>AI53+'2026.7'!AG53</f>
        <v>49</v>
      </c>
      <c r="AO53" s="26">
        <f>AJ53+'2026.7'!AH53</f>
        <v>19600</v>
      </c>
      <c r="AP53" s="24">
        <v>0</v>
      </c>
      <c r="AQ53" s="24">
        <v>0</v>
      </c>
      <c r="AR53" s="24">
        <f>AP53+'2026.7'!AN53</f>
        <v>1</v>
      </c>
      <c r="AS53" s="24">
        <f>AQ53+'2026.7'!AO53</f>
        <v>0</v>
      </c>
      <c r="AT53" s="24">
        <v>0</v>
      </c>
      <c r="AU53" s="24">
        <v>0</v>
      </c>
      <c r="AV53" s="24">
        <v>0</v>
      </c>
      <c r="AW53" s="24">
        <v>0</v>
      </c>
      <c r="AX53" s="24">
        <f>AT53+'2026.7'!AT53</f>
        <v>1</v>
      </c>
      <c r="AY53" s="24">
        <f>AU53+'2026.7'!AU53</f>
        <v>45</v>
      </c>
      <c r="AZ53" s="24">
        <f>AV53+'2026.7'!AV53</f>
        <v>107</v>
      </c>
      <c r="BA53" s="24">
        <f>AW53+'2026.7'!AW53</f>
        <v>8</v>
      </c>
    </row>
    <row r="54" spans="1:53">
      <c r="A54" s="316"/>
      <c r="B54" s="316"/>
      <c r="C54" s="19" t="s">
        <v>93</v>
      </c>
      <c r="D54" s="20">
        <v>1</v>
      </c>
      <c r="E54" s="23">
        <v>0</v>
      </c>
      <c r="F54" s="84">
        <v>26</v>
      </c>
      <c r="G54" s="117">
        <v>26</v>
      </c>
      <c r="H54" s="106">
        <v>1</v>
      </c>
      <c r="I54" s="102">
        <v>0</v>
      </c>
      <c r="J54" s="102">
        <v>0</v>
      </c>
      <c r="K54" s="102">
        <v>0</v>
      </c>
      <c r="L54" s="102">
        <v>0</v>
      </c>
      <c r="M54" s="110">
        <v>0</v>
      </c>
      <c r="N54" s="79">
        <v>0</v>
      </c>
      <c r="O54" s="130">
        <v>0</v>
      </c>
      <c r="P54" s="79">
        <v>4</v>
      </c>
      <c r="Q54" s="208">
        <v>0</v>
      </c>
      <c r="R54" s="21">
        <v>0</v>
      </c>
      <c r="S54" s="38">
        <v>25</v>
      </c>
      <c r="T54" s="22">
        <v>0</v>
      </c>
      <c r="U54" s="22">
        <v>0</v>
      </c>
      <c r="V54" s="22">
        <v>1</v>
      </c>
      <c r="W54" s="22">
        <v>0</v>
      </c>
      <c r="X54" s="22">
        <v>0</v>
      </c>
      <c r="Y54" s="22">
        <v>0</v>
      </c>
      <c r="Z54" s="89">
        <v>26</v>
      </c>
      <c r="AA54" s="84">
        <v>1</v>
      </c>
      <c r="AB54" s="342">
        <v>0</v>
      </c>
      <c r="AC54" s="343">
        <v>0</v>
      </c>
      <c r="AD54" s="342">
        <f>AB54+'2026.7'!AB54</f>
        <v>161766</v>
      </c>
      <c r="AE54" s="179">
        <f>AC54+'2026.7'!AC54</f>
        <v>1000.0019039883932</v>
      </c>
      <c r="AF54" s="24">
        <v>0</v>
      </c>
      <c r="AG54" s="25">
        <v>0</v>
      </c>
      <c r="AH54" s="26">
        <f t="shared" si="12"/>
        <v>0</v>
      </c>
      <c r="AI54" s="25">
        <v>0</v>
      </c>
      <c r="AJ54" s="26">
        <f t="shared" si="13"/>
        <v>0</v>
      </c>
      <c r="AK54" s="69">
        <f>AF54+'2026.7'!AD54</f>
        <v>1</v>
      </c>
      <c r="AL54" s="75">
        <f>AG54+'2026.7'!AE54</f>
        <v>13</v>
      </c>
      <c r="AM54" s="26">
        <f>AH54+'2026.7'!AF54</f>
        <v>2600</v>
      </c>
      <c r="AN54" s="75">
        <f>AI54+'2026.7'!AG54</f>
        <v>44</v>
      </c>
      <c r="AO54" s="26">
        <f>AJ54+'2026.7'!AH54</f>
        <v>17600</v>
      </c>
      <c r="AP54" s="24">
        <v>1</v>
      </c>
      <c r="AQ54" s="24">
        <v>0</v>
      </c>
      <c r="AR54" s="24">
        <f>AP54+'2026.7'!AN54</f>
        <v>1</v>
      </c>
      <c r="AS54" s="24">
        <f>AQ54+'2026.7'!AO54</f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f>AT54+'2026.7'!AT54</f>
        <v>0</v>
      </c>
      <c r="AY54" s="24">
        <f>AU54+'2026.7'!AU54</f>
        <v>0</v>
      </c>
      <c r="AZ54" s="24">
        <f>AV54+'2026.7'!AV54</f>
        <v>0</v>
      </c>
      <c r="BA54" s="24">
        <f>AW54+'2026.7'!AW54</f>
        <v>0</v>
      </c>
    </row>
    <row r="55" spans="1:53">
      <c r="A55" s="316"/>
      <c r="B55" s="316"/>
      <c r="C55" s="19" t="s">
        <v>94</v>
      </c>
      <c r="D55" s="20">
        <v>0</v>
      </c>
      <c r="E55" s="23">
        <v>0</v>
      </c>
      <c r="F55" s="84">
        <v>20</v>
      </c>
      <c r="G55" s="117">
        <v>18</v>
      </c>
      <c r="H55" s="106">
        <v>0</v>
      </c>
      <c r="I55" s="102">
        <v>0</v>
      </c>
      <c r="J55" s="102">
        <v>0</v>
      </c>
      <c r="K55" s="102">
        <v>0</v>
      </c>
      <c r="L55" s="102">
        <v>0</v>
      </c>
      <c r="M55" s="110">
        <v>0</v>
      </c>
      <c r="N55" s="79">
        <v>2</v>
      </c>
      <c r="O55" s="130">
        <v>0</v>
      </c>
      <c r="P55" s="79">
        <v>5</v>
      </c>
      <c r="Q55" s="208">
        <v>0</v>
      </c>
      <c r="R55" s="21">
        <v>0</v>
      </c>
      <c r="S55" s="38">
        <v>20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89">
        <v>20</v>
      </c>
      <c r="AA55" s="84">
        <v>0</v>
      </c>
      <c r="AB55" s="342">
        <v>0</v>
      </c>
      <c r="AC55" s="343">
        <v>0</v>
      </c>
      <c r="AD55" s="342">
        <f>AB55+'2026.7'!AB55</f>
        <v>323532</v>
      </c>
      <c r="AE55" s="179">
        <f>AC55+'2026.7'!AC55</f>
        <v>2000.0038079767864</v>
      </c>
      <c r="AF55" s="24">
        <v>0</v>
      </c>
      <c r="AG55" s="25">
        <v>0</v>
      </c>
      <c r="AH55" s="26">
        <f t="shared" si="12"/>
        <v>0</v>
      </c>
      <c r="AI55" s="25">
        <v>0</v>
      </c>
      <c r="AJ55" s="26">
        <f t="shared" si="13"/>
        <v>0</v>
      </c>
      <c r="AK55" s="69">
        <f>AF55+'2026.7'!AD55</f>
        <v>0</v>
      </c>
      <c r="AL55" s="75">
        <f>AG55+'2026.7'!AE55</f>
        <v>0</v>
      </c>
      <c r="AM55" s="26">
        <f>AH55+'2026.7'!AF55</f>
        <v>0</v>
      </c>
      <c r="AN55" s="75">
        <f>AI55+'2026.7'!AG55</f>
        <v>0</v>
      </c>
      <c r="AO55" s="26">
        <f>AJ55+'2026.7'!AH55</f>
        <v>0</v>
      </c>
      <c r="AP55" s="24">
        <v>0</v>
      </c>
      <c r="AQ55" s="24">
        <v>0</v>
      </c>
      <c r="AR55" s="24">
        <f>AP55+'2026.7'!AN55</f>
        <v>0</v>
      </c>
      <c r="AS55" s="24">
        <f>AQ55+'2026.7'!AO55</f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f>AT55+'2026.7'!AT55</f>
        <v>0</v>
      </c>
      <c r="AY55" s="24">
        <f>AU55+'2026.7'!AU55</f>
        <v>0</v>
      </c>
      <c r="AZ55" s="24">
        <f>AV55+'2026.7'!AV55</f>
        <v>0</v>
      </c>
      <c r="BA55" s="24">
        <f>AW55+'2026.7'!AW55</f>
        <v>0</v>
      </c>
    </row>
    <row r="56" spans="1:53">
      <c r="A56" s="316"/>
      <c r="B56" s="316"/>
      <c r="C56" s="19" t="s">
        <v>95</v>
      </c>
      <c r="D56" s="20">
        <v>0</v>
      </c>
      <c r="E56" s="23">
        <v>0</v>
      </c>
      <c r="F56" s="84">
        <v>87</v>
      </c>
      <c r="G56" s="117">
        <v>58</v>
      </c>
      <c r="H56" s="106">
        <v>8</v>
      </c>
      <c r="I56" s="102">
        <v>0</v>
      </c>
      <c r="J56" s="102">
        <v>0</v>
      </c>
      <c r="K56" s="102">
        <v>0</v>
      </c>
      <c r="L56" s="102">
        <v>0</v>
      </c>
      <c r="M56" s="110">
        <v>0</v>
      </c>
      <c r="N56" s="79">
        <v>29</v>
      </c>
      <c r="O56" s="130">
        <v>0</v>
      </c>
      <c r="P56" s="79">
        <v>11</v>
      </c>
      <c r="Q56" s="208">
        <v>20</v>
      </c>
      <c r="R56" s="21">
        <v>0</v>
      </c>
      <c r="S56" s="38">
        <v>87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89">
        <v>87</v>
      </c>
      <c r="AA56" s="84">
        <v>0</v>
      </c>
      <c r="AB56" s="342">
        <v>0</v>
      </c>
      <c r="AC56" s="343">
        <v>0</v>
      </c>
      <c r="AD56" s="342">
        <f>AB56+'2026.7'!AB56</f>
        <v>0</v>
      </c>
      <c r="AE56" s="179">
        <f>AC56+'2026.7'!AC56</f>
        <v>0</v>
      </c>
      <c r="AF56" s="24">
        <v>0</v>
      </c>
      <c r="AG56" s="25">
        <v>0</v>
      </c>
      <c r="AH56" s="26">
        <f t="shared" si="12"/>
        <v>0</v>
      </c>
      <c r="AI56" s="25">
        <v>0</v>
      </c>
      <c r="AJ56" s="26">
        <f t="shared" si="13"/>
        <v>0</v>
      </c>
      <c r="AK56" s="69">
        <f>AF56+'2026.7'!AD56</f>
        <v>1</v>
      </c>
      <c r="AL56" s="75">
        <f>AG56+'2026.7'!AE56</f>
        <v>0</v>
      </c>
      <c r="AM56" s="26">
        <f>AH56+'2026.7'!AF56</f>
        <v>0</v>
      </c>
      <c r="AN56" s="75">
        <f>AI56+'2026.7'!AG56</f>
        <v>105</v>
      </c>
      <c r="AO56" s="26">
        <f>AJ56+'2026.7'!AH56</f>
        <v>42000</v>
      </c>
      <c r="AP56" s="24">
        <v>0</v>
      </c>
      <c r="AQ56" s="24">
        <v>0</v>
      </c>
      <c r="AR56" s="24">
        <f>AP56+'2026.7'!AN56</f>
        <v>0</v>
      </c>
      <c r="AS56" s="24">
        <f>AQ56+'2026.7'!AO56</f>
        <v>0</v>
      </c>
      <c r="AT56" s="24">
        <v>0</v>
      </c>
      <c r="AU56" s="24">
        <v>0</v>
      </c>
      <c r="AV56" s="24">
        <v>0</v>
      </c>
      <c r="AW56" s="24">
        <v>0</v>
      </c>
      <c r="AX56" s="24">
        <f>AT56+'2026.7'!AT56</f>
        <v>1</v>
      </c>
      <c r="AY56" s="24">
        <f>AU56+'2026.7'!AU56</f>
        <v>50</v>
      </c>
      <c r="AZ56" s="24">
        <f>AV56+'2026.7'!AV56</f>
        <v>236</v>
      </c>
      <c r="BA56" s="24">
        <f>AW56+'2026.7'!AW56</f>
        <v>10</v>
      </c>
    </row>
    <row r="57" spans="1:53">
      <c r="A57" s="316"/>
      <c r="B57" s="316"/>
      <c r="C57" s="19" t="s">
        <v>96</v>
      </c>
      <c r="D57" s="20">
        <v>2</v>
      </c>
      <c r="E57" s="23">
        <v>0</v>
      </c>
      <c r="F57" s="84">
        <v>78</v>
      </c>
      <c r="G57" s="117">
        <v>44</v>
      </c>
      <c r="H57" s="106">
        <v>0</v>
      </c>
      <c r="I57" s="102">
        <v>0</v>
      </c>
      <c r="J57" s="102">
        <v>5</v>
      </c>
      <c r="K57" s="102">
        <v>0</v>
      </c>
      <c r="L57" s="102">
        <v>0</v>
      </c>
      <c r="M57" s="110">
        <v>7</v>
      </c>
      <c r="N57" s="79">
        <v>34</v>
      </c>
      <c r="O57" s="130">
        <v>0</v>
      </c>
      <c r="P57" s="79">
        <v>7</v>
      </c>
      <c r="Q57" s="208">
        <v>21</v>
      </c>
      <c r="R57" s="21">
        <v>0</v>
      </c>
      <c r="S57" s="38">
        <v>74</v>
      </c>
      <c r="T57" s="22">
        <v>0</v>
      </c>
      <c r="U57" s="22">
        <v>0</v>
      </c>
      <c r="V57" s="22">
        <v>5</v>
      </c>
      <c r="W57" s="22">
        <v>0</v>
      </c>
      <c r="X57" s="22">
        <v>0</v>
      </c>
      <c r="Y57" s="22">
        <v>1</v>
      </c>
      <c r="Z57" s="89">
        <v>78</v>
      </c>
      <c r="AA57" s="84">
        <v>4</v>
      </c>
      <c r="AB57" s="342">
        <v>0</v>
      </c>
      <c r="AC57" s="343">
        <v>0</v>
      </c>
      <c r="AD57" s="342">
        <f>AB57+'2026.7'!AB57</f>
        <v>0</v>
      </c>
      <c r="AE57" s="179">
        <f>AC57+'2026.7'!AC57</f>
        <v>0</v>
      </c>
      <c r="AF57" s="24">
        <v>0</v>
      </c>
      <c r="AG57" s="25">
        <v>0</v>
      </c>
      <c r="AH57" s="26">
        <f t="shared" si="12"/>
        <v>0</v>
      </c>
      <c r="AI57" s="25">
        <v>0</v>
      </c>
      <c r="AJ57" s="26">
        <f t="shared" si="13"/>
        <v>0</v>
      </c>
      <c r="AK57" s="69">
        <f>AF57+'2026.7'!AD57</f>
        <v>0</v>
      </c>
      <c r="AL57" s="75">
        <f>AG57+'2026.7'!AE57</f>
        <v>0</v>
      </c>
      <c r="AM57" s="26">
        <f>AH57+'2026.7'!AF57</f>
        <v>0</v>
      </c>
      <c r="AN57" s="75">
        <f>AI57+'2026.7'!AG57</f>
        <v>0</v>
      </c>
      <c r="AO57" s="26">
        <f>AJ57+'2026.7'!AH57</f>
        <v>0</v>
      </c>
      <c r="AP57" s="24">
        <v>0</v>
      </c>
      <c r="AQ57" s="24">
        <v>0</v>
      </c>
      <c r="AR57" s="24">
        <f>AP57+'2026.7'!AN57</f>
        <v>0</v>
      </c>
      <c r="AS57" s="24">
        <f>AQ57+'2026.7'!AO57</f>
        <v>0</v>
      </c>
      <c r="AT57" s="24">
        <v>0</v>
      </c>
      <c r="AU57" s="24">
        <v>0</v>
      </c>
      <c r="AV57" s="24">
        <v>0</v>
      </c>
      <c r="AW57" s="24">
        <v>0</v>
      </c>
      <c r="AX57" s="24">
        <f>AT57+'2026.7'!AT57</f>
        <v>0</v>
      </c>
      <c r="AY57" s="24">
        <f>AU57+'2026.7'!AU57</f>
        <v>0</v>
      </c>
      <c r="AZ57" s="24">
        <f>AV57+'2026.7'!AV57</f>
        <v>0</v>
      </c>
      <c r="BA57" s="24">
        <f>AW57+'2026.7'!AW57</f>
        <v>0</v>
      </c>
    </row>
    <row r="58" spans="1:53">
      <c r="A58" s="316"/>
      <c r="B58" s="316"/>
      <c r="C58" s="19" t="s">
        <v>97</v>
      </c>
      <c r="D58" s="20">
        <v>1</v>
      </c>
      <c r="E58" s="23">
        <v>0</v>
      </c>
      <c r="F58" s="84">
        <v>22</v>
      </c>
      <c r="G58" s="117">
        <v>22</v>
      </c>
      <c r="H58" s="106">
        <v>0</v>
      </c>
      <c r="I58" s="102">
        <v>0</v>
      </c>
      <c r="J58" s="102">
        <v>0</v>
      </c>
      <c r="K58" s="102">
        <v>0</v>
      </c>
      <c r="L58" s="102">
        <v>0</v>
      </c>
      <c r="M58" s="110">
        <v>0</v>
      </c>
      <c r="N58" s="79">
        <v>0</v>
      </c>
      <c r="O58" s="130">
        <v>0</v>
      </c>
      <c r="P58" s="79">
        <v>0</v>
      </c>
      <c r="Q58" s="208">
        <v>0</v>
      </c>
      <c r="R58" s="21">
        <v>0</v>
      </c>
      <c r="S58" s="38">
        <v>21</v>
      </c>
      <c r="T58" s="22">
        <v>0</v>
      </c>
      <c r="U58" s="22">
        <v>0</v>
      </c>
      <c r="V58" s="22">
        <v>1</v>
      </c>
      <c r="W58" s="22">
        <v>0</v>
      </c>
      <c r="X58" s="22">
        <v>0</v>
      </c>
      <c r="Y58" s="22">
        <v>0</v>
      </c>
      <c r="Z58" s="89">
        <v>22</v>
      </c>
      <c r="AA58" s="84">
        <v>1</v>
      </c>
      <c r="AB58" s="342">
        <v>0</v>
      </c>
      <c r="AC58" s="343">
        <v>0</v>
      </c>
      <c r="AD58" s="342">
        <f>AB58+'2026.7'!AB58</f>
        <v>0</v>
      </c>
      <c r="AE58" s="179">
        <f>AC58+'2026.7'!AC58</f>
        <v>0</v>
      </c>
      <c r="AF58" s="24">
        <v>0</v>
      </c>
      <c r="AG58" s="25">
        <v>0</v>
      </c>
      <c r="AH58" s="26">
        <f t="shared" si="12"/>
        <v>0</v>
      </c>
      <c r="AI58" s="25">
        <v>0</v>
      </c>
      <c r="AJ58" s="26">
        <f t="shared" si="13"/>
        <v>0</v>
      </c>
      <c r="AK58" s="69">
        <f>AF58+'2026.7'!AD58</f>
        <v>1</v>
      </c>
      <c r="AL58" s="75">
        <f>AG58+'2026.7'!AE58</f>
        <v>0</v>
      </c>
      <c r="AM58" s="26">
        <f>AH58+'2026.7'!AF58</f>
        <v>0</v>
      </c>
      <c r="AN58" s="75">
        <f>AI58+'2026.7'!AG58</f>
        <v>38</v>
      </c>
      <c r="AO58" s="26">
        <f>AJ58+'2026.7'!AH58</f>
        <v>15200</v>
      </c>
      <c r="AP58" s="24">
        <v>0</v>
      </c>
      <c r="AQ58" s="24">
        <v>0</v>
      </c>
      <c r="AR58" s="24">
        <f>AP58+'2026.7'!AN58</f>
        <v>0</v>
      </c>
      <c r="AS58" s="24">
        <f>AQ58+'2026.7'!AO58</f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f>AT58+'2026.7'!AT58</f>
        <v>0</v>
      </c>
      <c r="AY58" s="24">
        <f>AU58+'2026.7'!AU58</f>
        <v>0</v>
      </c>
      <c r="AZ58" s="24">
        <f>AV58+'2026.7'!AV58</f>
        <v>0</v>
      </c>
      <c r="BA58" s="24">
        <f>AW58+'2026.7'!AW58</f>
        <v>0</v>
      </c>
    </row>
    <row r="59" spans="1:53">
      <c r="A59" s="316"/>
      <c r="B59" s="316"/>
      <c r="C59" s="19" t="s">
        <v>98</v>
      </c>
      <c r="D59" s="20">
        <v>0</v>
      </c>
      <c r="E59" s="23">
        <v>0</v>
      </c>
      <c r="F59" s="84">
        <v>44</v>
      </c>
      <c r="G59" s="117">
        <v>44</v>
      </c>
      <c r="H59" s="106">
        <v>0</v>
      </c>
      <c r="I59" s="102">
        <v>0</v>
      </c>
      <c r="J59" s="102">
        <v>0</v>
      </c>
      <c r="K59" s="102">
        <v>0</v>
      </c>
      <c r="L59" s="102">
        <v>0</v>
      </c>
      <c r="M59" s="110">
        <v>15</v>
      </c>
      <c r="N59" s="79">
        <v>0</v>
      </c>
      <c r="O59" s="130">
        <v>0</v>
      </c>
      <c r="P59" s="79">
        <v>11</v>
      </c>
      <c r="Q59" s="208">
        <v>0</v>
      </c>
      <c r="R59" s="21">
        <v>0</v>
      </c>
      <c r="S59" s="38">
        <v>42</v>
      </c>
      <c r="T59" s="22">
        <v>0</v>
      </c>
      <c r="U59" s="22">
        <v>0</v>
      </c>
      <c r="V59" s="22">
        <v>2</v>
      </c>
      <c r="W59" s="22">
        <v>0</v>
      </c>
      <c r="X59" s="22">
        <v>0</v>
      </c>
      <c r="Y59" s="22">
        <v>0</v>
      </c>
      <c r="Z59" s="89">
        <v>44</v>
      </c>
      <c r="AA59" s="84">
        <v>2</v>
      </c>
      <c r="AB59" s="342">
        <v>0</v>
      </c>
      <c r="AC59" s="343">
        <v>0</v>
      </c>
      <c r="AD59" s="342">
        <f>AB59+'2026.7'!AB59</f>
        <v>0</v>
      </c>
      <c r="AE59" s="179">
        <f>AC59+'2026.7'!AC59</f>
        <v>0</v>
      </c>
      <c r="AF59" s="24">
        <v>1</v>
      </c>
      <c r="AG59" s="25">
        <v>3</v>
      </c>
      <c r="AH59" s="26">
        <f t="shared" si="12"/>
        <v>600</v>
      </c>
      <c r="AI59" s="25">
        <v>35</v>
      </c>
      <c r="AJ59" s="26">
        <f t="shared" si="13"/>
        <v>14000</v>
      </c>
      <c r="AK59" s="69">
        <f>AF59+'2026.7'!AD59</f>
        <v>1</v>
      </c>
      <c r="AL59" s="75">
        <f>AG59+'2026.7'!AE59</f>
        <v>3</v>
      </c>
      <c r="AM59" s="26">
        <f>AH59+'2026.7'!AF59</f>
        <v>600</v>
      </c>
      <c r="AN59" s="75">
        <f>AI59+'2026.7'!AG59</f>
        <v>35</v>
      </c>
      <c r="AO59" s="26">
        <f>AJ59+'2026.7'!AH59</f>
        <v>14000</v>
      </c>
      <c r="AP59" s="24">
        <v>0</v>
      </c>
      <c r="AQ59" s="24">
        <v>0</v>
      </c>
      <c r="AR59" s="24">
        <f>AP59+'2026.7'!AN59</f>
        <v>0</v>
      </c>
      <c r="AS59" s="24">
        <f>AQ59+'2026.7'!AO59</f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f>AT59+'2026.7'!AT59</f>
        <v>0</v>
      </c>
      <c r="AY59" s="24">
        <f>AU59+'2026.7'!AU59</f>
        <v>0</v>
      </c>
      <c r="AZ59" s="24">
        <f>AV59+'2026.7'!AV59</f>
        <v>0</v>
      </c>
      <c r="BA59" s="24">
        <f>AW59+'2026.7'!AW59</f>
        <v>0</v>
      </c>
    </row>
    <row r="60" spans="1:53">
      <c r="A60" s="316"/>
      <c r="B60" s="317"/>
      <c r="C60" s="19" t="s">
        <v>99</v>
      </c>
      <c r="D60" s="20">
        <v>0</v>
      </c>
      <c r="E60" s="23">
        <v>0</v>
      </c>
      <c r="F60" s="84">
        <v>28</v>
      </c>
      <c r="G60" s="117">
        <v>22</v>
      </c>
      <c r="H60" s="106">
        <v>0</v>
      </c>
      <c r="I60" s="102">
        <v>0</v>
      </c>
      <c r="J60" s="102">
        <v>0</v>
      </c>
      <c r="K60" s="102">
        <v>0</v>
      </c>
      <c r="L60" s="102">
        <v>0</v>
      </c>
      <c r="M60" s="110">
        <v>9</v>
      </c>
      <c r="N60" s="79">
        <v>3</v>
      </c>
      <c r="O60" s="130">
        <v>3</v>
      </c>
      <c r="P60" s="79">
        <v>8</v>
      </c>
      <c r="Q60" s="208">
        <v>2</v>
      </c>
      <c r="R60" s="21">
        <v>3</v>
      </c>
      <c r="S60" s="38">
        <v>28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89">
        <v>28</v>
      </c>
      <c r="AA60" s="84">
        <v>0</v>
      </c>
      <c r="AB60" s="342">
        <v>0</v>
      </c>
      <c r="AC60" s="343">
        <v>0</v>
      </c>
      <c r="AD60" s="342">
        <f>AB60+'2026.7'!AB60</f>
        <v>0</v>
      </c>
      <c r="AE60" s="179">
        <f>AC60+'2026.7'!AC60</f>
        <v>0</v>
      </c>
      <c r="AF60" s="24">
        <v>0</v>
      </c>
      <c r="AG60" s="25">
        <v>0</v>
      </c>
      <c r="AH60" s="26">
        <f t="shared" si="12"/>
        <v>0</v>
      </c>
      <c r="AI60" s="25">
        <v>0</v>
      </c>
      <c r="AJ60" s="26">
        <f t="shared" si="13"/>
        <v>0</v>
      </c>
      <c r="AK60" s="69">
        <f>AF60+'2026.7'!AD60</f>
        <v>0</v>
      </c>
      <c r="AL60" s="75">
        <f>AG60+'2026.7'!AE60</f>
        <v>0</v>
      </c>
      <c r="AM60" s="26">
        <f>AH60+'2026.7'!AF60</f>
        <v>0</v>
      </c>
      <c r="AN60" s="75">
        <f>AI60+'2026.7'!AG60</f>
        <v>0</v>
      </c>
      <c r="AO60" s="26">
        <f>AJ60+'2026.7'!AH60</f>
        <v>0</v>
      </c>
      <c r="AP60" s="24">
        <v>0</v>
      </c>
      <c r="AQ60" s="24">
        <v>0</v>
      </c>
      <c r="AR60" s="24">
        <f>AP60+'2026.7'!AN60</f>
        <v>0</v>
      </c>
      <c r="AS60" s="24">
        <f>AQ60+'2026.7'!AO60</f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f>AT60+'2026.7'!AT60</f>
        <v>0</v>
      </c>
      <c r="AY60" s="24">
        <f>AU60+'2026.7'!AU60</f>
        <v>0</v>
      </c>
      <c r="AZ60" s="24">
        <f>AV60+'2026.7'!AV60</f>
        <v>0</v>
      </c>
      <c r="BA60" s="24">
        <f>AW60+'2026.7'!AW60</f>
        <v>0</v>
      </c>
    </row>
    <row r="61" spans="1:53">
      <c r="A61" s="316"/>
      <c r="B61" s="315">
        <v>2</v>
      </c>
      <c r="C61" s="19" t="s">
        <v>100</v>
      </c>
      <c r="D61" s="20">
        <v>0</v>
      </c>
      <c r="E61" s="23">
        <v>0</v>
      </c>
      <c r="F61" s="84">
        <v>98</v>
      </c>
      <c r="G61" s="117">
        <v>50</v>
      </c>
      <c r="H61" s="106">
        <v>0</v>
      </c>
      <c r="I61" s="102">
        <v>0</v>
      </c>
      <c r="J61" s="102">
        <v>2</v>
      </c>
      <c r="K61" s="102">
        <v>0</v>
      </c>
      <c r="L61" s="102">
        <v>0</v>
      </c>
      <c r="M61" s="110">
        <v>0</v>
      </c>
      <c r="N61" s="79">
        <v>48</v>
      </c>
      <c r="O61" s="130">
        <v>0</v>
      </c>
      <c r="P61" s="79">
        <v>9</v>
      </c>
      <c r="Q61" s="208">
        <v>32</v>
      </c>
      <c r="R61" s="21">
        <v>0</v>
      </c>
      <c r="S61" s="38">
        <v>98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89">
        <v>98</v>
      </c>
      <c r="AA61" s="84">
        <v>0</v>
      </c>
      <c r="AB61" s="342">
        <v>0</v>
      </c>
      <c r="AC61" s="343">
        <v>0</v>
      </c>
      <c r="AD61" s="342">
        <f>AB61+'2026.7'!AB61</f>
        <v>0</v>
      </c>
      <c r="AE61" s="179">
        <f>AC61+'2026.7'!AC61</f>
        <v>0</v>
      </c>
      <c r="AF61" s="24">
        <v>1</v>
      </c>
      <c r="AG61" s="25">
        <v>1</v>
      </c>
      <c r="AH61" s="26">
        <f t="shared" si="12"/>
        <v>200</v>
      </c>
      <c r="AI61" s="25">
        <v>18</v>
      </c>
      <c r="AJ61" s="26">
        <f t="shared" si="13"/>
        <v>7200</v>
      </c>
      <c r="AK61" s="69">
        <f>AF61+'2026.7'!AD61</f>
        <v>2</v>
      </c>
      <c r="AL61" s="75">
        <f>AG61+'2026.7'!AE61</f>
        <v>2</v>
      </c>
      <c r="AM61" s="26">
        <f>AH61+'2026.7'!AF61</f>
        <v>400</v>
      </c>
      <c r="AN61" s="75">
        <f>AI61+'2026.7'!AG61</f>
        <v>22</v>
      </c>
      <c r="AO61" s="26">
        <f>AJ61+'2026.7'!AH61</f>
        <v>8800</v>
      </c>
      <c r="AP61" s="24">
        <v>0</v>
      </c>
      <c r="AQ61" s="24">
        <v>0</v>
      </c>
      <c r="AR61" s="24">
        <f>AP61+'2026.7'!AN61</f>
        <v>0</v>
      </c>
      <c r="AS61" s="24">
        <f>AQ61+'2026.7'!AO61</f>
        <v>0</v>
      </c>
      <c r="AT61" s="24">
        <v>1</v>
      </c>
      <c r="AU61" s="24">
        <v>420</v>
      </c>
      <c r="AV61" s="24">
        <v>42</v>
      </c>
      <c r="AW61" s="24">
        <v>3</v>
      </c>
      <c r="AX61" s="24">
        <f>AT61+'2026.7'!AT61</f>
        <v>1</v>
      </c>
      <c r="AY61" s="24">
        <f>AU61+'2026.7'!AU61</f>
        <v>420</v>
      </c>
      <c r="AZ61" s="24">
        <f>AV61+'2026.7'!AV61</f>
        <v>42</v>
      </c>
      <c r="BA61" s="24">
        <f>AW61+'2026.7'!AW61</f>
        <v>3</v>
      </c>
    </row>
    <row r="62" spans="1:53">
      <c r="A62" s="316"/>
      <c r="B62" s="316"/>
      <c r="C62" s="19" t="s">
        <v>101</v>
      </c>
      <c r="D62" s="20">
        <v>1</v>
      </c>
      <c r="E62" s="23">
        <v>2</v>
      </c>
      <c r="F62" s="84">
        <v>70</v>
      </c>
      <c r="G62" s="117">
        <v>52</v>
      </c>
      <c r="H62" s="106">
        <v>0</v>
      </c>
      <c r="I62" s="102">
        <v>0</v>
      </c>
      <c r="J62" s="102">
        <v>0</v>
      </c>
      <c r="K62" s="102">
        <v>0</v>
      </c>
      <c r="L62" s="102">
        <v>0</v>
      </c>
      <c r="M62" s="110">
        <v>13</v>
      </c>
      <c r="N62" s="79">
        <v>18</v>
      </c>
      <c r="O62" s="130">
        <v>0</v>
      </c>
      <c r="P62" s="79">
        <v>17</v>
      </c>
      <c r="Q62" s="208">
        <v>12</v>
      </c>
      <c r="R62" s="21">
        <v>0</v>
      </c>
      <c r="S62" s="38">
        <v>68</v>
      </c>
      <c r="T62" s="22">
        <v>0</v>
      </c>
      <c r="U62" s="22">
        <v>0</v>
      </c>
      <c r="V62" s="22">
        <v>4</v>
      </c>
      <c r="W62" s="22">
        <v>0</v>
      </c>
      <c r="X62" s="22">
        <v>0</v>
      </c>
      <c r="Y62" s="22">
        <v>2</v>
      </c>
      <c r="Z62" s="89">
        <v>70</v>
      </c>
      <c r="AA62" s="84">
        <v>2</v>
      </c>
      <c r="AB62" s="342">
        <v>0</v>
      </c>
      <c r="AC62" s="343">
        <v>0</v>
      </c>
      <c r="AD62" s="342">
        <f>AB62+'2026.7'!AB62</f>
        <v>0</v>
      </c>
      <c r="AE62" s="179">
        <f>AC62+'2026.7'!AC62</f>
        <v>0</v>
      </c>
      <c r="AF62" s="24">
        <v>0</v>
      </c>
      <c r="AG62" s="25">
        <v>0</v>
      </c>
      <c r="AH62" s="26">
        <f t="shared" si="12"/>
        <v>0</v>
      </c>
      <c r="AI62" s="25">
        <v>0</v>
      </c>
      <c r="AJ62" s="26">
        <f t="shared" si="13"/>
        <v>0</v>
      </c>
      <c r="AK62" s="69">
        <f>AF62+'2026.7'!AD62</f>
        <v>1</v>
      </c>
      <c r="AL62" s="75">
        <f>AG62+'2026.7'!AE62</f>
        <v>1</v>
      </c>
      <c r="AM62" s="26">
        <f>AH62+'2026.7'!AF62</f>
        <v>200</v>
      </c>
      <c r="AN62" s="75">
        <f>AI62+'2026.7'!AG62</f>
        <v>4</v>
      </c>
      <c r="AO62" s="26">
        <f>AJ62+'2026.7'!AH62</f>
        <v>1600</v>
      </c>
      <c r="AP62" s="24">
        <v>0</v>
      </c>
      <c r="AQ62" s="24">
        <v>0</v>
      </c>
      <c r="AR62" s="24">
        <f>AP62+'2026.7'!AN62</f>
        <v>0</v>
      </c>
      <c r="AS62" s="24">
        <f>AQ62+'2026.7'!AO62</f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f>AT62+'2026.7'!AT62</f>
        <v>0</v>
      </c>
      <c r="AY62" s="24">
        <f>AU62+'2026.7'!AU62</f>
        <v>0</v>
      </c>
      <c r="AZ62" s="24">
        <f>AV62+'2026.7'!AV62</f>
        <v>0</v>
      </c>
      <c r="BA62" s="24">
        <f>AW62+'2026.7'!AW62</f>
        <v>0</v>
      </c>
    </row>
    <row r="63" spans="1:53">
      <c r="A63" s="316"/>
      <c r="B63" s="316"/>
      <c r="C63" s="19" t="s">
        <v>102</v>
      </c>
      <c r="D63" s="20">
        <v>0</v>
      </c>
      <c r="E63" s="23">
        <v>1</v>
      </c>
      <c r="F63" s="84">
        <v>28</v>
      </c>
      <c r="G63" s="117">
        <v>27</v>
      </c>
      <c r="H63" s="106">
        <v>0</v>
      </c>
      <c r="I63" s="102">
        <v>0</v>
      </c>
      <c r="J63" s="102">
        <v>0</v>
      </c>
      <c r="K63" s="102">
        <v>0</v>
      </c>
      <c r="L63" s="102">
        <v>0</v>
      </c>
      <c r="M63" s="110">
        <v>10</v>
      </c>
      <c r="N63" s="79">
        <v>1</v>
      </c>
      <c r="O63" s="130">
        <v>0</v>
      </c>
      <c r="P63" s="79">
        <v>9</v>
      </c>
      <c r="Q63" s="208">
        <v>1</v>
      </c>
      <c r="R63" s="21">
        <v>0</v>
      </c>
      <c r="S63" s="38">
        <v>29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1</v>
      </c>
      <c r="Z63" s="89">
        <v>28</v>
      </c>
      <c r="AA63" s="84">
        <v>-1</v>
      </c>
      <c r="AB63" s="342">
        <v>16376</v>
      </c>
      <c r="AC63" s="343">
        <v>100.00367075027407</v>
      </c>
      <c r="AD63" s="342">
        <f>AB63+'2026.7'!AB63</f>
        <v>32553</v>
      </c>
      <c r="AE63" s="179">
        <f>AC63+'2026.7'!AC63</f>
        <v>200.00633386131247</v>
      </c>
      <c r="AF63" s="24">
        <v>0</v>
      </c>
      <c r="AG63" s="25">
        <v>0</v>
      </c>
      <c r="AH63" s="26">
        <f t="shared" si="12"/>
        <v>0</v>
      </c>
      <c r="AI63" s="25">
        <v>0</v>
      </c>
      <c r="AJ63" s="26">
        <f t="shared" si="13"/>
        <v>0</v>
      </c>
      <c r="AK63" s="69">
        <f>AF63+'2026.7'!AD63</f>
        <v>1</v>
      </c>
      <c r="AL63" s="75">
        <f>AG63+'2026.7'!AE63</f>
        <v>0</v>
      </c>
      <c r="AM63" s="26">
        <f>AH63+'2026.7'!AF63</f>
        <v>0</v>
      </c>
      <c r="AN63" s="75">
        <f>AI63+'2026.7'!AG63</f>
        <v>4</v>
      </c>
      <c r="AO63" s="26">
        <f>AJ63+'2026.7'!AH63</f>
        <v>1600</v>
      </c>
      <c r="AP63" s="24">
        <v>0</v>
      </c>
      <c r="AQ63" s="24">
        <v>0</v>
      </c>
      <c r="AR63" s="24">
        <f>AP63+'2026.7'!AN63</f>
        <v>0</v>
      </c>
      <c r="AS63" s="24">
        <f>AQ63+'2026.7'!AO63</f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f>AT63+'2026.7'!AT63</f>
        <v>0</v>
      </c>
      <c r="AY63" s="24">
        <f>AU63+'2026.7'!AU63</f>
        <v>0</v>
      </c>
      <c r="AZ63" s="24">
        <f>AV63+'2026.7'!AV63</f>
        <v>0</v>
      </c>
      <c r="BA63" s="24">
        <f>AW63+'2026.7'!AW63</f>
        <v>0</v>
      </c>
    </row>
    <row r="64" spans="1:53">
      <c r="A64" s="316"/>
      <c r="B64" s="316"/>
      <c r="C64" s="19" t="s">
        <v>103</v>
      </c>
      <c r="D64" s="20">
        <v>0</v>
      </c>
      <c r="E64" s="23">
        <v>0</v>
      </c>
      <c r="F64" s="84">
        <v>74</v>
      </c>
      <c r="G64" s="117">
        <v>74</v>
      </c>
      <c r="H64" s="106">
        <v>0</v>
      </c>
      <c r="I64" s="102">
        <v>0</v>
      </c>
      <c r="J64" s="102">
        <v>0</v>
      </c>
      <c r="K64" s="102">
        <v>0</v>
      </c>
      <c r="L64" s="102">
        <v>1</v>
      </c>
      <c r="M64" s="110">
        <v>12</v>
      </c>
      <c r="N64" s="79">
        <v>0</v>
      </c>
      <c r="O64" s="130">
        <v>0</v>
      </c>
      <c r="P64" s="79">
        <v>21</v>
      </c>
      <c r="Q64" s="208">
        <v>0</v>
      </c>
      <c r="R64" s="21">
        <v>0</v>
      </c>
      <c r="S64" s="38">
        <v>72</v>
      </c>
      <c r="T64" s="22">
        <v>0</v>
      </c>
      <c r="U64" s="22">
        <v>0</v>
      </c>
      <c r="V64" s="22">
        <v>2</v>
      </c>
      <c r="W64" s="22">
        <v>0</v>
      </c>
      <c r="X64" s="22">
        <v>0</v>
      </c>
      <c r="Y64" s="22">
        <v>0</v>
      </c>
      <c r="Z64" s="89">
        <v>74</v>
      </c>
      <c r="AA64" s="84">
        <v>2</v>
      </c>
      <c r="AB64" s="342">
        <v>0</v>
      </c>
      <c r="AC64" s="343">
        <v>0</v>
      </c>
      <c r="AD64" s="342">
        <f>AB64+'2026.7'!AB64</f>
        <v>517652</v>
      </c>
      <c r="AE64" s="179">
        <f>AC64+'2026.7'!AC64</f>
        <v>3200.0110381872564</v>
      </c>
      <c r="AF64" s="24">
        <v>0</v>
      </c>
      <c r="AG64" s="25">
        <v>0</v>
      </c>
      <c r="AH64" s="26">
        <f t="shared" si="12"/>
        <v>0</v>
      </c>
      <c r="AI64" s="25">
        <v>0</v>
      </c>
      <c r="AJ64" s="26">
        <f t="shared" si="13"/>
        <v>0</v>
      </c>
      <c r="AK64" s="69">
        <f>AF64+'2026.7'!AD64</f>
        <v>1</v>
      </c>
      <c r="AL64" s="75">
        <f>AG64+'2026.7'!AE64</f>
        <v>1</v>
      </c>
      <c r="AM64" s="26">
        <f>AH64+'2026.7'!AF64</f>
        <v>200</v>
      </c>
      <c r="AN64" s="75">
        <f>AI64+'2026.7'!AG64</f>
        <v>4</v>
      </c>
      <c r="AO64" s="26">
        <f>AJ64+'2026.7'!AH64</f>
        <v>1600</v>
      </c>
      <c r="AP64" s="24">
        <v>0</v>
      </c>
      <c r="AQ64" s="24">
        <v>0</v>
      </c>
      <c r="AR64" s="24">
        <f>AP64+'2026.7'!AN64</f>
        <v>0</v>
      </c>
      <c r="AS64" s="24">
        <f>AQ64+'2026.7'!AO64</f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f>AT64+'2026.7'!AT64</f>
        <v>0</v>
      </c>
      <c r="AY64" s="24">
        <f>AU64+'2026.7'!AU64</f>
        <v>0</v>
      </c>
      <c r="AZ64" s="24">
        <f>AV64+'2026.7'!AV64</f>
        <v>0</v>
      </c>
      <c r="BA64" s="24">
        <f>AW64+'2026.7'!AW64</f>
        <v>0</v>
      </c>
    </row>
    <row r="65" spans="1:54">
      <c r="A65" s="316"/>
      <c r="B65" s="316"/>
      <c r="C65" s="19" t="s">
        <v>104</v>
      </c>
      <c r="D65" s="20">
        <v>2</v>
      </c>
      <c r="E65" s="23">
        <v>0</v>
      </c>
      <c r="F65" s="84">
        <v>88</v>
      </c>
      <c r="G65" s="117">
        <v>63</v>
      </c>
      <c r="H65" s="106">
        <v>0</v>
      </c>
      <c r="I65" s="102">
        <v>0</v>
      </c>
      <c r="J65" s="102">
        <v>0</v>
      </c>
      <c r="K65" s="102">
        <v>0</v>
      </c>
      <c r="L65" s="102">
        <v>1</v>
      </c>
      <c r="M65" s="110">
        <v>0</v>
      </c>
      <c r="N65" s="79">
        <v>25</v>
      </c>
      <c r="O65" s="130">
        <v>0</v>
      </c>
      <c r="P65" s="79">
        <v>16</v>
      </c>
      <c r="Q65" s="208">
        <v>20</v>
      </c>
      <c r="R65" s="21">
        <v>0</v>
      </c>
      <c r="S65" s="38">
        <v>86</v>
      </c>
      <c r="T65" s="22">
        <v>0</v>
      </c>
      <c r="U65" s="22">
        <v>0</v>
      </c>
      <c r="V65" s="22">
        <v>2</v>
      </c>
      <c r="W65" s="22">
        <v>0</v>
      </c>
      <c r="X65" s="22">
        <v>0</v>
      </c>
      <c r="Y65" s="22">
        <v>0</v>
      </c>
      <c r="Z65" s="89">
        <v>88</v>
      </c>
      <c r="AA65" s="84">
        <v>2</v>
      </c>
      <c r="AB65" s="342">
        <v>0</v>
      </c>
      <c r="AC65" s="343">
        <v>0</v>
      </c>
      <c r="AD65" s="342">
        <f>AB65+'2026.7'!AB65</f>
        <v>0</v>
      </c>
      <c r="AE65" s="179">
        <f>AC65+'2026.7'!AC65</f>
        <v>0</v>
      </c>
      <c r="AF65" s="24">
        <v>0</v>
      </c>
      <c r="AG65" s="25">
        <v>0</v>
      </c>
      <c r="AH65" s="26">
        <f t="shared" si="12"/>
        <v>0</v>
      </c>
      <c r="AI65" s="25">
        <v>0</v>
      </c>
      <c r="AJ65" s="26">
        <f t="shared" si="13"/>
        <v>0</v>
      </c>
      <c r="AK65" s="69">
        <f>AF65+'2026.7'!AD65</f>
        <v>1</v>
      </c>
      <c r="AL65" s="75">
        <f>AG65+'2026.7'!AE65</f>
        <v>1</v>
      </c>
      <c r="AM65" s="26">
        <f>AH65+'2026.7'!AF65</f>
        <v>200</v>
      </c>
      <c r="AN65" s="75">
        <f>AI65+'2026.7'!AG65</f>
        <v>4</v>
      </c>
      <c r="AO65" s="26">
        <f>AJ65+'2026.7'!AH65</f>
        <v>1600</v>
      </c>
      <c r="AP65" s="24">
        <v>0</v>
      </c>
      <c r="AQ65" s="24">
        <v>0</v>
      </c>
      <c r="AR65" s="24">
        <f>AP65+'2026.7'!AN65</f>
        <v>0</v>
      </c>
      <c r="AS65" s="24">
        <f>AQ65+'2026.7'!AO65</f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f>AT65+'2026.7'!AT65</f>
        <v>0</v>
      </c>
      <c r="AY65" s="24">
        <f>AU65+'2026.7'!AU65</f>
        <v>0</v>
      </c>
      <c r="AZ65" s="24">
        <f>AV65+'2026.7'!AV65</f>
        <v>0</v>
      </c>
      <c r="BA65" s="24">
        <f>AW65+'2026.7'!AW65</f>
        <v>0</v>
      </c>
    </row>
    <row r="66" spans="1:54">
      <c r="A66" s="316"/>
      <c r="B66" s="316"/>
      <c r="C66" s="19" t="s">
        <v>105</v>
      </c>
      <c r="D66" s="20">
        <v>0</v>
      </c>
      <c r="E66" s="23">
        <v>0</v>
      </c>
      <c r="F66" s="84">
        <v>23</v>
      </c>
      <c r="G66" s="117">
        <v>23</v>
      </c>
      <c r="H66" s="106">
        <v>0</v>
      </c>
      <c r="I66" s="102">
        <v>0</v>
      </c>
      <c r="J66" s="102">
        <v>0</v>
      </c>
      <c r="K66" s="102">
        <v>0</v>
      </c>
      <c r="L66" s="102">
        <v>0</v>
      </c>
      <c r="M66" s="110">
        <v>0</v>
      </c>
      <c r="N66" s="79">
        <v>0</v>
      </c>
      <c r="O66" s="130">
        <v>0</v>
      </c>
      <c r="P66" s="79">
        <v>3</v>
      </c>
      <c r="Q66" s="208">
        <v>0</v>
      </c>
      <c r="R66" s="21">
        <v>0</v>
      </c>
      <c r="S66" s="38">
        <v>23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89">
        <v>23</v>
      </c>
      <c r="AA66" s="84">
        <v>0</v>
      </c>
      <c r="AB66" s="342">
        <v>0</v>
      </c>
      <c r="AC66" s="343">
        <v>0</v>
      </c>
      <c r="AD66" s="342">
        <f>AB66+'2026.7'!AB66</f>
        <v>0</v>
      </c>
      <c r="AE66" s="179">
        <f>AC66+'2026.7'!AC66</f>
        <v>0</v>
      </c>
      <c r="AF66" s="24">
        <v>0</v>
      </c>
      <c r="AG66" s="25">
        <v>0</v>
      </c>
      <c r="AH66" s="26">
        <f t="shared" si="12"/>
        <v>0</v>
      </c>
      <c r="AI66" s="25">
        <v>0</v>
      </c>
      <c r="AJ66" s="26">
        <f t="shared" si="13"/>
        <v>0</v>
      </c>
      <c r="AK66" s="69">
        <f>AF66+'2026.7'!AD66</f>
        <v>1</v>
      </c>
      <c r="AL66" s="75">
        <f>AG66+'2026.7'!AE66</f>
        <v>0</v>
      </c>
      <c r="AM66" s="26">
        <f>AH66+'2026.7'!AF66</f>
        <v>0</v>
      </c>
      <c r="AN66" s="75">
        <f>AI66+'2026.7'!AG66</f>
        <v>4</v>
      </c>
      <c r="AO66" s="26">
        <f>AJ66+'2026.7'!AH66</f>
        <v>1600</v>
      </c>
      <c r="AP66" s="24">
        <v>0</v>
      </c>
      <c r="AQ66" s="24">
        <v>0</v>
      </c>
      <c r="AR66" s="24">
        <f>AP66+'2026.7'!AN66</f>
        <v>0</v>
      </c>
      <c r="AS66" s="24">
        <f>AQ66+'2026.7'!AO66</f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f>AT66+'2026.7'!AT66</f>
        <v>0</v>
      </c>
      <c r="AY66" s="24">
        <f>AU66+'2026.7'!AU66</f>
        <v>0</v>
      </c>
      <c r="AZ66" s="24">
        <f>AV66+'2026.7'!AV66</f>
        <v>0</v>
      </c>
      <c r="BA66" s="24">
        <f>AW66+'2026.7'!AW66</f>
        <v>0</v>
      </c>
    </row>
    <row r="67" spans="1:54">
      <c r="A67" s="316"/>
      <c r="B67" s="316"/>
      <c r="C67" s="19" t="s">
        <v>106</v>
      </c>
      <c r="D67" s="20">
        <v>0</v>
      </c>
      <c r="E67" s="23">
        <v>0</v>
      </c>
      <c r="F67" s="84">
        <v>21</v>
      </c>
      <c r="G67" s="117">
        <v>21</v>
      </c>
      <c r="H67" s="106">
        <v>0</v>
      </c>
      <c r="I67" s="102">
        <v>0</v>
      </c>
      <c r="J67" s="102">
        <v>0</v>
      </c>
      <c r="K67" s="102">
        <v>0</v>
      </c>
      <c r="L67" s="102">
        <v>0</v>
      </c>
      <c r="M67" s="110">
        <v>0</v>
      </c>
      <c r="N67" s="79">
        <v>0</v>
      </c>
      <c r="O67" s="130">
        <v>0</v>
      </c>
      <c r="P67" s="79">
        <v>6</v>
      </c>
      <c r="Q67" s="208">
        <v>0</v>
      </c>
      <c r="R67" s="21">
        <v>0</v>
      </c>
      <c r="S67" s="38">
        <v>22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1</v>
      </c>
      <c r="Z67" s="89">
        <v>21</v>
      </c>
      <c r="AA67" s="84">
        <v>-1</v>
      </c>
      <c r="AB67" s="342">
        <v>0</v>
      </c>
      <c r="AC67" s="343">
        <v>0</v>
      </c>
      <c r="AD67" s="342">
        <f>AB67+'2026.7'!AB67</f>
        <v>0</v>
      </c>
      <c r="AE67" s="179">
        <f>AC67+'2026.7'!AC67</f>
        <v>0</v>
      </c>
      <c r="AF67" s="24">
        <v>0</v>
      </c>
      <c r="AG67" s="25">
        <v>0</v>
      </c>
      <c r="AH67" s="26">
        <f t="shared" ref="AH67" si="18">AG67*$AH$5</f>
        <v>0</v>
      </c>
      <c r="AI67" s="25">
        <v>0</v>
      </c>
      <c r="AJ67" s="26">
        <f t="shared" ref="AJ67" si="19">AI67*$AJ$5</f>
        <v>0</v>
      </c>
      <c r="AK67" s="69">
        <f>AF67+'2026.7'!AD67</f>
        <v>1</v>
      </c>
      <c r="AL67" s="75">
        <f>AG67+'2026.7'!AE67</f>
        <v>0</v>
      </c>
      <c r="AM67" s="26">
        <f>AH67+'2026.7'!AF67</f>
        <v>0</v>
      </c>
      <c r="AN67" s="75">
        <f>AI67+'2026.7'!AG67</f>
        <v>4</v>
      </c>
      <c r="AO67" s="26">
        <f>AJ67+'2026.7'!AH67</f>
        <v>1600</v>
      </c>
      <c r="AP67" s="24">
        <v>0</v>
      </c>
      <c r="AQ67" s="24">
        <v>0</v>
      </c>
      <c r="AR67" s="24">
        <f>AP67+'2026.7'!AN67</f>
        <v>0</v>
      </c>
      <c r="AS67" s="24">
        <f>AQ67+'2026.7'!AO67</f>
        <v>0</v>
      </c>
      <c r="AT67" s="24">
        <v>0</v>
      </c>
      <c r="AU67" s="24">
        <v>0</v>
      </c>
      <c r="AV67" s="24">
        <v>0</v>
      </c>
      <c r="AW67" s="24">
        <v>0</v>
      </c>
      <c r="AX67" s="24">
        <f>AT67+'2026.7'!AT67</f>
        <v>0</v>
      </c>
      <c r="AY67" s="24">
        <f>AU67+'2026.7'!AU67</f>
        <v>0</v>
      </c>
      <c r="AZ67" s="24">
        <f>AV67+'2026.7'!AV67</f>
        <v>0</v>
      </c>
      <c r="BA67" s="24">
        <f>AW67+'2026.7'!AW67</f>
        <v>0</v>
      </c>
    </row>
    <row r="68" spans="1:54">
      <c r="A68" s="316"/>
      <c r="B68" s="316"/>
      <c r="C68" s="19" t="s">
        <v>107</v>
      </c>
      <c r="D68" s="20">
        <v>2</v>
      </c>
      <c r="E68" s="23">
        <v>0</v>
      </c>
      <c r="F68" s="84">
        <v>44</v>
      </c>
      <c r="G68" s="117">
        <v>32</v>
      </c>
      <c r="H68" s="106">
        <v>0</v>
      </c>
      <c r="I68" s="102">
        <v>0</v>
      </c>
      <c r="J68" s="102">
        <v>0</v>
      </c>
      <c r="K68" s="102">
        <v>0</v>
      </c>
      <c r="L68" s="102">
        <v>0</v>
      </c>
      <c r="M68" s="110">
        <v>0</v>
      </c>
      <c r="N68" s="79">
        <v>12</v>
      </c>
      <c r="O68" s="130">
        <v>0</v>
      </c>
      <c r="P68" s="79">
        <v>5</v>
      </c>
      <c r="Q68" s="208">
        <v>8</v>
      </c>
      <c r="R68" s="21">
        <v>0</v>
      </c>
      <c r="S68" s="38">
        <v>42</v>
      </c>
      <c r="T68" s="22">
        <v>0</v>
      </c>
      <c r="U68" s="22">
        <v>0</v>
      </c>
      <c r="V68" s="22">
        <v>2</v>
      </c>
      <c r="W68" s="22">
        <v>0</v>
      </c>
      <c r="X68" s="22">
        <v>0</v>
      </c>
      <c r="Y68" s="22">
        <v>0</v>
      </c>
      <c r="Z68" s="89">
        <v>44</v>
      </c>
      <c r="AA68" s="84">
        <v>2</v>
      </c>
      <c r="AB68" s="342">
        <v>0</v>
      </c>
      <c r="AC68" s="343">
        <v>0</v>
      </c>
      <c r="AD68" s="342">
        <f>AB68+'2026.7'!AB68</f>
        <v>647076</v>
      </c>
      <c r="AE68" s="179">
        <f>AC68+'2026.7'!AC68</f>
        <v>4000.0817973195453</v>
      </c>
      <c r="AF68" s="24">
        <v>1</v>
      </c>
      <c r="AG68" s="25">
        <v>1</v>
      </c>
      <c r="AH68" s="26">
        <f t="shared" si="12"/>
        <v>200</v>
      </c>
      <c r="AI68" s="25">
        <v>18</v>
      </c>
      <c r="AJ68" s="26">
        <f t="shared" si="13"/>
        <v>7200</v>
      </c>
      <c r="AK68" s="69">
        <f>AF68+'2026.7'!AD68</f>
        <v>2</v>
      </c>
      <c r="AL68" s="75">
        <f>AG68+'2026.7'!AE68</f>
        <v>2</v>
      </c>
      <c r="AM68" s="26">
        <f>AH68+'2026.7'!AF68</f>
        <v>400</v>
      </c>
      <c r="AN68" s="75">
        <f>AI68+'2026.7'!AG68</f>
        <v>22</v>
      </c>
      <c r="AO68" s="26">
        <f>AJ68+'2026.7'!AH68</f>
        <v>8800</v>
      </c>
      <c r="AP68" s="24">
        <v>0</v>
      </c>
      <c r="AQ68" s="24">
        <v>0</v>
      </c>
      <c r="AR68" s="24">
        <f>AP68+'2026.7'!AN68</f>
        <v>0</v>
      </c>
      <c r="AS68" s="24">
        <f>AQ68+'2026.7'!AO68</f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f>AT68+'2026.7'!AT68</f>
        <v>0</v>
      </c>
      <c r="AY68" s="24">
        <f>AU68+'2026.7'!AU68</f>
        <v>0</v>
      </c>
      <c r="AZ68" s="24">
        <f>AV68+'2026.7'!AV68</f>
        <v>0</v>
      </c>
      <c r="BA68" s="24">
        <f>AW68+'2026.7'!AW68</f>
        <v>0</v>
      </c>
    </row>
    <row r="69" spans="1:54">
      <c r="A69" s="317"/>
      <c r="B69" s="317"/>
      <c r="C69" s="165" t="s">
        <v>152</v>
      </c>
      <c r="D69" s="20">
        <v>0</v>
      </c>
      <c r="E69" s="23">
        <v>0</v>
      </c>
      <c r="F69" s="170">
        <v>16</v>
      </c>
      <c r="G69" s="117">
        <v>16</v>
      </c>
      <c r="H69" s="162">
        <v>0</v>
      </c>
      <c r="I69" s="102">
        <v>0</v>
      </c>
      <c r="J69" s="102">
        <v>0</v>
      </c>
      <c r="K69" s="102">
        <v>0</v>
      </c>
      <c r="L69" s="102">
        <v>0</v>
      </c>
      <c r="M69" s="163">
        <v>0</v>
      </c>
      <c r="N69" s="79">
        <v>0</v>
      </c>
      <c r="O69" s="130">
        <v>0</v>
      </c>
      <c r="P69" s="79">
        <v>3</v>
      </c>
      <c r="Q69" s="208">
        <v>0</v>
      </c>
      <c r="R69" s="21">
        <v>0</v>
      </c>
      <c r="S69" s="38">
        <v>16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89">
        <v>16</v>
      </c>
      <c r="AA69" s="84">
        <v>0</v>
      </c>
      <c r="AB69" s="342">
        <v>0</v>
      </c>
      <c r="AC69" s="343">
        <v>0</v>
      </c>
      <c r="AD69" s="342">
        <f>AB69+'2026.7'!AB69</f>
        <v>0</v>
      </c>
      <c r="AE69" s="179">
        <f>AC69+'2026.7'!AC69</f>
        <v>0</v>
      </c>
      <c r="AF69" s="24">
        <v>1</v>
      </c>
      <c r="AG69" s="25">
        <v>1</v>
      </c>
      <c r="AH69" s="26">
        <f t="shared" si="12"/>
        <v>200</v>
      </c>
      <c r="AI69" s="25">
        <v>17</v>
      </c>
      <c r="AJ69" s="26">
        <f t="shared" si="13"/>
        <v>6800</v>
      </c>
      <c r="AK69" s="69">
        <f>AF69+'2026.7'!AD69</f>
        <v>2</v>
      </c>
      <c r="AL69" s="75">
        <f>AG69+'2026.7'!AE69</f>
        <v>1</v>
      </c>
      <c r="AM69" s="26">
        <f>AH69+'2026.7'!AF69</f>
        <v>200</v>
      </c>
      <c r="AN69" s="75">
        <f>AI69+'2026.7'!AG69</f>
        <v>20</v>
      </c>
      <c r="AO69" s="26">
        <f>AJ69+'2026.7'!AH69</f>
        <v>8000</v>
      </c>
      <c r="AP69" s="24">
        <v>0</v>
      </c>
      <c r="AQ69" s="24">
        <v>0</v>
      </c>
      <c r="AR69" s="24">
        <f>AP69+'2026.7'!AN69</f>
        <v>0</v>
      </c>
      <c r="AS69" s="24">
        <f>AQ69+'2026.7'!AO69</f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f>AT69+'2026.7'!AT69</f>
        <v>0</v>
      </c>
      <c r="AY69" s="24">
        <f>AU69+'2026.7'!AU69</f>
        <v>0</v>
      </c>
      <c r="AZ69" s="24">
        <f>AV69+'2026.7'!AV69</f>
        <v>0</v>
      </c>
      <c r="BA69" s="24">
        <f>AW69+'2026.7'!AW69</f>
        <v>0</v>
      </c>
    </row>
    <row r="70" spans="1:54" ht="16.5" customHeight="1">
      <c r="A70" s="28" t="s">
        <v>72</v>
      </c>
      <c r="B70" s="28"/>
      <c r="C70" s="29"/>
      <c r="D70" s="169">
        <f>SUM(D53:D69)</f>
        <v>9</v>
      </c>
      <c r="E70" s="122">
        <f t="shared" ref="E70:BA70" si="20">SUM(E53:E69)</f>
        <v>3</v>
      </c>
      <c r="F70" s="174">
        <f t="shared" si="20"/>
        <v>844</v>
      </c>
      <c r="G70" s="81">
        <f t="shared" si="20"/>
        <v>669</v>
      </c>
      <c r="H70" s="172">
        <f t="shared" si="20"/>
        <v>10</v>
      </c>
      <c r="I70" s="168">
        <f t="shared" si="20"/>
        <v>0</v>
      </c>
      <c r="J70" s="168">
        <f t="shared" si="20"/>
        <v>7</v>
      </c>
      <c r="K70" s="168">
        <f t="shared" si="20"/>
        <v>3</v>
      </c>
      <c r="L70" s="168">
        <f t="shared" si="20"/>
        <v>2</v>
      </c>
      <c r="M70" s="167">
        <f t="shared" si="20"/>
        <v>66</v>
      </c>
      <c r="N70" s="172">
        <f t="shared" si="20"/>
        <v>172</v>
      </c>
      <c r="O70" s="167">
        <f t="shared" si="20"/>
        <v>3</v>
      </c>
      <c r="P70" s="169">
        <f t="shared" si="20"/>
        <v>141</v>
      </c>
      <c r="Q70" s="210">
        <f t="shared" si="20"/>
        <v>116</v>
      </c>
      <c r="R70" s="81">
        <f t="shared" si="20"/>
        <v>3</v>
      </c>
      <c r="S70" s="169">
        <f t="shared" si="20"/>
        <v>829</v>
      </c>
      <c r="T70" s="122">
        <f t="shared" si="20"/>
        <v>0</v>
      </c>
      <c r="U70" s="122">
        <f t="shared" si="20"/>
        <v>0</v>
      </c>
      <c r="V70" s="119">
        <f t="shared" si="20"/>
        <v>20</v>
      </c>
      <c r="W70" s="122">
        <f t="shared" si="20"/>
        <v>0</v>
      </c>
      <c r="X70" s="119">
        <f t="shared" si="20"/>
        <v>0</v>
      </c>
      <c r="Y70" s="122">
        <f t="shared" si="20"/>
        <v>5</v>
      </c>
      <c r="Z70" s="119">
        <f t="shared" si="20"/>
        <v>844</v>
      </c>
      <c r="AA70" s="173">
        <f t="shared" si="20"/>
        <v>15</v>
      </c>
      <c r="AB70" s="348">
        <f t="shared" si="20"/>
        <v>16376</v>
      </c>
      <c r="AC70" s="349">
        <f t="shared" si="20"/>
        <v>100.00367075027407</v>
      </c>
      <c r="AD70" s="348">
        <f t="shared" si="20"/>
        <v>1682579</v>
      </c>
      <c r="AE70" s="350">
        <f t="shared" si="20"/>
        <v>10400.104881333293</v>
      </c>
      <c r="AF70" s="119">
        <f t="shared" si="20"/>
        <v>5</v>
      </c>
      <c r="AG70" s="122">
        <f t="shared" si="20"/>
        <v>10</v>
      </c>
      <c r="AH70" s="167">
        <f t="shared" si="20"/>
        <v>2000</v>
      </c>
      <c r="AI70" s="122">
        <f t="shared" si="20"/>
        <v>137</v>
      </c>
      <c r="AJ70" s="167">
        <f t="shared" si="20"/>
        <v>54800</v>
      </c>
      <c r="AK70" s="122">
        <f t="shared" si="20"/>
        <v>17</v>
      </c>
      <c r="AL70" s="122">
        <f t="shared" si="20"/>
        <v>28</v>
      </c>
      <c r="AM70" s="167">
        <f t="shared" si="20"/>
        <v>5600</v>
      </c>
      <c r="AN70" s="122">
        <f t="shared" si="20"/>
        <v>359</v>
      </c>
      <c r="AO70" s="167">
        <f t="shared" si="20"/>
        <v>143600</v>
      </c>
      <c r="AP70" s="122">
        <f t="shared" si="20"/>
        <v>1</v>
      </c>
      <c r="AQ70" s="122">
        <f t="shared" si="20"/>
        <v>0</v>
      </c>
      <c r="AR70" s="122">
        <f t="shared" si="20"/>
        <v>2</v>
      </c>
      <c r="AS70" s="122">
        <f t="shared" si="20"/>
        <v>0</v>
      </c>
      <c r="AT70" s="122">
        <f t="shared" si="20"/>
        <v>1</v>
      </c>
      <c r="AU70" s="122">
        <f t="shared" si="20"/>
        <v>420</v>
      </c>
      <c r="AV70" s="122">
        <f t="shared" si="20"/>
        <v>42</v>
      </c>
      <c r="AW70" s="122">
        <f t="shared" si="20"/>
        <v>3</v>
      </c>
      <c r="AX70" s="122">
        <f t="shared" si="20"/>
        <v>3</v>
      </c>
      <c r="AY70" s="122">
        <f t="shared" si="20"/>
        <v>515</v>
      </c>
      <c r="AZ70" s="122">
        <f t="shared" si="20"/>
        <v>385</v>
      </c>
      <c r="BA70" s="122">
        <f t="shared" si="20"/>
        <v>21</v>
      </c>
      <c r="BB70" s="182"/>
    </row>
    <row r="71" spans="1:54">
      <c r="A71" s="315">
        <v>5</v>
      </c>
      <c r="B71" s="315">
        <v>1</v>
      </c>
      <c r="C71" s="19" t="s">
        <v>108</v>
      </c>
      <c r="D71" s="46">
        <v>0</v>
      </c>
      <c r="E71" s="47">
        <v>0</v>
      </c>
      <c r="F71" s="171">
        <v>69</v>
      </c>
      <c r="G71" s="117">
        <v>42</v>
      </c>
      <c r="H71" s="106">
        <v>0</v>
      </c>
      <c r="I71" s="102">
        <v>0</v>
      </c>
      <c r="J71" s="102">
        <v>0</v>
      </c>
      <c r="K71" s="102">
        <v>0</v>
      </c>
      <c r="L71" s="102">
        <v>0</v>
      </c>
      <c r="M71" s="110">
        <v>0</v>
      </c>
      <c r="N71" s="79">
        <v>27</v>
      </c>
      <c r="O71" s="133">
        <v>0</v>
      </c>
      <c r="P71" s="79">
        <v>2</v>
      </c>
      <c r="Q71" s="208">
        <v>22</v>
      </c>
      <c r="R71" s="203">
        <v>0</v>
      </c>
      <c r="S71" s="48">
        <v>69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91">
        <v>69</v>
      </c>
      <c r="AA71" s="84">
        <v>0</v>
      </c>
      <c r="AB71" s="342">
        <v>0</v>
      </c>
      <c r="AC71" s="343">
        <v>0</v>
      </c>
      <c r="AD71" s="342">
        <f>AB71+'2026.7'!AB71</f>
        <v>0</v>
      </c>
      <c r="AE71" s="179">
        <f>AC71+'2026.7'!AC71</f>
        <v>0</v>
      </c>
      <c r="AF71" s="24">
        <v>1</v>
      </c>
      <c r="AG71" s="25">
        <v>0</v>
      </c>
      <c r="AH71" s="26">
        <f t="shared" si="12"/>
        <v>0</v>
      </c>
      <c r="AI71" s="25">
        <v>57</v>
      </c>
      <c r="AJ71" s="26">
        <f t="shared" si="13"/>
        <v>22800</v>
      </c>
      <c r="AK71" s="69">
        <f>AF71+'2026.7'!AD71</f>
        <v>2</v>
      </c>
      <c r="AL71" s="75">
        <f>AG71+'2026.7'!AE71</f>
        <v>0</v>
      </c>
      <c r="AM71" s="26">
        <f>AH71+'2026.7'!AF71</f>
        <v>0</v>
      </c>
      <c r="AN71" s="75">
        <f>AI71+'2026.7'!AG71</f>
        <v>91</v>
      </c>
      <c r="AO71" s="26">
        <f>AJ71+'2026.7'!AH71</f>
        <v>36400</v>
      </c>
      <c r="AP71" s="24">
        <v>0</v>
      </c>
      <c r="AQ71" s="24">
        <v>0</v>
      </c>
      <c r="AR71" s="24">
        <f>AP71+'2026.7'!AN71</f>
        <v>0</v>
      </c>
      <c r="AS71" s="24">
        <f>AQ71+'2026.7'!AO71</f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f>AT71+'2026.7'!AT71</f>
        <v>0</v>
      </c>
      <c r="AY71" s="24">
        <f>AU71+'2026.7'!AU71</f>
        <v>0</v>
      </c>
      <c r="AZ71" s="24">
        <f>AV71+'2026.7'!AV71</f>
        <v>0</v>
      </c>
      <c r="BA71" s="24">
        <f>AW71+'2026.7'!AW71</f>
        <v>0</v>
      </c>
    </row>
    <row r="72" spans="1:54">
      <c r="A72" s="316"/>
      <c r="B72" s="316"/>
      <c r="C72" s="19" t="s">
        <v>112</v>
      </c>
      <c r="D72" s="46">
        <v>0</v>
      </c>
      <c r="E72" s="47">
        <v>0</v>
      </c>
      <c r="F72" s="113">
        <v>82</v>
      </c>
      <c r="G72" s="117">
        <v>82</v>
      </c>
      <c r="H72" s="106">
        <v>0</v>
      </c>
      <c r="I72" s="102">
        <v>0</v>
      </c>
      <c r="J72" s="102">
        <v>0</v>
      </c>
      <c r="K72" s="102">
        <v>0</v>
      </c>
      <c r="L72" s="102">
        <v>0</v>
      </c>
      <c r="M72" s="110">
        <v>0</v>
      </c>
      <c r="N72" s="79">
        <v>0</v>
      </c>
      <c r="O72" s="133">
        <v>0</v>
      </c>
      <c r="P72" s="79">
        <v>10</v>
      </c>
      <c r="Q72" s="208">
        <v>0</v>
      </c>
      <c r="R72" s="203">
        <v>0</v>
      </c>
      <c r="S72" s="48">
        <v>83</v>
      </c>
      <c r="T72" s="49">
        <v>0</v>
      </c>
      <c r="U72" s="49">
        <v>0</v>
      </c>
      <c r="V72" s="49">
        <v>1</v>
      </c>
      <c r="W72" s="49">
        <v>0</v>
      </c>
      <c r="X72" s="49">
        <v>0</v>
      </c>
      <c r="Y72" s="49">
        <v>2</v>
      </c>
      <c r="Z72" s="91">
        <v>82</v>
      </c>
      <c r="AA72" s="84">
        <v>-1</v>
      </c>
      <c r="AB72" s="342">
        <v>0</v>
      </c>
      <c r="AC72" s="343">
        <v>0</v>
      </c>
      <c r="AD72" s="342">
        <f>AB72+'2026.7'!AB72</f>
        <v>0</v>
      </c>
      <c r="AE72" s="179">
        <f>AC72+'2026.7'!AC72</f>
        <v>0</v>
      </c>
      <c r="AF72" s="24">
        <v>1</v>
      </c>
      <c r="AG72" s="25">
        <v>0</v>
      </c>
      <c r="AH72" s="26">
        <f t="shared" si="12"/>
        <v>0</v>
      </c>
      <c r="AI72" s="25">
        <v>27</v>
      </c>
      <c r="AJ72" s="26">
        <f t="shared" si="13"/>
        <v>10800</v>
      </c>
      <c r="AK72" s="69">
        <f>AF72+'2026.7'!AD72</f>
        <v>1</v>
      </c>
      <c r="AL72" s="75">
        <f>AG72+'2026.7'!AE72</f>
        <v>0</v>
      </c>
      <c r="AM72" s="26">
        <f>AH72+'2026.7'!AF72</f>
        <v>0</v>
      </c>
      <c r="AN72" s="75">
        <f>AI72+'2026.7'!AG72</f>
        <v>27</v>
      </c>
      <c r="AO72" s="26">
        <f>AJ72+'2026.7'!AH72</f>
        <v>10800</v>
      </c>
      <c r="AP72" s="24">
        <v>0</v>
      </c>
      <c r="AQ72" s="24">
        <v>0</v>
      </c>
      <c r="AR72" s="24">
        <f>AP72+'2026.7'!AN72</f>
        <v>0</v>
      </c>
      <c r="AS72" s="24">
        <f>AQ72+'2026.7'!AO72</f>
        <v>0</v>
      </c>
      <c r="AT72" s="24">
        <v>0</v>
      </c>
      <c r="AU72" s="24">
        <v>0</v>
      </c>
      <c r="AV72" s="24">
        <v>0</v>
      </c>
      <c r="AW72" s="24">
        <v>0</v>
      </c>
      <c r="AX72" s="24">
        <f>AT72+'2026.7'!AT72</f>
        <v>4</v>
      </c>
      <c r="AY72" s="24">
        <f>AU72+'2026.7'!AU72</f>
        <v>185</v>
      </c>
      <c r="AZ72" s="24">
        <f>AV72+'2026.7'!AV72</f>
        <v>224</v>
      </c>
      <c r="BA72" s="24">
        <f>AW72+'2026.7'!AW72</f>
        <v>13</v>
      </c>
    </row>
    <row r="73" spans="1:54">
      <c r="A73" s="316"/>
      <c r="B73" s="316"/>
      <c r="C73" s="19" t="s">
        <v>109</v>
      </c>
      <c r="D73" s="46">
        <v>0</v>
      </c>
      <c r="E73" s="47">
        <v>0</v>
      </c>
      <c r="F73" s="113">
        <v>26</v>
      </c>
      <c r="G73" s="117">
        <v>25</v>
      </c>
      <c r="H73" s="106">
        <v>0</v>
      </c>
      <c r="I73" s="102">
        <v>0</v>
      </c>
      <c r="J73" s="102">
        <v>0</v>
      </c>
      <c r="K73" s="102">
        <v>0</v>
      </c>
      <c r="L73" s="102">
        <v>0</v>
      </c>
      <c r="M73" s="110">
        <v>0</v>
      </c>
      <c r="N73" s="79">
        <v>1</v>
      </c>
      <c r="O73" s="133">
        <v>0</v>
      </c>
      <c r="P73" s="79">
        <v>6</v>
      </c>
      <c r="Q73" s="208">
        <v>0</v>
      </c>
      <c r="R73" s="203">
        <v>0</v>
      </c>
      <c r="S73" s="48">
        <v>24</v>
      </c>
      <c r="T73" s="49">
        <v>0</v>
      </c>
      <c r="U73" s="49">
        <v>0</v>
      </c>
      <c r="V73" s="49">
        <v>2</v>
      </c>
      <c r="W73" s="49">
        <v>0</v>
      </c>
      <c r="X73" s="49">
        <v>0</v>
      </c>
      <c r="Y73" s="49">
        <v>0</v>
      </c>
      <c r="Z73" s="91">
        <v>26</v>
      </c>
      <c r="AA73" s="84">
        <v>2</v>
      </c>
      <c r="AB73" s="342">
        <v>0</v>
      </c>
      <c r="AC73" s="343">
        <v>0</v>
      </c>
      <c r="AD73" s="342">
        <f>AB73+'2026.7'!AB73</f>
        <v>0</v>
      </c>
      <c r="AE73" s="179">
        <f>AC73+'2026.7'!AC73</f>
        <v>0</v>
      </c>
      <c r="AF73" s="24">
        <v>1</v>
      </c>
      <c r="AG73" s="25">
        <v>1</v>
      </c>
      <c r="AH73" s="26">
        <f t="shared" si="12"/>
        <v>200</v>
      </c>
      <c r="AI73" s="25">
        <v>43</v>
      </c>
      <c r="AJ73" s="26">
        <f t="shared" si="13"/>
        <v>17200</v>
      </c>
      <c r="AK73" s="69">
        <f>AF73+'2026.7'!AD73</f>
        <v>2</v>
      </c>
      <c r="AL73" s="75">
        <f>AG73+'2026.7'!AE73</f>
        <v>3</v>
      </c>
      <c r="AM73" s="26">
        <f>AH73+'2026.7'!AF73</f>
        <v>600</v>
      </c>
      <c r="AN73" s="75">
        <f>AI73+'2026.7'!AG73</f>
        <v>108</v>
      </c>
      <c r="AO73" s="26">
        <f>AJ73+'2026.7'!AH73</f>
        <v>43200</v>
      </c>
      <c r="AP73" s="24">
        <v>0</v>
      </c>
      <c r="AQ73" s="24">
        <v>0</v>
      </c>
      <c r="AR73" s="24">
        <f>AP73+'2026.7'!AN73</f>
        <v>0</v>
      </c>
      <c r="AS73" s="24">
        <f>AQ73+'2026.7'!AO73</f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f>AT73+'2026.7'!AT73</f>
        <v>0</v>
      </c>
      <c r="AY73" s="24">
        <f>AU73+'2026.7'!AU73</f>
        <v>0</v>
      </c>
      <c r="AZ73" s="24">
        <f>AV73+'2026.7'!AV73</f>
        <v>0</v>
      </c>
      <c r="BA73" s="24">
        <f>AW73+'2026.7'!AW73</f>
        <v>0</v>
      </c>
    </row>
    <row r="74" spans="1:54">
      <c r="A74" s="316"/>
      <c r="B74" s="316"/>
      <c r="C74" s="19" t="s">
        <v>110</v>
      </c>
      <c r="D74" s="46">
        <v>2</v>
      </c>
      <c r="E74" s="47">
        <v>0</v>
      </c>
      <c r="F74" s="113">
        <v>93</v>
      </c>
      <c r="G74" s="117">
        <v>60</v>
      </c>
      <c r="H74" s="106">
        <v>0</v>
      </c>
      <c r="I74" s="102">
        <v>0</v>
      </c>
      <c r="J74" s="102">
        <v>1</v>
      </c>
      <c r="K74" s="102">
        <v>0</v>
      </c>
      <c r="L74" s="102">
        <v>0</v>
      </c>
      <c r="M74" s="110">
        <v>5</v>
      </c>
      <c r="N74" s="79">
        <v>33</v>
      </c>
      <c r="O74" s="133">
        <v>0</v>
      </c>
      <c r="P74" s="79">
        <v>8</v>
      </c>
      <c r="Q74" s="208">
        <v>26</v>
      </c>
      <c r="R74" s="203">
        <v>0</v>
      </c>
      <c r="S74" s="48">
        <v>89</v>
      </c>
      <c r="T74" s="49">
        <v>0</v>
      </c>
      <c r="U74" s="49">
        <v>0</v>
      </c>
      <c r="V74" s="49">
        <v>4</v>
      </c>
      <c r="W74" s="49">
        <v>0</v>
      </c>
      <c r="X74" s="49">
        <v>0</v>
      </c>
      <c r="Y74" s="49">
        <v>0</v>
      </c>
      <c r="Z74" s="91">
        <v>93</v>
      </c>
      <c r="AA74" s="84">
        <v>4</v>
      </c>
      <c r="AB74" s="342">
        <v>0</v>
      </c>
      <c r="AC74" s="343">
        <v>0</v>
      </c>
      <c r="AD74" s="342">
        <f>AB74+'2026.7'!AB74</f>
        <v>485298</v>
      </c>
      <c r="AE74" s="179">
        <f>AC74+'2026.7'!AC74</f>
        <v>3000.0057119651797</v>
      </c>
      <c r="AF74" s="24">
        <v>0</v>
      </c>
      <c r="AG74" s="25">
        <v>0</v>
      </c>
      <c r="AH74" s="26">
        <f t="shared" si="12"/>
        <v>0</v>
      </c>
      <c r="AI74" s="25">
        <v>0</v>
      </c>
      <c r="AJ74" s="26">
        <f t="shared" si="13"/>
        <v>0</v>
      </c>
      <c r="AK74" s="69">
        <f>AF74+'2026.7'!AD74</f>
        <v>0</v>
      </c>
      <c r="AL74" s="75">
        <f>AG74+'2026.7'!AE74</f>
        <v>0</v>
      </c>
      <c r="AM74" s="26">
        <f>AH74+'2026.7'!AF74</f>
        <v>0</v>
      </c>
      <c r="AN74" s="75">
        <f>AI74+'2026.7'!AG74</f>
        <v>0</v>
      </c>
      <c r="AO74" s="26">
        <f>AJ74+'2026.7'!AH74</f>
        <v>0</v>
      </c>
      <c r="AP74" s="24">
        <v>0</v>
      </c>
      <c r="AQ74" s="24">
        <v>0</v>
      </c>
      <c r="AR74" s="24">
        <f>AP74+'2026.7'!AN74</f>
        <v>0</v>
      </c>
      <c r="AS74" s="24">
        <f>AQ74+'2026.7'!AO74</f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f>AT74+'2026.7'!AT74</f>
        <v>0</v>
      </c>
      <c r="AY74" s="24">
        <f>AU74+'2026.7'!AU74</f>
        <v>0</v>
      </c>
      <c r="AZ74" s="24">
        <f>AV74+'2026.7'!AV74</f>
        <v>0</v>
      </c>
      <c r="BA74" s="24">
        <f>AW74+'2026.7'!AW74</f>
        <v>0</v>
      </c>
    </row>
    <row r="75" spans="1:54">
      <c r="A75" s="316"/>
      <c r="B75" s="316"/>
      <c r="C75" s="19" t="s">
        <v>113</v>
      </c>
      <c r="D75" s="46">
        <v>0</v>
      </c>
      <c r="E75" s="47">
        <v>0</v>
      </c>
      <c r="F75" s="113">
        <v>68</v>
      </c>
      <c r="G75" s="117">
        <v>59</v>
      </c>
      <c r="H75" s="106">
        <v>0</v>
      </c>
      <c r="I75" s="102">
        <v>0</v>
      </c>
      <c r="J75" s="102">
        <v>3</v>
      </c>
      <c r="K75" s="102">
        <v>0</v>
      </c>
      <c r="L75" s="102">
        <v>0</v>
      </c>
      <c r="M75" s="110">
        <v>0</v>
      </c>
      <c r="N75" s="79">
        <v>9</v>
      </c>
      <c r="O75" s="133">
        <v>0</v>
      </c>
      <c r="P75" s="79">
        <v>7</v>
      </c>
      <c r="Q75" s="208">
        <v>8</v>
      </c>
      <c r="R75" s="203">
        <v>0</v>
      </c>
      <c r="S75" s="48">
        <v>65</v>
      </c>
      <c r="T75" s="49">
        <v>0</v>
      </c>
      <c r="U75" s="49">
        <v>0</v>
      </c>
      <c r="V75" s="49">
        <v>4</v>
      </c>
      <c r="W75" s="49">
        <v>0</v>
      </c>
      <c r="X75" s="49">
        <v>0</v>
      </c>
      <c r="Y75" s="49">
        <v>1</v>
      </c>
      <c r="Z75" s="91">
        <v>68</v>
      </c>
      <c r="AA75" s="84">
        <v>3</v>
      </c>
      <c r="AB75" s="342">
        <v>0</v>
      </c>
      <c r="AC75" s="343">
        <v>0</v>
      </c>
      <c r="AD75" s="342">
        <f>AB75+'2026.7'!AB75</f>
        <v>0</v>
      </c>
      <c r="AE75" s="179">
        <f>AC75+'2026.7'!AC75</f>
        <v>0</v>
      </c>
      <c r="AF75" s="24">
        <v>0</v>
      </c>
      <c r="AG75" s="25">
        <v>0</v>
      </c>
      <c r="AH75" s="26">
        <f t="shared" si="12"/>
        <v>0</v>
      </c>
      <c r="AI75" s="25">
        <v>0</v>
      </c>
      <c r="AJ75" s="26">
        <f t="shared" si="13"/>
        <v>0</v>
      </c>
      <c r="AK75" s="69">
        <f>AF75+'2026.7'!AD75</f>
        <v>1</v>
      </c>
      <c r="AL75" s="75">
        <f>AG75+'2026.7'!AE75</f>
        <v>3</v>
      </c>
      <c r="AM75" s="26">
        <f>AH75+'2026.7'!AF75</f>
        <v>600</v>
      </c>
      <c r="AN75" s="75">
        <f>AI75+'2026.7'!AG75</f>
        <v>98</v>
      </c>
      <c r="AO75" s="26">
        <f>AJ75+'2026.7'!AH75</f>
        <v>39200</v>
      </c>
      <c r="AP75" s="24">
        <v>0</v>
      </c>
      <c r="AQ75" s="24">
        <v>0</v>
      </c>
      <c r="AR75" s="24">
        <f>AP75+'2026.7'!AN75</f>
        <v>0</v>
      </c>
      <c r="AS75" s="24">
        <f>AQ75+'2026.7'!AO75</f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f>AT75+'2026.7'!AT75</f>
        <v>0</v>
      </c>
      <c r="AY75" s="24">
        <f>AU75+'2026.7'!AU75</f>
        <v>0</v>
      </c>
      <c r="AZ75" s="24">
        <f>AV75+'2026.7'!AV75</f>
        <v>0</v>
      </c>
      <c r="BA75" s="24">
        <f>AW75+'2026.7'!AW75</f>
        <v>0</v>
      </c>
    </row>
    <row r="76" spans="1:54">
      <c r="A76" s="316"/>
      <c r="B76" s="316"/>
      <c r="C76" s="19" t="s">
        <v>156</v>
      </c>
      <c r="D76" s="46">
        <v>0</v>
      </c>
      <c r="E76" s="47">
        <v>0</v>
      </c>
      <c r="F76" s="113">
        <v>22</v>
      </c>
      <c r="G76" s="117">
        <v>22</v>
      </c>
      <c r="H76" s="106">
        <v>0</v>
      </c>
      <c r="I76" s="102">
        <v>0</v>
      </c>
      <c r="J76" s="102">
        <v>0</v>
      </c>
      <c r="K76" s="102">
        <v>0</v>
      </c>
      <c r="L76" s="102">
        <v>0</v>
      </c>
      <c r="M76" s="110">
        <v>0</v>
      </c>
      <c r="N76" s="79">
        <v>0</v>
      </c>
      <c r="O76" s="133">
        <v>0</v>
      </c>
      <c r="P76" s="79">
        <v>1</v>
      </c>
      <c r="Q76" s="208">
        <v>0</v>
      </c>
      <c r="R76" s="203">
        <v>0</v>
      </c>
      <c r="S76" s="48">
        <v>22</v>
      </c>
      <c r="T76" s="49">
        <v>0</v>
      </c>
      <c r="U76" s="49">
        <v>0</v>
      </c>
      <c r="V76" s="49">
        <v>0</v>
      </c>
      <c r="W76" s="49">
        <v>0</v>
      </c>
      <c r="X76" s="49">
        <v>0</v>
      </c>
      <c r="Y76" s="49">
        <v>0</v>
      </c>
      <c r="Z76" s="91">
        <v>22</v>
      </c>
      <c r="AA76" s="84">
        <v>0</v>
      </c>
      <c r="AB76" s="342">
        <v>0</v>
      </c>
      <c r="AC76" s="343">
        <v>0</v>
      </c>
      <c r="AD76" s="342">
        <f>AB76+'2026.7'!AB76</f>
        <v>0</v>
      </c>
      <c r="AE76" s="179">
        <f>AC76+'2026.7'!AC76</f>
        <v>0</v>
      </c>
      <c r="AF76" s="24">
        <v>0</v>
      </c>
      <c r="AG76" s="25">
        <v>0</v>
      </c>
      <c r="AH76" s="26">
        <f t="shared" si="12"/>
        <v>0</v>
      </c>
      <c r="AI76" s="25">
        <v>0</v>
      </c>
      <c r="AJ76" s="26">
        <f t="shared" si="13"/>
        <v>0</v>
      </c>
      <c r="AK76" s="69">
        <f>AF76+'2026.7'!AD76</f>
        <v>1</v>
      </c>
      <c r="AL76" s="75">
        <f>AG76+'2026.7'!AE76</f>
        <v>2</v>
      </c>
      <c r="AM76" s="26">
        <f>AH76+'2026.7'!AF76</f>
        <v>400</v>
      </c>
      <c r="AN76" s="75">
        <f>AI76+'2026.7'!AG76</f>
        <v>36</v>
      </c>
      <c r="AO76" s="26">
        <f>AJ76+'2026.7'!AH76</f>
        <v>14400</v>
      </c>
      <c r="AP76" s="24">
        <v>0</v>
      </c>
      <c r="AQ76" s="24">
        <v>0</v>
      </c>
      <c r="AR76" s="24">
        <f>AP76+'2026.7'!AN76</f>
        <v>0</v>
      </c>
      <c r="AS76" s="24">
        <f>AQ76+'2026.7'!AO76</f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f>AT76+'2026.7'!AT76</f>
        <v>0</v>
      </c>
      <c r="AY76" s="24">
        <f>AU76+'2026.7'!AU76</f>
        <v>0</v>
      </c>
      <c r="AZ76" s="24">
        <f>AV76+'2026.7'!AV76</f>
        <v>0</v>
      </c>
      <c r="BA76" s="24">
        <f>AW76+'2026.7'!AW76</f>
        <v>0</v>
      </c>
    </row>
    <row r="77" spans="1:54">
      <c r="A77" s="316"/>
      <c r="B77" s="316"/>
      <c r="C77" s="19" t="s">
        <v>111</v>
      </c>
      <c r="D77" s="46">
        <v>0</v>
      </c>
      <c r="E77" s="47">
        <v>0</v>
      </c>
      <c r="F77" s="113">
        <v>27</v>
      </c>
      <c r="G77" s="117">
        <v>27</v>
      </c>
      <c r="H77" s="106">
        <v>0</v>
      </c>
      <c r="I77" s="102">
        <v>0</v>
      </c>
      <c r="J77" s="102">
        <v>0</v>
      </c>
      <c r="K77" s="102">
        <v>0</v>
      </c>
      <c r="L77" s="102">
        <v>0</v>
      </c>
      <c r="M77" s="110">
        <v>0</v>
      </c>
      <c r="N77" s="79">
        <v>0</v>
      </c>
      <c r="O77" s="133">
        <v>0</v>
      </c>
      <c r="P77" s="79">
        <v>0</v>
      </c>
      <c r="Q77" s="208">
        <v>0</v>
      </c>
      <c r="R77" s="203">
        <v>0</v>
      </c>
      <c r="S77" s="48">
        <v>25</v>
      </c>
      <c r="T77" s="49">
        <v>0</v>
      </c>
      <c r="U77" s="49">
        <v>0</v>
      </c>
      <c r="V77" s="49">
        <v>3</v>
      </c>
      <c r="W77" s="49">
        <v>0</v>
      </c>
      <c r="X77" s="49">
        <v>0</v>
      </c>
      <c r="Y77" s="49">
        <v>1</v>
      </c>
      <c r="Z77" s="91">
        <v>27</v>
      </c>
      <c r="AA77" s="84">
        <v>2</v>
      </c>
      <c r="AB77" s="342">
        <v>0</v>
      </c>
      <c r="AC77" s="343">
        <v>0</v>
      </c>
      <c r="AD77" s="342">
        <f>AB77+'2026.7'!AB77</f>
        <v>0</v>
      </c>
      <c r="AE77" s="179">
        <f>AC77+'2026.7'!AC77</f>
        <v>0</v>
      </c>
      <c r="AF77" s="24">
        <v>1</v>
      </c>
      <c r="AG77" s="25">
        <v>1</v>
      </c>
      <c r="AH77" s="26">
        <f t="shared" si="12"/>
        <v>200</v>
      </c>
      <c r="AI77" s="25">
        <v>48</v>
      </c>
      <c r="AJ77" s="26">
        <f t="shared" si="13"/>
        <v>19200</v>
      </c>
      <c r="AK77" s="69">
        <f>AF77+'2026.7'!AD77</f>
        <v>1</v>
      </c>
      <c r="AL77" s="75">
        <f>AG77+'2026.7'!AE77</f>
        <v>1</v>
      </c>
      <c r="AM77" s="26">
        <f>AH77+'2026.7'!AF77</f>
        <v>200</v>
      </c>
      <c r="AN77" s="75">
        <f>AI77+'2026.7'!AG77</f>
        <v>48</v>
      </c>
      <c r="AO77" s="26">
        <f>AJ77+'2026.7'!AH77</f>
        <v>19200</v>
      </c>
      <c r="AP77" s="24">
        <v>0</v>
      </c>
      <c r="AQ77" s="24">
        <v>0</v>
      </c>
      <c r="AR77" s="24">
        <f>AP77+'2026.7'!AN77</f>
        <v>0</v>
      </c>
      <c r="AS77" s="24">
        <f>AQ77+'2026.7'!AO77</f>
        <v>0</v>
      </c>
      <c r="AT77" s="24">
        <v>0</v>
      </c>
      <c r="AU77" s="24">
        <v>0</v>
      </c>
      <c r="AV77" s="24">
        <v>0</v>
      </c>
      <c r="AW77" s="24">
        <v>0</v>
      </c>
      <c r="AX77" s="24">
        <f>AT77+'2026.7'!AT77</f>
        <v>0</v>
      </c>
      <c r="AY77" s="24">
        <f>AU77+'2026.7'!AU77</f>
        <v>0</v>
      </c>
      <c r="AZ77" s="24">
        <f>AV77+'2026.7'!AV77</f>
        <v>0</v>
      </c>
      <c r="BA77" s="24">
        <f>AW77+'2026.7'!AW77</f>
        <v>0</v>
      </c>
    </row>
    <row r="78" spans="1:54">
      <c r="A78" s="316"/>
      <c r="B78" s="317"/>
      <c r="C78" s="19" t="s">
        <v>114</v>
      </c>
      <c r="D78" s="46">
        <v>0</v>
      </c>
      <c r="E78" s="47">
        <v>0</v>
      </c>
      <c r="F78" s="113">
        <v>71</v>
      </c>
      <c r="G78" s="117">
        <v>63</v>
      </c>
      <c r="H78" s="106">
        <v>0</v>
      </c>
      <c r="I78" s="102">
        <v>0</v>
      </c>
      <c r="J78" s="102">
        <v>0</v>
      </c>
      <c r="K78" s="102">
        <v>0</v>
      </c>
      <c r="L78" s="102">
        <v>0</v>
      </c>
      <c r="M78" s="110">
        <v>0</v>
      </c>
      <c r="N78" s="79">
        <v>8</v>
      </c>
      <c r="O78" s="133">
        <v>0</v>
      </c>
      <c r="P78" s="79">
        <v>5</v>
      </c>
      <c r="Q78" s="208">
        <v>5</v>
      </c>
      <c r="R78" s="203">
        <v>0</v>
      </c>
      <c r="S78" s="48">
        <v>72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1</v>
      </c>
      <c r="Z78" s="91">
        <v>71</v>
      </c>
      <c r="AA78" s="84">
        <v>-1</v>
      </c>
      <c r="AB78" s="342">
        <v>0</v>
      </c>
      <c r="AC78" s="343">
        <v>0</v>
      </c>
      <c r="AD78" s="342">
        <f>AB78+'2026.7'!AB78</f>
        <v>0</v>
      </c>
      <c r="AE78" s="179">
        <f>AC78+'2026.7'!AC78</f>
        <v>0</v>
      </c>
      <c r="AF78" s="24">
        <v>0</v>
      </c>
      <c r="AG78" s="25">
        <v>0</v>
      </c>
      <c r="AH78" s="26">
        <f t="shared" ref="AH78:AH87" si="21">AG78*$AH$5</f>
        <v>0</v>
      </c>
      <c r="AI78" s="25">
        <v>0</v>
      </c>
      <c r="AJ78" s="26">
        <f t="shared" ref="AJ78:AJ87" si="22">AI78*$AJ$5</f>
        <v>0</v>
      </c>
      <c r="AK78" s="69">
        <f>AF78+'2026.7'!AD78</f>
        <v>0</v>
      </c>
      <c r="AL78" s="75">
        <f>AG78+'2026.7'!AE78</f>
        <v>0</v>
      </c>
      <c r="AM78" s="26">
        <f>AH78+'2026.7'!AF78</f>
        <v>0</v>
      </c>
      <c r="AN78" s="75">
        <f>AI78+'2026.7'!AG78</f>
        <v>0</v>
      </c>
      <c r="AO78" s="26">
        <f>AJ78+'2026.7'!AH78</f>
        <v>0</v>
      </c>
      <c r="AP78" s="24">
        <v>0</v>
      </c>
      <c r="AQ78" s="24">
        <v>0</v>
      </c>
      <c r="AR78" s="24">
        <f>AP78+'2026.7'!AN78</f>
        <v>0</v>
      </c>
      <c r="AS78" s="24">
        <f>AQ78+'2026.7'!AO78</f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f>AT78+'2026.7'!AT78</f>
        <v>0</v>
      </c>
      <c r="AY78" s="24">
        <f>AU78+'2026.7'!AU78</f>
        <v>0</v>
      </c>
      <c r="AZ78" s="24">
        <f>AV78+'2026.7'!AV78</f>
        <v>0</v>
      </c>
      <c r="BA78" s="24">
        <f>AW78+'2026.7'!AW78</f>
        <v>0</v>
      </c>
    </row>
    <row r="79" spans="1:54">
      <c r="A79" s="316"/>
      <c r="B79" s="315">
        <v>2</v>
      </c>
      <c r="C79" s="19" t="s">
        <v>123</v>
      </c>
      <c r="D79" s="46">
        <v>0</v>
      </c>
      <c r="E79" s="47">
        <v>0</v>
      </c>
      <c r="F79" s="113">
        <v>27</v>
      </c>
      <c r="G79" s="117">
        <v>27</v>
      </c>
      <c r="H79" s="106">
        <v>0</v>
      </c>
      <c r="I79" s="102">
        <v>0</v>
      </c>
      <c r="J79" s="102">
        <v>0</v>
      </c>
      <c r="K79" s="102">
        <v>1</v>
      </c>
      <c r="L79" s="102">
        <v>0</v>
      </c>
      <c r="M79" s="110">
        <v>0</v>
      </c>
      <c r="N79" s="79">
        <v>0</v>
      </c>
      <c r="O79" s="133">
        <v>0</v>
      </c>
      <c r="P79" s="79">
        <v>1</v>
      </c>
      <c r="Q79" s="208">
        <v>0</v>
      </c>
      <c r="R79" s="203">
        <v>0</v>
      </c>
      <c r="S79" s="48">
        <v>27</v>
      </c>
      <c r="T79" s="49">
        <v>0</v>
      </c>
      <c r="U79" s="49">
        <v>0</v>
      </c>
      <c r="V79" s="49">
        <v>0</v>
      </c>
      <c r="W79" s="49">
        <v>0</v>
      </c>
      <c r="X79" s="49">
        <v>0</v>
      </c>
      <c r="Y79" s="49">
        <v>0</v>
      </c>
      <c r="Z79" s="91">
        <v>27</v>
      </c>
      <c r="AA79" s="84">
        <v>0</v>
      </c>
      <c r="AB79" s="342">
        <v>0</v>
      </c>
      <c r="AC79" s="343">
        <v>0</v>
      </c>
      <c r="AD79" s="342">
        <f>AB79+'2026.7'!AB79</f>
        <v>0</v>
      </c>
      <c r="AE79" s="179">
        <f>AC79+'2026.7'!AC79</f>
        <v>0</v>
      </c>
      <c r="AF79" s="24">
        <v>0</v>
      </c>
      <c r="AG79" s="25">
        <v>0</v>
      </c>
      <c r="AH79" s="26">
        <f t="shared" si="21"/>
        <v>0</v>
      </c>
      <c r="AI79" s="25">
        <v>0</v>
      </c>
      <c r="AJ79" s="26">
        <f t="shared" si="22"/>
        <v>0</v>
      </c>
      <c r="AK79" s="69">
        <f>AF79+'2026.7'!AD79</f>
        <v>0</v>
      </c>
      <c r="AL79" s="75">
        <f>AG79+'2026.7'!AE79</f>
        <v>0</v>
      </c>
      <c r="AM79" s="26">
        <f>AH79+'2026.7'!AF79</f>
        <v>0</v>
      </c>
      <c r="AN79" s="75">
        <f>AI79+'2026.7'!AG79</f>
        <v>0</v>
      </c>
      <c r="AO79" s="26">
        <f>AJ79+'2026.7'!AH79</f>
        <v>0</v>
      </c>
      <c r="AP79" s="24">
        <v>0</v>
      </c>
      <c r="AQ79" s="24">
        <v>0</v>
      </c>
      <c r="AR79" s="24">
        <f>AP79+'2026.7'!AN79</f>
        <v>0</v>
      </c>
      <c r="AS79" s="24">
        <f>AQ79+'2026.7'!AO79</f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f>AT79+'2026.7'!AT79</f>
        <v>0</v>
      </c>
      <c r="AY79" s="24">
        <f>AU79+'2026.7'!AU79</f>
        <v>0</v>
      </c>
      <c r="AZ79" s="24">
        <f>AV79+'2026.7'!AV79</f>
        <v>0</v>
      </c>
      <c r="BA79" s="24">
        <f>AW79+'2026.7'!AW79</f>
        <v>0</v>
      </c>
    </row>
    <row r="80" spans="1:54">
      <c r="A80" s="316"/>
      <c r="B80" s="316"/>
      <c r="C80" s="19" t="s">
        <v>124</v>
      </c>
      <c r="D80" s="46">
        <v>1</v>
      </c>
      <c r="E80" s="47">
        <v>0</v>
      </c>
      <c r="F80" s="113">
        <v>48</v>
      </c>
      <c r="G80" s="117">
        <v>40</v>
      </c>
      <c r="H80" s="106">
        <v>0</v>
      </c>
      <c r="I80" s="102">
        <v>0</v>
      </c>
      <c r="J80" s="102">
        <v>0</v>
      </c>
      <c r="K80" s="102">
        <v>0</v>
      </c>
      <c r="L80" s="102">
        <v>0</v>
      </c>
      <c r="M80" s="110">
        <v>6</v>
      </c>
      <c r="N80" s="79">
        <v>8</v>
      </c>
      <c r="O80" s="133">
        <v>0</v>
      </c>
      <c r="P80" s="79">
        <v>9</v>
      </c>
      <c r="Q80" s="208">
        <v>5</v>
      </c>
      <c r="R80" s="203">
        <v>0</v>
      </c>
      <c r="S80" s="48">
        <v>47</v>
      </c>
      <c r="T80" s="49">
        <v>1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91">
        <v>48</v>
      </c>
      <c r="AA80" s="84">
        <v>1</v>
      </c>
      <c r="AB80" s="342">
        <v>0</v>
      </c>
      <c r="AC80" s="343">
        <v>0</v>
      </c>
      <c r="AD80" s="342">
        <f>AB80+'2026.7'!AB80</f>
        <v>0</v>
      </c>
      <c r="AE80" s="179">
        <f>AC80+'2026.7'!AC80</f>
        <v>0</v>
      </c>
      <c r="AF80" s="24">
        <v>0</v>
      </c>
      <c r="AG80" s="25">
        <v>0</v>
      </c>
      <c r="AH80" s="26">
        <f t="shared" si="21"/>
        <v>0</v>
      </c>
      <c r="AI80" s="25">
        <v>0</v>
      </c>
      <c r="AJ80" s="26">
        <f t="shared" si="22"/>
        <v>0</v>
      </c>
      <c r="AK80" s="69">
        <f>AF80+'2026.7'!AD80</f>
        <v>0</v>
      </c>
      <c r="AL80" s="75">
        <f>AG80+'2026.7'!AE80</f>
        <v>0</v>
      </c>
      <c r="AM80" s="26">
        <f>AH80+'2026.7'!AF80</f>
        <v>0</v>
      </c>
      <c r="AN80" s="75">
        <f>AI80+'2026.7'!AG80</f>
        <v>0</v>
      </c>
      <c r="AO80" s="26">
        <f>AJ80+'2026.7'!AH80</f>
        <v>0</v>
      </c>
      <c r="AP80" s="24">
        <v>0</v>
      </c>
      <c r="AQ80" s="24">
        <v>0</v>
      </c>
      <c r="AR80" s="24">
        <f>AP80+'2026.7'!AN80</f>
        <v>0</v>
      </c>
      <c r="AS80" s="24">
        <f>AQ80+'2026.7'!AO80</f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f>AT80+'2026.7'!AT80</f>
        <v>0</v>
      </c>
      <c r="AY80" s="24">
        <f>AU80+'2026.7'!AU80</f>
        <v>0</v>
      </c>
      <c r="AZ80" s="24">
        <f>AV80+'2026.7'!AV80</f>
        <v>0</v>
      </c>
      <c r="BA80" s="24">
        <f>AW80+'2026.7'!AW80</f>
        <v>0</v>
      </c>
    </row>
    <row r="81" spans="1:53">
      <c r="A81" s="316"/>
      <c r="B81" s="316"/>
      <c r="C81" s="19" t="s">
        <v>125</v>
      </c>
      <c r="D81" s="46">
        <v>0</v>
      </c>
      <c r="E81" s="47">
        <v>0</v>
      </c>
      <c r="F81" s="113">
        <v>21</v>
      </c>
      <c r="G81" s="117">
        <v>11</v>
      </c>
      <c r="H81" s="106">
        <v>0</v>
      </c>
      <c r="I81" s="102">
        <v>0</v>
      </c>
      <c r="J81" s="102">
        <v>0</v>
      </c>
      <c r="K81" s="102">
        <v>0</v>
      </c>
      <c r="L81" s="102">
        <v>0</v>
      </c>
      <c r="M81" s="110">
        <v>0</v>
      </c>
      <c r="N81" s="79">
        <v>10</v>
      </c>
      <c r="O81" s="133">
        <v>0</v>
      </c>
      <c r="P81" s="79">
        <v>0</v>
      </c>
      <c r="Q81" s="208">
        <v>8</v>
      </c>
      <c r="R81" s="203">
        <v>0</v>
      </c>
      <c r="S81" s="48">
        <v>21</v>
      </c>
      <c r="T81" s="49">
        <v>0</v>
      </c>
      <c r="U81" s="49">
        <v>0</v>
      </c>
      <c r="V81" s="49">
        <v>0</v>
      </c>
      <c r="W81" s="49">
        <v>0</v>
      </c>
      <c r="X81" s="49">
        <v>0</v>
      </c>
      <c r="Y81" s="49">
        <v>0</v>
      </c>
      <c r="Z81" s="91">
        <v>21</v>
      </c>
      <c r="AA81" s="84">
        <v>0</v>
      </c>
      <c r="AB81" s="342">
        <v>0</v>
      </c>
      <c r="AC81" s="343">
        <v>0</v>
      </c>
      <c r="AD81" s="342">
        <f>AB81+'2026.7'!AB81</f>
        <v>0</v>
      </c>
      <c r="AE81" s="179">
        <f>AC81+'2026.7'!AC81</f>
        <v>0</v>
      </c>
      <c r="AF81" s="24">
        <v>0</v>
      </c>
      <c r="AG81" s="25">
        <v>0</v>
      </c>
      <c r="AH81" s="26">
        <f t="shared" si="21"/>
        <v>0</v>
      </c>
      <c r="AI81" s="25">
        <v>0</v>
      </c>
      <c r="AJ81" s="26">
        <f t="shared" si="22"/>
        <v>0</v>
      </c>
      <c r="AK81" s="69">
        <f>AF81+'2026.7'!AD81</f>
        <v>0</v>
      </c>
      <c r="AL81" s="75">
        <f>AG81+'2026.7'!AE81</f>
        <v>0</v>
      </c>
      <c r="AM81" s="26">
        <f>AH81+'2026.7'!AF81</f>
        <v>0</v>
      </c>
      <c r="AN81" s="75">
        <f>AI81+'2026.7'!AG81</f>
        <v>0</v>
      </c>
      <c r="AO81" s="26">
        <f>AJ81+'2026.7'!AH81</f>
        <v>0</v>
      </c>
      <c r="AP81" s="24">
        <v>0</v>
      </c>
      <c r="AQ81" s="24">
        <v>0</v>
      </c>
      <c r="AR81" s="24">
        <f>AP81+'2026.7'!AN81</f>
        <v>0</v>
      </c>
      <c r="AS81" s="24">
        <f>AQ81+'2026.7'!AO81</f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f>AT81+'2026.7'!AT81</f>
        <v>0</v>
      </c>
      <c r="AY81" s="24">
        <f>AU81+'2026.7'!AU81</f>
        <v>0</v>
      </c>
      <c r="AZ81" s="24">
        <f>AV81+'2026.7'!AV81</f>
        <v>0</v>
      </c>
      <c r="BA81" s="24">
        <f>AW81+'2026.7'!AW81</f>
        <v>0</v>
      </c>
    </row>
    <row r="82" spans="1:53">
      <c r="A82" s="316"/>
      <c r="B82" s="316"/>
      <c r="C82" s="19" t="s">
        <v>157</v>
      </c>
      <c r="D82" s="46">
        <v>0</v>
      </c>
      <c r="E82" s="47">
        <v>0</v>
      </c>
      <c r="F82" s="113">
        <v>15</v>
      </c>
      <c r="G82" s="117">
        <v>15</v>
      </c>
      <c r="H82" s="106">
        <v>0</v>
      </c>
      <c r="I82" s="102">
        <v>0</v>
      </c>
      <c r="J82" s="102">
        <v>0</v>
      </c>
      <c r="K82" s="102">
        <v>0</v>
      </c>
      <c r="L82" s="102">
        <v>0</v>
      </c>
      <c r="M82" s="110">
        <v>0</v>
      </c>
      <c r="N82" s="79">
        <v>0</v>
      </c>
      <c r="O82" s="133">
        <v>0</v>
      </c>
      <c r="P82" s="79">
        <v>1</v>
      </c>
      <c r="Q82" s="208">
        <v>0</v>
      </c>
      <c r="R82" s="203">
        <v>0</v>
      </c>
      <c r="S82" s="48">
        <v>15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91">
        <v>15</v>
      </c>
      <c r="AA82" s="84">
        <v>0</v>
      </c>
      <c r="AB82" s="342">
        <v>0</v>
      </c>
      <c r="AC82" s="343">
        <v>0</v>
      </c>
      <c r="AD82" s="342">
        <f>AB82+'2026.7'!AB82</f>
        <v>0</v>
      </c>
      <c r="AE82" s="179">
        <f>AC82+'2026.7'!AC82</f>
        <v>0</v>
      </c>
      <c r="AF82" s="24">
        <v>0</v>
      </c>
      <c r="AG82" s="25">
        <v>0</v>
      </c>
      <c r="AH82" s="26">
        <f t="shared" si="21"/>
        <v>0</v>
      </c>
      <c r="AI82" s="25">
        <v>0</v>
      </c>
      <c r="AJ82" s="26">
        <f t="shared" si="22"/>
        <v>0</v>
      </c>
      <c r="AK82" s="69">
        <f>AF82+'2026.7'!AD82</f>
        <v>0</v>
      </c>
      <c r="AL82" s="75">
        <f>AG82+'2026.7'!AE82</f>
        <v>0</v>
      </c>
      <c r="AM82" s="26">
        <f>AH82+'2026.7'!AF82</f>
        <v>0</v>
      </c>
      <c r="AN82" s="75">
        <f>AI82+'2026.7'!AG82</f>
        <v>0</v>
      </c>
      <c r="AO82" s="26">
        <f>AJ82+'2026.7'!AH82</f>
        <v>0</v>
      </c>
      <c r="AP82" s="24">
        <v>0</v>
      </c>
      <c r="AQ82" s="24">
        <v>0</v>
      </c>
      <c r="AR82" s="24">
        <f>AP82+'2026.7'!AN82</f>
        <v>0</v>
      </c>
      <c r="AS82" s="24">
        <f>AQ82+'2026.7'!AO82</f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f>AT82+'2026.7'!AT82</f>
        <v>0</v>
      </c>
      <c r="AY82" s="24">
        <f>AU82+'2026.7'!AU82</f>
        <v>0</v>
      </c>
      <c r="AZ82" s="24">
        <f>AV82+'2026.7'!AV82</f>
        <v>0</v>
      </c>
      <c r="BA82" s="24">
        <f>AW82+'2026.7'!AW82</f>
        <v>0</v>
      </c>
    </row>
    <row r="83" spans="1:53">
      <c r="A83" s="316"/>
      <c r="B83" s="316"/>
      <c r="C83" s="19" t="s">
        <v>158</v>
      </c>
      <c r="D83" s="46">
        <v>0</v>
      </c>
      <c r="E83" s="47">
        <v>0</v>
      </c>
      <c r="F83" s="113">
        <v>26</v>
      </c>
      <c r="G83" s="117">
        <v>26</v>
      </c>
      <c r="H83" s="106">
        <v>0</v>
      </c>
      <c r="I83" s="102">
        <v>0</v>
      </c>
      <c r="J83" s="102">
        <v>0</v>
      </c>
      <c r="K83" s="102">
        <v>0</v>
      </c>
      <c r="L83" s="102">
        <v>0</v>
      </c>
      <c r="M83" s="110">
        <v>0</v>
      </c>
      <c r="N83" s="79">
        <v>0</v>
      </c>
      <c r="O83" s="133">
        <v>0</v>
      </c>
      <c r="P83" s="79">
        <v>0</v>
      </c>
      <c r="Q83" s="208">
        <v>0</v>
      </c>
      <c r="R83" s="203">
        <v>0</v>
      </c>
      <c r="S83" s="48">
        <v>26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91">
        <v>26</v>
      </c>
      <c r="AA83" s="84">
        <v>0</v>
      </c>
      <c r="AB83" s="342">
        <v>0</v>
      </c>
      <c r="AC83" s="343">
        <v>0</v>
      </c>
      <c r="AD83" s="342">
        <f>AB83+'2026.7'!AB83</f>
        <v>0</v>
      </c>
      <c r="AE83" s="179">
        <f>AC83+'2026.7'!AC83</f>
        <v>0</v>
      </c>
      <c r="AF83" s="24">
        <v>0</v>
      </c>
      <c r="AG83" s="25">
        <v>0</v>
      </c>
      <c r="AH83" s="26">
        <f t="shared" si="21"/>
        <v>0</v>
      </c>
      <c r="AI83" s="25">
        <v>0</v>
      </c>
      <c r="AJ83" s="26">
        <f t="shared" si="22"/>
        <v>0</v>
      </c>
      <c r="AK83" s="69">
        <f>AF83+'2026.7'!AD83</f>
        <v>0</v>
      </c>
      <c r="AL83" s="75">
        <f>AG83+'2026.7'!AE83</f>
        <v>0</v>
      </c>
      <c r="AM83" s="26">
        <f>AH83+'2026.7'!AF83</f>
        <v>0</v>
      </c>
      <c r="AN83" s="75">
        <f>AI83+'2026.7'!AG83</f>
        <v>0</v>
      </c>
      <c r="AO83" s="26">
        <f>AJ83+'2026.7'!AH83</f>
        <v>0</v>
      </c>
      <c r="AP83" s="24">
        <v>0</v>
      </c>
      <c r="AQ83" s="24">
        <v>0</v>
      </c>
      <c r="AR83" s="24">
        <f>AP83+'2026.7'!AN83</f>
        <v>0</v>
      </c>
      <c r="AS83" s="24">
        <f>AQ83+'2026.7'!AO83</f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f>AT83+'2026.7'!AT83</f>
        <v>0</v>
      </c>
      <c r="AY83" s="24">
        <f>AU83+'2026.7'!AU83</f>
        <v>0</v>
      </c>
      <c r="AZ83" s="24">
        <f>AV83+'2026.7'!AV83</f>
        <v>0</v>
      </c>
      <c r="BA83" s="24">
        <f>AW83+'2026.7'!AW83</f>
        <v>0</v>
      </c>
    </row>
    <row r="84" spans="1:53">
      <c r="A84" s="316"/>
      <c r="B84" s="316"/>
      <c r="C84" s="19" t="s">
        <v>159</v>
      </c>
      <c r="D84" s="46">
        <v>0</v>
      </c>
      <c r="E84" s="47">
        <v>1</v>
      </c>
      <c r="F84" s="113">
        <v>37</v>
      </c>
      <c r="G84" s="117">
        <v>37</v>
      </c>
      <c r="H84" s="106">
        <v>0</v>
      </c>
      <c r="I84" s="102">
        <v>0</v>
      </c>
      <c r="J84" s="102">
        <v>0</v>
      </c>
      <c r="K84" s="102">
        <v>0</v>
      </c>
      <c r="L84" s="102">
        <v>0</v>
      </c>
      <c r="M84" s="110">
        <v>0</v>
      </c>
      <c r="N84" s="79">
        <v>0</v>
      </c>
      <c r="O84" s="133">
        <v>0</v>
      </c>
      <c r="P84" s="79">
        <v>0</v>
      </c>
      <c r="Q84" s="208">
        <v>0</v>
      </c>
      <c r="R84" s="203">
        <v>0</v>
      </c>
      <c r="S84" s="48">
        <v>38</v>
      </c>
      <c r="T84" s="49">
        <v>0</v>
      </c>
      <c r="U84" s="49">
        <v>0</v>
      </c>
      <c r="V84" s="49">
        <v>0</v>
      </c>
      <c r="W84" s="49">
        <v>0</v>
      </c>
      <c r="X84" s="49">
        <v>0</v>
      </c>
      <c r="Y84" s="49">
        <v>1</v>
      </c>
      <c r="Z84" s="91">
        <v>37</v>
      </c>
      <c r="AA84" s="84">
        <v>-1</v>
      </c>
      <c r="AB84" s="342">
        <v>0</v>
      </c>
      <c r="AC84" s="343">
        <v>0</v>
      </c>
      <c r="AD84" s="342">
        <f>AB84+'2026.7'!AB84</f>
        <v>0</v>
      </c>
      <c r="AE84" s="179">
        <f>AC84+'2026.7'!AC84</f>
        <v>0</v>
      </c>
      <c r="AF84" s="24">
        <v>0</v>
      </c>
      <c r="AG84" s="25">
        <v>0</v>
      </c>
      <c r="AH84" s="26">
        <f t="shared" si="21"/>
        <v>0</v>
      </c>
      <c r="AI84" s="25">
        <v>0</v>
      </c>
      <c r="AJ84" s="26">
        <f t="shared" si="22"/>
        <v>0</v>
      </c>
      <c r="AK84" s="69">
        <f>AF84+'2026.7'!AD84</f>
        <v>0</v>
      </c>
      <c r="AL84" s="75">
        <f>AG84+'2026.7'!AE84</f>
        <v>0</v>
      </c>
      <c r="AM84" s="26">
        <f>AH84+'2026.7'!AF84</f>
        <v>0</v>
      </c>
      <c r="AN84" s="75">
        <f>AI84+'2026.7'!AG84</f>
        <v>0</v>
      </c>
      <c r="AO84" s="26">
        <f>AJ84+'2026.7'!AH84</f>
        <v>0</v>
      </c>
      <c r="AP84" s="24">
        <v>0</v>
      </c>
      <c r="AQ84" s="24">
        <v>0</v>
      </c>
      <c r="AR84" s="24">
        <f>AP84+'2026.7'!AN84</f>
        <v>0</v>
      </c>
      <c r="AS84" s="24">
        <f>AQ84+'2026.7'!AO84</f>
        <v>0</v>
      </c>
      <c r="AT84" s="24">
        <v>0</v>
      </c>
      <c r="AU84" s="24">
        <v>0</v>
      </c>
      <c r="AV84" s="24">
        <v>0</v>
      </c>
      <c r="AW84" s="24">
        <v>0</v>
      </c>
      <c r="AX84" s="24">
        <f>AT84+'2026.7'!AT84</f>
        <v>0</v>
      </c>
      <c r="AY84" s="24">
        <f>AU84+'2026.7'!AU84</f>
        <v>0</v>
      </c>
      <c r="AZ84" s="24">
        <f>AV84+'2026.7'!AV84</f>
        <v>0</v>
      </c>
      <c r="BA84" s="24">
        <f>AW84+'2026.7'!AW84</f>
        <v>0</v>
      </c>
    </row>
    <row r="85" spans="1:53">
      <c r="A85" s="316"/>
      <c r="B85" s="316"/>
      <c r="C85" s="19" t="s">
        <v>126</v>
      </c>
      <c r="D85" s="46">
        <v>0</v>
      </c>
      <c r="E85" s="47">
        <v>0</v>
      </c>
      <c r="F85" s="113">
        <v>44</v>
      </c>
      <c r="G85" s="117">
        <v>44</v>
      </c>
      <c r="H85" s="106">
        <v>0</v>
      </c>
      <c r="I85" s="102">
        <v>0</v>
      </c>
      <c r="J85" s="102">
        <v>0</v>
      </c>
      <c r="K85" s="102">
        <v>0</v>
      </c>
      <c r="L85" s="102">
        <v>2</v>
      </c>
      <c r="M85" s="110">
        <v>6</v>
      </c>
      <c r="N85" s="79">
        <v>0</v>
      </c>
      <c r="O85" s="133">
        <v>0</v>
      </c>
      <c r="P85" s="79">
        <v>3</v>
      </c>
      <c r="Q85" s="208">
        <v>0</v>
      </c>
      <c r="R85" s="203">
        <v>0</v>
      </c>
      <c r="S85" s="48">
        <v>45</v>
      </c>
      <c r="T85" s="49">
        <v>0</v>
      </c>
      <c r="U85" s="49">
        <v>0</v>
      </c>
      <c r="V85" s="49">
        <v>0</v>
      </c>
      <c r="W85" s="49">
        <v>1</v>
      </c>
      <c r="X85" s="49">
        <v>0</v>
      </c>
      <c r="Y85" s="49">
        <v>0</v>
      </c>
      <c r="Z85" s="91">
        <v>44</v>
      </c>
      <c r="AA85" s="84">
        <v>-1</v>
      </c>
      <c r="AB85" s="342">
        <v>0</v>
      </c>
      <c r="AC85" s="343">
        <v>0</v>
      </c>
      <c r="AD85" s="342">
        <f>AB85+'2026.7'!AB85</f>
        <v>0</v>
      </c>
      <c r="AE85" s="179">
        <f>AC85+'2026.7'!AC85</f>
        <v>0</v>
      </c>
      <c r="AF85" s="24">
        <v>0</v>
      </c>
      <c r="AG85" s="25">
        <v>0</v>
      </c>
      <c r="AH85" s="26">
        <f t="shared" si="21"/>
        <v>0</v>
      </c>
      <c r="AI85" s="25">
        <v>0</v>
      </c>
      <c r="AJ85" s="26">
        <f t="shared" si="22"/>
        <v>0</v>
      </c>
      <c r="AK85" s="69">
        <f>AF85+'2026.7'!AD85</f>
        <v>0</v>
      </c>
      <c r="AL85" s="75">
        <f>AG85+'2026.7'!AE85</f>
        <v>0</v>
      </c>
      <c r="AM85" s="26">
        <f>AH85+'2026.7'!AF85</f>
        <v>0</v>
      </c>
      <c r="AN85" s="75">
        <f>AI85+'2026.7'!AG85</f>
        <v>0</v>
      </c>
      <c r="AO85" s="26">
        <f>AJ85+'2026.7'!AH85</f>
        <v>0</v>
      </c>
      <c r="AP85" s="24">
        <v>0</v>
      </c>
      <c r="AQ85" s="24">
        <v>0</v>
      </c>
      <c r="AR85" s="24">
        <f>AP85+'2026.7'!AN85</f>
        <v>0</v>
      </c>
      <c r="AS85" s="24">
        <f>AQ85+'2026.7'!AO85</f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f>AT85+'2026.7'!AT85</f>
        <v>0</v>
      </c>
      <c r="AY85" s="24">
        <f>AU85+'2026.7'!AU85</f>
        <v>0</v>
      </c>
      <c r="AZ85" s="24">
        <f>AV85+'2026.7'!AV85</f>
        <v>0</v>
      </c>
      <c r="BA85" s="24">
        <f>AW85+'2026.7'!AW85</f>
        <v>0</v>
      </c>
    </row>
    <row r="86" spans="1:53">
      <c r="A86" s="316"/>
      <c r="B86" s="316"/>
      <c r="C86" s="19" t="s">
        <v>127</v>
      </c>
      <c r="D86" s="46">
        <v>0</v>
      </c>
      <c r="E86" s="47">
        <v>0</v>
      </c>
      <c r="F86" s="113">
        <v>44</v>
      </c>
      <c r="G86" s="117">
        <v>26</v>
      </c>
      <c r="H86" s="106">
        <v>0</v>
      </c>
      <c r="I86" s="102">
        <v>0</v>
      </c>
      <c r="J86" s="102">
        <v>0</v>
      </c>
      <c r="K86" s="102">
        <v>0</v>
      </c>
      <c r="L86" s="102">
        <v>0</v>
      </c>
      <c r="M86" s="110">
        <v>0</v>
      </c>
      <c r="N86" s="79">
        <v>18</v>
      </c>
      <c r="O86" s="133">
        <v>0</v>
      </c>
      <c r="P86" s="79">
        <v>0</v>
      </c>
      <c r="Q86" s="208">
        <v>14</v>
      </c>
      <c r="R86" s="203">
        <v>0</v>
      </c>
      <c r="S86" s="48">
        <v>42</v>
      </c>
      <c r="T86" s="49">
        <v>0</v>
      </c>
      <c r="U86" s="49">
        <v>0</v>
      </c>
      <c r="V86" s="49">
        <v>2</v>
      </c>
      <c r="W86" s="49">
        <v>0</v>
      </c>
      <c r="X86" s="49">
        <v>0</v>
      </c>
      <c r="Y86" s="49">
        <v>0</v>
      </c>
      <c r="Z86" s="91">
        <v>44</v>
      </c>
      <c r="AA86" s="84">
        <v>2</v>
      </c>
      <c r="AB86" s="342">
        <v>0</v>
      </c>
      <c r="AC86" s="343">
        <v>0</v>
      </c>
      <c r="AD86" s="342">
        <f>AB86+'2026.7'!AB86</f>
        <v>0</v>
      </c>
      <c r="AE86" s="179">
        <f>AC86+'2026.7'!AC86</f>
        <v>0</v>
      </c>
      <c r="AF86" s="24">
        <v>1</v>
      </c>
      <c r="AG86" s="25">
        <v>0</v>
      </c>
      <c r="AH86" s="26">
        <f t="shared" ref="AH86" si="23">AG86*$AH$5</f>
        <v>0</v>
      </c>
      <c r="AI86" s="25">
        <v>16</v>
      </c>
      <c r="AJ86" s="26">
        <f t="shared" ref="AJ86" si="24">AI86*$AJ$5</f>
        <v>6400</v>
      </c>
      <c r="AK86" s="69">
        <f>AF86+'2026.7'!AD86</f>
        <v>1</v>
      </c>
      <c r="AL86" s="75">
        <f>AG86+'2026.7'!AE86</f>
        <v>0</v>
      </c>
      <c r="AM86" s="26">
        <f>AH86+'2026.7'!AF86</f>
        <v>0</v>
      </c>
      <c r="AN86" s="75">
        <f>AI86+'2026.7'!AG86</f>
        <v>16</v>
      </c>
      <c r="AO86" s="26">
        <f>AJ86+'2026.7'!AH86</f>
        <v>6400</v>
      </c>
      <c r="AP86" s="24">
        <v>0</v>
      </c>
      <c r="AQ86" s="24">
        <v>0</v>
      </c>
      <c r="AR86" s="24">
        <f>AP86+'2026.7'!AN86</f>
        <v>0</v>
      </c>
      <c r="AS86" s="24">
        <f>AQ86+'2026.7'!AO86</f>
        <v>0</v>
      </c>
      <c r="AT86" s="24">
        <v>0</v>
      </c>
      <c r="AU86" s="24">
        <v>0</v>
      </c>
      <c r="AV86" s="24">
        <v>0</v>
      </c>
      <c r="AW86" s="24">
        <v>0</v>
      </c>
      <c r="AX86" s="24">
        <f>AT86+'2026.7'!AT86</f>
        <v>0</v>
      </c>
      <c r="AY86" s="24">
        <f>AU86+'2026.7'!AU86</f>
        <v>0</v>
      </c>
      <c r="AZ86" s="24">
        <f>AV86+'2026.7'!AV86</f>
        <v>0</v>
      </c>
      <c r="BA86" s="24">
        <f>AW86+'2026.7'!AW86</f>
        <v>0</v>
      </c>
    </row>
    <row r="87" spans="1:53">
      <c r="A87" s="317"/>
      <c r="B87" s="317"/>
      <c r="C87" s="19" t="s">
        <v>128</v>
      </c>
      <c r="D87" s="51">
        <v>0</v>
      </c>
      <c r="E87" s="52">
        <v>0</v>
      </c>
      <c r="F87" s="115">
        <v>13</v>
      </c>
      <c r="G87" s="121">
        <v>11</v>
      </c>
      <c r="H87" s="108">
        <v>0</v>
      </c>
      <c r="I87" s="104">
        <v>0</v>
      </c>
      <c r="J87" s="104">
        <v>0</v>
      </c>
      <c r="K87" s="104">
        <v>0</v>
      </c>
      <c r="L87" s="104">
        <v>0</v>
      </c>
      <c r="M87" s="112">
        <v>0</v>
      </c>
      <c r="N87" s="83">
        <v>2</v>
      </c>
      <c r="O87" s="135">
        <v>0</v>
      </c>
      <c r="P87" s="83">
        <v>1</v>
      </c>
      <c r="Q87" s="211">
        <v>2</v>
      </c>
      <c r="R87" s="206">
        <v>0</v>
      </c>
      <c r="S87" s="53">
        <v>11</v>
      </c>
      <c r="T87" s="50">
        <v>0</v>
      </c>
      <c r="U87" s="50">
        <v>2</v>
      </c>
      <c r="V87" s="50">
        <v>1</v>
      </c>
      <c r="W87" s="50">
        <v>0</v>
      </c>
      <c r="X87" s="50">
        <v>0</v>
      </c>
      <c r="Y87" s="54">
        <v>1</v>
      </c>
      <c r="Z87" s="93">
        <v>13</v>
      </c>
      <c r="AA87" s="88">
        <v>2</v>
      </c>
      <c r="AB87" s="342">
        <v>0</v>
      </c>
      <c r="AC87" s="343">
        <v>0</v>
      </c>
      <c r="AD87" s="342">
        <f>AB87+'2026.7'!AB87</f>
        <v>0</v>
      </c>
      <c r="AE87" s="179">
        <f>AC87+'2026.7'!AC87</f>
        <v>0</v>
      </c>
      <c r="AF87" s="24">
        <v>0</v>
      </c>
      <c r="AG87" s="25">
        <v>0</v>
      </c>
      <c r="AH87" s="26">
        <f t="shared" si="21"/>
        <v>0</v>
      </c>
      <c r="AI87" s="25">
        <v>0</v>
      </c>
      <c r="AJ87" s="26">
        <f t="shared" si="22"/>
        <v>0</v>
      </c>
      <c r="AK87" s="69">
        <f>AF87+'2026.7'!AD87</f>
        <v>1</v>
      </c>
      <c r="AL87" s="75">
        <f>AG87+'2026.7'!AE87</f>
        <v>3</v>
      </c>
      <c r="AM87" s="26">
        <f>AH87+'2026.7'!AF87</f>
        <v>600</v>
      </c>
      <c r="AN87" s="75">
        <f>AI87+'2026.7'!AG87</f>
        <v>15</v>
      </c>
      <c r="AO87" s="26">
        <f>AJ87+'2026.7'!AH87</f>
        <v>6000</v>
      </c>
      <c r="AP87" s="24">
        <v>0</v>
      </c>
      <c r="AQ87" s="24">
        <v>0</v>
      </c>
      <c r="AR87" s="24">
        <f>AP87+'2026.7'!AN87</f>
        <v>0</v>
      </c>
      <c r="AS87" s="24">
        <f>AQ87+'2026.7'!AO87</f>
        <v>0</v>
      </c>
      <c r="AT87" s="24">
        <v>0</v>
      </c>
      <c r="AU87" s="24">
        <v>0</v>
      </c>
      <c r="AV87" s="24">
        <v>0</v>
      </c>
      <c r="AW87" s="24">
        <v>0</v>
      </c>
      <c r="AX87" s="24">
        <f>AT87+'2026.7'!AT87</f>
        <v>2</v>
      </c>
      <c r="AY87" s="24">
        <f>AU87+'2026.7'!AU87</f>
        <v>90</v>
      </c>
      <c r="AZ87" s="24">
        <f>AV87+'2026.7'!AV87</f>
        <v>93</v>
      </c>
      <c r="BA87" s="24">
        <f>AW87+'2026.7'!AW87</f>
        <v>10</v>
      </c>
    </row>
    <row r="88" spans="1:53" ht="16.5" customHeight="1">
      <c r="A88" s="55" t="s">
        <v>72</v>
      </c>
      <c r="B88" s="55"/>
      <c r="C88" s="56"/>
      <c r="D88" s="169">
        <f>SUM(D71:D87)</f>
        <v>3</v>
      </c>
      <c r="E88" s="122">
        <f t="shared" ref="E88:AX88" si="25">SUM(E71:E87)</f>
        <v>1</v>
      </c>
      <c r="F88" s="169">
        <f t="shared" si="25"/>
        <v>733</v>
      </c>
      <c r="G88" s="119">
        <f t="shared" si="25"/>
        <v>617</v>
      </c>
      <c r="H88" s="172">
        <f t="shared" si="25"/>
        <v>0</v>
      </c>
      <c r="I88" s="168">
        <f t="shared" si="25"/>
        <v>0</v>
      </c>
      <c r="J88" s="168">
        <f t="shared" si="25"/>
        <v>4</v>
      </c>
      <c r="K88" s="168">
        <f t="shared" si="25"/>
        <v>1</v>
      </c>
      <c r="L88" s="168">
        <f t="shared" si="25"/>
        <v>2</v>
      </c>
      <c r="M88" s="167">
        <f t="shared" si="25"/>
        <v>17</v>
      </c>
      <c r="N88" s="172">
        <f t="shared" si="25"/>
        <v>116</v>
      </c>
      <c r="O88" s="167">
        <f t="shared" si="25"/>
        <v>0</v>
      </c>
      <c r="P88" s="169">
        <f t="shared" si="25"/>
        <v>54</v>
      </c>
      <c r="Q88" s="210">
        <f t="shared" si="25"/>
        <v>90</v>
      </c>
      <c r="R88" s="81">
        <f t="shared" si="25"/>
        <v>0</v>
      </c>
      <c r="S88" s="169">
        <f t="shared" si="25"/>
        <v>721</v>
      </c>
      <c r="T88" s="119">
        <f t="shared" si="25"/>
        <v>1</v>
      </c>
      <c r="U88" s="119">
        <f t="shared" si="25"/>
        <v>2</v>
      </c>
      <c r="V88" s="119">
        <f t="shared" si="25"/>
        <v>17</v>
      </c>
      <c r="W88" s="119">
        <f t="shared" si="25"/>
        <v>1</v>
      </c>
      <c r="X88" s="119">
        <f t="shared" si="25"/>
        <v>0</v>
      </c>
      <c r="Y88" s="119">
        <f t="shared" si="25"/>
        <v>7</v>
      </c>
      <c r="Z88" s="119">
        <f t="shared" si="25"/>
        <v>733</v>
      </c>
      <c r="AA88" s="122">
        <f t="shared" si="25"/>
        <v>12</v>
      </c>
      <c r="AB88" s="346">
        <f t="shared" si="25"/>
        <v>0</v>
      </c>
      <c r="AC88" s="351">
        <f t="shared" si="25"/>
        <v>0</v>
      </c>
      <c r="AD88" s="352">
        <f t="shared" si="25"/>
        <v>485298</v>
      </c>
      <c r="AE88" s="353">
        <f t="shared" si="25"/>
        <v>3000.0057119651797</v>
      </c>
      <c r="AF88" s="119">
        <f t="shared" si="25"/>
        <v>5</v>
      </c>
      <c r="AG88" s="122">
        <f t="shared" si="25"/>
        <v>2</v>
      </c>
      <c r="AH88" s="183">
        <f t="shared" si="25"/>
        <v>400</v>
      </c>
      <c r="AI88" s="122">
        <f t="shared" si="25"/>
        <v>191</v>
      </c>
      <c r="AJ88" s="183">
        <f t="shared" si="25"/>
        <v>76400</v>
      </c>
      <c r="AK88" s="119">
        <f t="shared" si="25"/>
        <v>10</v>
      </c>
      <c r="AL88" s="172">
        <f t="shared" si="25"/>
        <v>12</v>
      </c>
      <c r="AM88" s="167">
        <f t="shared" si="25"/>
        <v>2400</v>
      </c>
      <c r="AN88" s="122">
        <f t="shared" si="25"/>
        <v>439</v>
      </c>
      <c r="AO88" s="183">
        <f t="shared" si="25"/>
        <v>175600</v>
      </c>
      <c r="AP88" s="119">
        <f t="shared" si="25"/>
        <v>0</v>
      </c>
      <c r="AQ88" s="119">
        <f t="shared" si="25"/>
        <v>0</v>
      </c>
      <c r="AR88" s="119">
        <f t="shared" si="25"/>
        <v>0</v>
      </c>
      <c r="AS88" s="119">
        <f t="shared" si="25"/>
        <v>0</v>
      </c>
      <c r="AT88" s="119">
        <f t="shared" si="25"/>
        <v>0</v>
      </c>
      <c r="AU88" s="119">
        <f t="shared" si="25"/>
        <v>0</v>
      </c>
      <c r="AV88" s="119">
        <f t="shared" si="25"/>
        <v>0</v>
      </c>
      <c r="AW88" s="122">
        <f t="shared" si="25"/>
        <v>0</v>
      </c>
      <c r="AX88" s="239">
        <f t="shared" si="25"/>
        <v>6</v>
      </c>
      <c r="AY88" s="55">
        <f t="shared" ref="AY88:BA88" si="26">SUM(AY79:AY87)</f>
        <v>90</v>
      </c>
      <c r="AZ88" s="55">
        <f t="shared" si="26"/>
        <v>93</v>
      </c>
      <c r="BA88" s="55">
        <f t="shared" si="26"/>
        <v>10</v>
      </c>
    </row>
    <row r="89" spans="1:53" ht="20.85" customHeight="1">
      <c r="A89" s="322" t="s">
        <v>129</v>
      </c>
      <c r="B89" s="323"/>
      <c r="C89" s="324"/>
      <c r="D89" s="185">
        <f t="shared" ref="D89:AW89" si="27">SUM(D21,D35,D52,D70,D88)</f>
        <v>15</v>
      </c>
      <c r="E89" s="192">
        <f t="shared" si="27"/>
        <v>7</v>
      </c>
      <c r="F89" s="185">
        <f t="shared" si="27"/>
        <v>3334</v>
      </c>
      <c r="G89" s="190">
        <f t="shared" si="27"/>
        <v>2777</v>
      </c>
      <c r="H89" s="191">
        <f t="shared" si="27"/>
        <v>17</v>
      </c>
      <c r="I89" s="186">
        <f t="shared" si="27"/>
        <v>2</v>
      </c>
      <c r="J89" s="186">
        <f t="shared" si="27"/>
        <v>29</v>
      </c>
      <c r="K89" s="186">
        <f t="shared" si="27"/>
        <v>13</v>
      </c>
      <c r="L89" s="186">
        <f t="shared" si="27"/>
        <v>36</v>
      </c>
      <c r="M89" s="187">
        <f t="shared" si="27"/>
        <v>109</v>
      </c>
      <c r="N89" s="191">
        <f t="shared" si="27"/>
        <v>554</v>
      </c>
      <c r="O89" s="187">
        <f t="shared" si="27"/>
        <v>3</v>
      </c>
      <c r="P89" s="185">
        <f t="shared" si="27"/>
        <v>350</v>
      </c>
      <c r="Q89" s="212">
        <f t="shared" si="27"/>
        <v>407</v>
      </c>
      <c r="R89" s="200">
        <f t="shared" si="27"/>
        <v>3</v>
      </c>
      <c r="S89" s="185">
        <f t="shared" si="27"/>
        <v>3281</v>
      </c>
      <c r="T89" s="190">
        <f t="shared" si="27"/>
        <v>1</v>
      </c>
      <c r="U89" s="190">
        <f t="shared" si="27"/>
        <v>3</v>
      </c>
      <c r="V89" s="190">
        <f t="shared" si="27"/>
        <v>67</v>
      </c>
      <c r="W89" s="190">
        <f t="shared" si="27"/>
        <v>1</v>
      </c>
      <c r="X89" s="190">
        <f t="shared" si="27"/>
        <v>1</v>
      </c>
      <c r="Y89" s="190">
        <f t="shared" si="27"/>
        <v>16</v>
      </c>
      <c r="Z89" s="190">
        <f t="shared" si="27"/>
        <v>3334</v>
      </c>
      <c r="AA89" s="192">
        <f t="shared" si="27"/>
        <v>53</v>
      </c>
      <c r="AB89" s="354">
        <f t="shared" si="27"/>
        <v>1391924</v>
      </c>
      <c r="AC89" s="355">
        <f t="shared" si="27"/>
        <v>8500.0921718004683</v>
      </c>
      <c r="AD89" s="356">
        <f t="shared" si="27"/>
        <v>7768462</v>
      </c>
      <c r="AE89" s="357">
        <f t="shared" si="27"/>
        <v>47918.450422943111</v>
      </c>
      <c r="AF89" s="190">
        <f t="shared" si="27"/>
        <v>30</v>
      </c>
      <c r="AG89" s="192">
        <f t="shared" si="27"/>
        <v>42</v>
      </c>
      <c r="AH89" s="193">
        <f t="shared" si="27"/>
        <v>8400</v>
      </c>
      <c r="AI89" s="192">
        <f t="shared" si="27"/>
        <v>1204</v>
      </c>
      <c r="AJ89" s="193">
        <f t="shared" si="27"/>
        <v>481600</v>
      </c>
      <c r="AK89" s="190">
        <f t="shared" si="27"/>
        <v>71</v>
      </c>
      <c r="AL89" s="191">
        <f t="shared" si="27"/>
        <v>130</v>
      </c>
      <c r="AM89" s="187">
        <f t="shared" si="27"/>
        <v>26000</v>
      </c>
      <c r="AN89" s="192">
        <f t="shared" si="27"/>
        <v>2535</v>
      </c>
      <c r="AO89" s="193">
        <f t="shared" si="27"/>
        <v>1014000</v>
      </c>
      <c r="AP89" s="190">
        <f t="shared" si="27"/>
        <v>1</v>
      </c>
      <c r="AQ89" s="190">
        <f t="shared" si="27"/>
        <v>0</v>
      </c>
      <c r="AR89" s="190">
        <f t="shared" si="27"/>
        <v>3</v>
      </c>
      <c r="AS89" s="190">
        <f t="shared" si="27"/>
        <v>0</v>
      </c>
      <c r="AT89" s="190">
        <f t="shared" si="27"/>
        <v>8</v>
      </c>
      <c r="AU89" s="190">
        <f t="shared" si="27"/>
        <v>3960</v>
      </c>
      <c r="AV89" s="190">
        <f t="shared" si="27"/>
        <v>213</v>
      </c>
      <c r="AW89" s="189">
        <f t="shared" si="27"/>
        <v>86</v>
      </c>
      <c r="AX89" s="238">
        <f>AX21+AX35+AX52+AX70+AX88</f>
        <v>25</v>
      </c>
      <c r="AY89" s="77">
        <f>AY21+AY35+AY52+AY70+AY88</f>
        <v>4535</v>
      </c>
      <c r="AZ89" s="77">
        <f>AZ21+AZ35+AZ52+AZ70+AZ88</f>
        <v>1256</v>
      </c>
      <c r="BA89" s="77">
        <f>BA21+BA35+BA52+AA70+BA88</f>
        <v>141</v>
      </c>
    </row>
    <row r="91" spans="1:53">
      <c r="AH91" s="157" t="s">
        <v>130</v>
      </c>
      <c r="AI91" s="158"/>
      <c r="AJ91" s="159">
        <f>AG89+AI89</f>
        <v>1246</v>
      </c>
      <c r="AK91" s="1"/>
      <c r="AM91" s="1"/>
      <c r="AN91" s="160" t="s">
        <v>137</v>
      </c>
      <c r="AO91" s="159">
        <f>AL89+AN89</f>
        <v>2665</v>
      </c>
    </row>
    <row r="92" spans="1:53">
      <c r="AH92" s="157" t="s">
        <v>131</v>
      </c>
      <c r="AI92" s="158"/>
      <c r="AJ92" s="159">
        <f>AH89+AJ89</f>
        <v>490000</v>
      </c>
      <c r="AK92" s="1"/>
      <c r="AM92" s="1"/>
      <c r="AN92" s="160" t="s">
        <v>138</v>
      </c>
      <c r="AO92" s="159">
        <f>AM89+AO89</f>
        <v>1040000</v>
      </c>
    </row>
  </sheetData>
  <sheetProtection formatCells="0" formatColumns="0" formatRows="0" insertColumns="0" insertRows="0" insertHyperlinks="0" deleteColumns="0" deleteRows="0" sort="0" autoFilter="0" pivotTables="0"/>
  <mergeCells count="57">
    <mergeCell ref="E4:E5"/>
    <mergeCell ref="P4:R4"/>
    <mergeCell ref="D4:D5"/>
    <mergeCell ref="D3:E3"/>
    <mergeCell ref="A1:B1"/>
    <mergeCell ref="B53:B60"/>
    <mergeCell ref="B36:B43"/>
    <mergeCell ref="A53:A69"/>
    <mergeCell ref="B61:B69"/>
    <mergeCell ref="A89:C89"/>
    <mergeCell ref="B71:B78"/>
    <mergeCell ref="A71:A87"/>
    <mergeCell ref="B79:B87"/>
    <mergeCell ref="A22:A34"/>
    <mergeCell ref="B22:B28"/>
    <mergeCell ref="B29:B34"/>
    <mergeCell ref="A36:A51"/>
    <mergeCell ref="B44:B51"/>
    <mergeCell ref="T3:V4"/>
    <mergeCell ref="W3:Y4"/>
    <mergeCell ref="Z3:Z5"/>
    <mergeCell ref="A6:A20"/>
    <mergeCell ref="B6:B11"/>
    <mergeCell ref="B12:B16"/>
    <mergeCell ref="B17:B20"/>
    <mergeCell ref="A2:A5"/>
    <mergeCell ref="B2:B5"/>
    <mergeCell ref="F3:F5"/>
    <mergeCell ref="D2:O2"/>
    <mergeCell ref="G3:O3"/>
    <mergeCell ref="N4:O4"/>
    <mergeCell ref="H4:M4"/>
    <mergeCell ref="C2:C5"/>
    <mergeCell ref="G4:G5"/>
    <mergeCell ref="AA3:AA5"/>
    <mergeCell ref="S4:S5"/>
    <mergeCell ref="AT2:AW3"/>
    <mergeCell ref="AB4:AC4"/>
    <mergeCell ref="AT4:AT5"/>
    <mergeCell ref="AV4:AV5"/>
    <mergeCell ref="AW4:AW5"/>
    <mergeCell ref="AP2:AQ3"/>
    <mergeCell ref="AR2:AS3"/>
    <mergeCell ref="AS4:AS5"/>
    <mergeCell ref="AR4:AR5"/>
    <mergeCell ref="AQ4:AQ5"/>
    <mergeCell ref="AP4:AP5"/>
    <mergeCell ref="AK2:AO3"/>
    <mergeCell ref="S2:AA2"/>
    <mergeCell ref="AF2:AJ3"/>
    <mergeCell ref="AD2:AE3"/>
    <mergeCell ref="AD4:AE4"/>
    <mergeCell ref="AB2:AC3"/>
    <mergeCell ref="BA4:BA5"/>
    <mergeCell ref="AZ4:AZ5"/>
    <mergeCell ref="AX4:AX5"/>
    <mergeCell ref="AX2:BA3"/>
  </mergeCells>
  <phoneticPr fontId="2"/>
  <pageMargins left="0.39370078740157483" right="0.19685039370078741" top="0.39370078740157483" bottom="0.19685039370078741" header="0.19685039370078741" footer="0.19685039370078741"/>
  <pageSetup paperSize="9" scale="1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1B5D2-051F-480B-AFB9-C19120D917E7}">
  <sheetPr>
    <pageSetUpPr fitToPage="1"/>
  </sheetPr>
  <dimension ref="A1:BA92"/>
  <sheetViews>
    <sheetView tabSelected="1" zoomScaleNormal="100" workbookViewId="0">
      <pane xSplit="3" ySplit="5" topLeftCell="T6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9" defaultRowHeight="14.25"/>
  <cols>
    <col min="1" max="2" width="6.1328125" style="57" customWidth="1"/>
    <col min="3" max="3" width="18" style="3" bestFit="1" customWidth="1"/>
    <col min="4" max="5" width="8.3984375" style="2" customWidth="1"/>
    <col min="6" max="27" width="9.1328125" style="2" customWidth="1"/>
    <col min="28" max="28" width="12" style="3" customWidth="1"/>
    <col min="29" max="29" width="13" style="4" customWidth="1"/>
    <col min="30" max="30" width="12" style="3" customWidth="1"/>
    <col min="31" max="31" width="13" style="4" customWidth="1"/>
    <col min="32" max="32" width="4.86328125" style="3" customWidth="1"/>
    <col min="33" max="33" width="8" style="3" customWidth="1"/>
    <col min="34" max="34" width="11.265625" style="3" customWidth="1"/>
    <col min="35" max="35" width="8" style="3" customWidth="1"/>
    <col min="36" max="36" width="11.265625" style="3" customWidth="1"/>
    <col min="37" max="37" width="6" style="3" customWidth="1"/>
    <col min="38" max="41" width="11.3984375" style="3" customWidth="1"/>
    <col min="42" max="45" width="9" style="3" customWidth="1"/>
    <col min="46" max="49" width="10.3984375" style="3" customWidth="1"/>
    <col min="50" max="53" width="10.265625" style="3" customWidth="1"/>
    <col min="54" max="16384" width="9" style="3"/>
  </cols>
  <sheetData>
    <row r="1" spans="1:53">
      <c r="A1" s="294">
        <v>46266</v>
      </c>
      <c r="B1" s="294"/>
    </row>
    <row r="2" spans="1:53" ht="14.85" customHeight="1">
      <c r="A2" s="295" t="s">
        <v>0</v>
      </c>
      <c r="B2" s="295" t="s">
        <v>1</v>
      </c>
      <c r="C2" s="297" t="s">
        <v>2</v>
      </c>
      <c r="D2" s="320" t="s">
        <v>139</v>
      </c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152"/>
      <c r="Q2" s="197"/>
      <c r="R2" s="153"/>
      <c r="S2" s="299" t="s">
        <v>4</v>
      </c>
      <c r="T2" s="300"/>
      <c r="U2" s="300"/>
      <c r="V2" s="300"/>
      <c r="W2" s="300"/>
      <c r="X2" s="300"/>
      <c r="Y2" s="300"/>
      <c r="Z2" s="300"/>
      <c r="AA2" s="301"/>
      <c r="AB2" s="285" t="s">
        <v>5</v>
      </c>
      <c r="AC2" s="286"/>
      <c r="AD2" s="267" t="s">
        <v>5</v>
      </c>
      <c r="AE2" s="268"/>
      <c r="AF2" s="261" t="s">
        <v>6</v>
      </c>
      <c r="AG2" s="262"/>
      <c r="AH2" s="262"/>
      <c r="AI2" s="262"/>
      <c r="AJ2" s="263"/>
      <c r="AK2" s="257" t="s">
        <v>7</v>
      </c>
      <c r="AL2" s="258"/>
      <c r="AM2" s="258"/>
      <c r="AN2" s="258"/>
      <c r="AO2" s="258"/>
      <c r="AP2" s="291" t="s">
        <v>8</v>
      </c>
      <c r="AQ2" s="291"/>
      <c r="AR2" s="241" t="s">
        <v>9</v>
      </c>
      <c r="AS2" s="241"/>
      <c r="AT2" s="251" t="s">
        <v>10</v>
      </c>
      <c r="AU2" s="251"/>
      <c r="AV2" s="251"/>
      <c r="AW2" s="251"/>
      <c r="AX2" s="250" t="s">
        <v>134</v>
      </c>
      <c r="AY2" s="250"/>
      <c r="AZ2" s="250"/>
      <c r="BA2" s="250"/>
    </row>
    <row r="3" spans="1:53" ht="14.25" customHeight="1">
      <c r="A3" s="296"/>
      <c r="B3" s="296"/>
      <c r="C3" s="298"/>
      <c r="D3" s="302" t="s">
        <v>12</v>
      </c>
      <c r="E3" s="303"/>
      <c r="F3" s="319" t="s">
        <v>13</v>
      </c>
      <c r="G3" s="306" t="s">
        <v>14</v>
      </c>
      <c r="H3" s="307"/>
      <c r="I3" s="307"/>
      <c r="J3" s="307"/>
      <c r="K3" s="307"/>
      <c r="L3" s="307"/>
      <c r="M3" s="307"/>
      <c r="N3" s="307"/>
      <c r="O3" s="307"/>
      <c r="P3" s="155"/>
      <c r="Q3" s="199"/>
      <c r="R3" s="156"/>
      <c r="S3" s="140" t="s">
        <v>160</v>
      </c>
      <c r="T3" s="271" t="s">
        <v>15</v>
      </c>
      <c r="U3" s="272"/>
      <c r="V3" s="273"/>
      <c r="W3" s="271" t="s">
        <v>16</v>
      </c>
      <c r="X3" s="272"/>
      <c r="Y3" s="273"/>
      <c r="Z3" s="277" t="s">
        <v>13</v>
      </c>
      <c r="AA3" s="280" t="s">
        <v>17</v>
      </c>
      <c r="AB3" s="287"/>
      <c r="AC3" s="288"/>
      <c r="AD3" s="269"/>
      <c r="AE3" s="270"/>
      <c r="AF3" s="264"/>
      <c r="AG3" s="265"/>
      <c r="AH3" s="265"/>
      <c r="AI3" s="265"/>
      <c r="AJ3" s="266"/>
      <c r="AK3" s="259"/>
      <c r="AL3" s="260"/>
      <c r="AM3" s="260"/>
      <c r="AN3" s="260"/>
      <c r="AO3" s="260"/>
      <c r="AP3" s="291"/>
      <c r="AQ3" s="291"/>
      <c r="AR3" s="241"/>
      <c r="AS3" s="241"/>
      <c r="AT3" s="252"/>
      <c r="AU3" s="252"/>
      <c r="AV3" s="252"/>
      <c r="AW3" s="252"/>
      <c r="AX3" s="250"/>
      <c r="AY3" s="250"/>
      <c r="AZ3" s="250"/>
      <c r="BA3" s="250"/>
    </row>
    <row r="4" spans="1:53" ht="14.25" customHeight="1">
      <c r="A4" s="296"/>
      <c r="B4" s="296"/>
      <c r="C4" s="298"/>
      <c r="D4" s="308" t="s">
        <v>23</v>
      </c>
      <c r="E4" s="310" t="s">
        <v>24</v>
      </c>
      <c r="F4" s="319"/>
      <c r="G4" s="305" t="s">
        <v>25</v>
      </c>
      <c r="H4" s="304" t="s">
        <v>135</v>
      </c>
      <c r="I4" s="304"/>
      <c r="J4" s="304"/>
      <c r="K4" s="304"/>
      <c r="L4" s="304"/>
      <c r="M4" s="304"/>
      <c r="N4" s="306" t="s">
        <v>27</v>
      </c>
      <c r="O4" s="307"/>
      <c r="P4" s="312" t="s">
        <v>28</v>
      </c>
      <c r="Q4" s="313"/>
      <c r="R4" s="314"/>
      <c r="S4" s="292" t="s">
        <v>29</v>
      </c>
      <c r="T4" s="274"/>
      <c r="U4" s="275"/>
      <c r="V4" s="276"/>
      <c r="W4" s="274"/>
      <c r="X4" s="275"/>
      <c r="Y4" s="276"/>
      <c r="Z4" s="278"/>
      <c r="AA4" s="281"/>
      <c r="AB4" s="289" t="s">
        <v>12</v>
      </c>
      <c r="AC4" s="290"/>
      <c r="AD4" s="283" t="s">
        <v>136</v>
      </c>
      <c r="AE4" s="284"/>
      <c r="AF4" s="5" t="s">
        <v>18</v>
      </c>
      <c r="AG4" s="8" t="s">
        <v>30</v>
      </c>
      <c r="AH4" s="9" t="s">
        <v>22</v>
      </c>
      <c r="AI4" s="8" t="s">
        <v>31</v>
      </c>
      <c r="AJ4" s="9" t="s">
        <v>22</v>
      </c>
      <c r="AK4" s="60" t="s">
        <v>18</v>
      </c>
      <c r="AL4" s="61" t="s">
        <v>30</v>
      </c>
      <c r="AM4" s="62" t="s">
        <v>22</v>
      </c>
      <c r="AN4" s="154" t="s">
        <v>31</v>
      </c>
      <c r="AO4" s="62" t="s">
        <v>22</v>
      </c>
      <c r="AP4" s="244" t="s">
        <v>32</v>
      </c>
      <c r="AQ4" s="244" t="s">
        <v>33</v>
      </c>
      <c r="AR4" s="242" t="s">
        <v>32</v>
      </c>
      <c r="AS4" s="242" t="s">
        <v>33</v>
      </c>
      <c r="AT4" s="253" t="s">
        <v>34</v>
      </c>
      <c r="AU4" s="139" t="s">
        <v>35</v>
      </c>
      <c r="AV4" s="253" t="s">
        <v>36</v>
      </c>
      <c r="AW4" s="255" t="s">
        <v>37</v>
      </c>
      <c r="AX4" s="248" t="s">
        <v>34</v>
      </c>
      <c r="AY4" s="63" t="s">
        <v>35</v>
      </c>
      <c r="AZ4" s="248" t="s">
        <v>36</v>
      </c>
      <c r="BA4" s="246" t="s">
        <v>37</v>
      </c>
    </row>
    <row r="5" spans="1:53" ht="14.85" customHeight="1">
      <c r="A5" s="296"/>
      <c r="B5" s="296"/>
      <c r="C5" s="298"/>
      <c r="D5" s="309"/>
      <c r="E5" s="311"/>
      <c r="F5" s="309"/>
      <c r="G5" s="305"/>
      <c r="H5" s="126" t="s">
        <v>38</v>
      </c>
      <c r="I5" s="127" t="s">
        <v>39</v>
      </c>
      <c r="J5" s="127" t="s">
        <v>40</v>
      </c>
      <c r="K5" s="127" t="s">
        <v>41</v>
      </c>
      <c r="L5" s="127" t="s">
        <v>42</v>
      </c>
      <c r="M5" s="128" t="s">
        <v>43</v>
      </c>
      <c r="N5" s="136" t="s">
        <v>44</v>
      </c>
      <c r="O5" s="161" t="s">
        <v>45</v>
      </c>
      <c r="P5" s="215" t="s">
        <v>25</v>
      </c>
      <c r="Q5" s="216" t="s">
        <v>161</v>
      </c>
      <c r="R5" s="214" t="s">
        <v>162</v>
      </c>
      <c r="S5" s="293"/>
      <c r="T5" s="7" t="s">
        <v>46</v>
      </c>
      <c r="U5" s="7" t="s">
        <v>47</v>
      </c>
      <c r="V5" s="7" t="s">
        <v>48</v>
      </c>
      <c r="W5" s="7" t="s">
        <v>49</v>
      </c>
      <c r="X5" s="7" t="s">
        <v>50</v>
      </c>
      <c r="Y5" s="7" t="s">
        <v>16</v>
      </c>
      <c r="Z5" s="279"/>
      <c r="AA5" s="282"/>
      <c r="AB5" s="10" t="s">
        <v>51</v>
      </c>
      <c r="AC5" s="11" t="s">
        <v>52</v>
      </c>
      <c r="AD5" s="64" t="s">
        <v>51</v>
      </c>
      <c r="AE5" s="65" t="s">
        <v>52</v>
      </c>
      <c r="AF5" s="12"/>
      <c r="AG5" s="13" t="s">
        <v>53</v>
      </c>
      <c r="AH5" s="14">
        <v>200</v>
      </c>
      <c r="AI5" s="13" t="s">
        <v>53</v>
      </c>
      <c r="AJ5" s="14">
        <v>400</v>
      </c>
      <c r="AK5" s="66"/>
      <c r="AL5" s="95" t="s">
        <v>53</v>
      </c>
      <c r="AM5" s="67">
        <v>200</v>
      </c>
      <c r="AN5" s="95" t="s">
        <v>53</v>
      </c>
      <c r="AO5" s="67">
        <v>400</v>
      </c>
      <c r="AP5" s="245"/>
      <c r="AQ5" s="245"/>
      <c r="AR5" s="243"/>
      <c r="AS5" s="243"/>
      <c r="AT5" s="254"/>
      <c r="AU5" s="18" t="s">
        <v>56</v>
      </c>
      <c r="AV5" s="254"/>
      <c r="AW5" s="256"/>
      <c r="AX5" s="249"/>
      <c r="AY5" s="68" t="s">
        <v>56</v>
      </c>
      <c r="AZ5" s="249"/>
      <c r="BA5" s="247"/>
    </row>
    <row r="6" spans="1:53" ht="14.85" customHeight="1">
      <c r="A6" s="315">
        <v>1</v>
      </c>
      <c r="B6" s="315">
        <v>1</v>
      </c>
      <c r="C6" s="19" t="s">
        <v>153</v>
      </c>
      <c r="D6" s="20">
        <v>0</v>
      </c>
      <c r="E6" s="21">
        <v>0</v>
      </c>
      <c r="F6" s="84">
        <v>22</v>
      </c>
      <c r="G6" s="116">
        <v>15</v>
      </c>
      <c r="H6" s="105">
        <v>0</v>
      </c>
      <c r="I6" s="101">
        <v>0</v>
      </c>
      <c r="J6" s="101">
        <v>1</v>
      </c>
      <c r="K6" s="101">
        <v>0</v>
      </c>
      <c r="L6" s="101">
        <v>2</v>
      </c>
      <c r="M6" s="109">
        <v>0</v>
      </c>
      <c r="N6" s="94">
        <v>7</v>
      </c>
      <c r="O6" s="129">
        <v>0</v>
      </c>
      <c r="P6" s="94">
        <v>3</v>
      </c>
      <c r="Q6" s="207">
        <v>6</v>
      </c>
      <c r="R6" s="201">
        <v>0</v>
      </c>
      <c r="S6" s="20">
        <v>22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84">
        <v>0</v>
      </c>
      <c r="Z6" s="96">
        <v>22</v>
      </c>
      <c r="AA6" s="84">
        <v>0</v>
      </c>
      <c r="AB6" s="342">
        <v>108000</v>
      </c>
      <c r="AC6" s="179">
        <v>677.03606749166931</v>
      </c>
      <c r="AD6" s="342">
        <f>AB6+'2026.8'!AD6</f>
        <v>1055152</v>
      </c>
      <c r="AE6" s="179">
        <f>AC6+'2026.8'!AE6</f>
        <v>6495.2481801027589</v>
      </c>
      <c r="AF6" s="24">
        <v>1</v>
      </c>
      <c r="AG6" s="25">
        <v>2</v>
      </c>
      <c r="AH6" s="26">
        <f t="shared" ref="AH6:AH36" si="0">AG6*$AH$5</f>
        <v>400</v>
      </c>
      <c r="AI6" s="25">
        <v>41</v>
      </c>
      <c r="AJ6" s="26">
        <f t="shared" ref="AJ6:AJ36" si="1">AI6*$AJ$5</f>
        <v>16400</v>
      </c>
      <c r="AK6" s="69">
        <f>AF6+'2026.8'!AK6</f>
        <v>2</v>
      </c>
      <c r="AL6" s="75">
        <f>AG6+'2026.8'!AL6</f>
        <v>2</v>
      </c>
      <c r="AM6" s="26">
        <f>AH6+'2026.8'!AM6</f>
        <v>400</v>
      </c>
      <c r="AN6" s="75">
        <f>AI6+'2026.8'!AN6</f>
        <v>97</v>
      </c>
      <c r="AO6" s="26">
        <f>AJ6+'2026.8'!AO6</f>
        <v>38800</v>
      </c>
      <c r="AP6" s="24">
        <v>0</v>
      </c>
      <c r="AQ6" s="24">
        <v>0</v>
      </c>
      <c r="AR6" s="24">
        <f>AP6+'2026.8'!AR6</f>
        <v>0</v>
      </c>
      <c r="AS6" s="24">
        <f>AQ6+'2026.8'!AS6</f>
        <v>0</v>
      </c>
      <c r="AT6" s="24">
        <v>0</v>
      </c>
      <c r="AU6" s="24">
        <v>0</v>
      </c>
      <c r="AV6" s="24">
        <v>0</v>
      </c>
      <c r="AW6" s="24">
        <v>0</v>
      </c>
      <c r="AX6" s="24">
        <f>AT6+'2026.8'!AX6</f>
        <v>0</v>
      </c>
      <c r="AY6" s="24">
        <f>AU6+'2026.8'!AY6</f>
        <v>0</v>
      </c>
      <c r="AZ6" s="24">
        <f>AV6+'2026.8'!AZ6</f>
        <v>0</v>
      </c>
      <c r="BA6" s="24">
        <f>AW6+'2026.8'!BA6</f>
        <v>0</v>
      </c>
    </row>
    <row r="7" spans="1:53">
      <c r="A7" s="316"/>
      <c r="B7" s="316"/>
      <c r="C7" s="19" t="s">
        <v>58</v>
      </c>
      <c r="D7" s="20">
        <v>0</v>
      </c>
      <c r="E7" s="21">
        <v>1</v>
      </c>
      <c r="F7" s="84">
        <v>24</v>
      </c>
      <c r="G7" s="117">
        <v>23</v>
      </c>
      <c r="H7" s="106">
        <v>0</v>
      </c>
      <c r="I7" s="102">
        <v>0</v>
      </c>
      <c r="J7" s="102">
        <v>0</v>
      </c>
      <c r="K7" s="102">
        <v>0</v>
      </c>
      <c r="L7" s="102">
        <v>0</v>
      </c>
      <c r="M7" s="110">
        <v>0</v>
      </c>
      <c r="N7" s="79">
        <v>1</v>
      </c>
      <c r="O7" s="130">
        <v>0</v>
      </c>
      <c r="P7" s="79">
        <v>1</v>
      </c>
      <c r="Q7" s="208">
        <v>1</v>
      </c>
      <c r="R7" s="21">
        <v>0</v>
      </c>
      <c r="S7" s="20">
        <v>25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84">
        <v>1</v>
      </c>
      <c r="Z7" s="96">
        <v>24</v>
      </c>
      <c r="AA7" s="84">
        <v>-1</v>
      </c>
      <c r="AB7" s="342">
        <v>0</v>
      </c>
      <c r="AC7" s="343">
        <v>0</v>
      </c>
      <c r="AD7" s="342">
        <f>AB7+'2026.8'!AD7</f>
        <v>0</v>
      </c>
      <c r="AE7" s="179">
        <f>AC7+'2026.8'!AE7</f>
        <v>0</v>
      </c>
      <c r="AF7" s="24">
        <v>1</v>
      </c>
      <c r="AG7" s="25">
        <v>0</v>
      </c>
      <c r="AH7" s="26">
        <f t="shared" si="0"/>
        <v>0</v>
      </c>
      <c r="AI7" s="25">
        <v>37</v>
      </c>
      <c r="AJ7" s="26">
        <f t="shared" si="1"/>
        <v>14800</v>
      </c>
      <c r="AK7" s="69">
        <f>AF7+'2026.8'!AK7</f>
        <v>2</v>
      </c>
      <c r="AL7" s="75">
        <f>AG7+'2026.8'!AL7</f>
        <v>3</v>
      </c>
      <c r="AM7" s="26">
        <f>AH7+'2026.8'!AM7</f>
        <v>600</v>
      </c>
      <c r="AN7" s="75">
        <f>AI7+'2026.8'!AN7</f>
        <v>48</v>
      </c>
      <c r="AO7" s="26">
        <f>AJ7+'2026.8'!AO7</f>
        <v>19200</v>
      </c>
      <c r="AP7" s="24">
        <v>0</v>
      </c>
      <c r="AQ7" s="24">
        <v>0</v>
      </c>
      <c r="AR7" s="24">
        <f>AP7+'2026.8'!AR7</f>
        <v>0</v>
      </c>
      <c r="AS7" s="24">
        <f>AQ7+'2026.8'!AS7</f>
        <v>0</v>
      </c>
      <c r="AT7" s="24">
        <v>0</v>
      </c>
      <c r="AU7" s="24">
        <v>0</v>
      </c>
      <c r="AV7" s="24">
        <v>0</v>
      </c>
      <c r="AW7" s="24">
        <v>0</v>
      </c>
      <c r="AX7" s="24">
        <f>AT7+'2026.8'!AX7</f>
        <v>0</v>
      </c>
      <c r="AY7" s="24">
        <f>AU7+'2026.8'!AY7</f>
        <v>0</v>
      </c>
      <c r="AZ7" s="24">
        <f>AV7+'2026.8'!AZ7</f>
        <v>0</v>
      </c>
      <c r="BA7" s="24">
        <f>AW7+'2026.8'!BA7</f>
        <v>0</v>
      </c>
    </row>
    <row r="8" spans="1:53">
      <c r="A8" s="316"/>
      <c r="B8" s="316"/>
      <c r="C8" s="19" t="s">
        <v>59</v>
      </c>
      <c r="D8" s="20">
        <v>0</v>
      </c>
      <c r="E8" s="21">
        <v>0</v>
      </c>
      <c r="F8" s="84">
        <v>34</v>
      </c>
      <c r="G8" s="117">
        <v>24</v>
      </c>
      <c r="H8" s="106">
        <v>0</v>
      </c>
      <c r="I8" s="102">
        <v>0</v>
      </c>
      <c r="J8" s="102">
        <v>0</v>
      </c>
      <c r="K8" s="102">
        <v>0</v>
      </c>
      <c r="L8" s="102">
        <v>0</v>
      </c>
      <c r="M8" s="110">
        <v>0</v>
      </c>
      <c r="N8" s="79">
        <v>10</v>
      </c>
      <c r="O8" s="130">
        <v>0</v>
      </c>
      <c r="P8" s="79">
        <v>1</v>
      </c>
      <c r="Q8" s="208">
        <v>8</v>
      </c>
      <c r="R8" s="21">
        <v>0</v>
      </c>
      <c r="S8" s="20">
        <v>31</v>
      </c>
      <c r="T8" s="22">
        <v>0</v>
      </c>
      <c r="U8" s="22">
        <v>1</v>
      </c>
      <c r="V8" s="22">
        <v>2</v>
      </c>
      <c r="W8" s="22">
        <v>0</v>
      </c>
      <c r="X8" s="22">
        <v>0</v>
      </c>
      <c r="Y8" s="84">
        <v>0</v>
      </c>
      <c r="Z8" s="96">
        <v>34</v>
      </c>
      <c r="AA8" s="84">
        <v>3</v>
      </c>
      <c r="AB8" s="342">
        <v>10000</v>
      </c>
      <c r="AC8" s="179">
        <v>62.688524767747161</v>
      </c>
      <c r="AD8" s="342">
        <f>AB8+'2026.8'!AD8</f>
        <v>1535386</v>
      </c>
      <c r="AE8" s="179">
        <f>AC8+'2026.8'!AE8</f>
        <v>9462.7899506930789</v>
      </c>
      <c r="AF8" s="24">
        <v>1</v>
      </c>
      <c r="AG8" s="25">
        <v>4</v>
      </c>
      <c r="AH8" s="26">
        <f t="shared" si="0"/>
        <v>800</v>
      </c>
      <c r="AI8" s="25">
        <v>26</v>
      </c>
      <c r="AJ8" s="26">
        <f t="shared" si="1"/>
        <v>10400</v>
      </c>
      <c r="AK8" s="69">
        <f>AF8+'2026.8'!AK8</f>
        <v>2</v>
      </c>
      <c r="AL8" s="75">
        <f>AG8+'2026.8'!AL8</f>
        <v>5</v>
      </c>
      <c r="AM8" s="26">
        <f>AH8+'2026.8'!AM8</f>
        <v>1000</v>
      </c>
      <c r="AN8" s="75">
        <f>AI8+'2026.8'!AN8</f>
        <v>87</v>
      </c>
      <c r="AO8" s="26">
        <f>AJ8+'2026.8'!AO8</f>
        <v>34800</v>
      </c>
      <c r="AP8" s="24">
        <v>0</v>
      </c>
      <c r="AQ8" s="24">
        <v>0</v>
      </c>
      <c r="AR8" s="24">
        <f>AP8+'2026.8'!AR8</f>
        <v>0</v>
      </c>
      <c r="AS8" s="24">
        <f>AQ8+'2026.8'!AS8</f>
        <v>0</v>
      </c>
      <c r="AT8" s="24">
        <v>0</v>
      </c>
      <c r="AU8" s="24">
        <v>0</v>
      </c>
      <c r="AV8" s="24">
        <v>0</v>
      </c>
      <c r="AW8" s="24">
        <v>0</v>
      </c>
      <c r="AX8" s="24">
        <f>AT8+'2026.8'!AX8</f>
        <v>1</v>
      </c>
      <c r="AY8" s="24">
        <f>AU8+'2026.8'!AY8</f>
        <v>120</v>
      </c>
      <c r="AZ8" s="24">
        <f>AV8+'2026.8'!AZ8</f>
        <v>37</v>
      </c>
      <c r="BA8" s="24">
        <f>AW8+'2026.8'!BA8</f>
        <v>2</v>
      </c>
    </row>
    <row r="9" spans="1:53">
      <c r="A9" s="316"/>
      <c r="B9" s="316"/>
      <c r="C9" s="19" t="s">
        <v>60</v>
      </c>
      <c r="D9" s="20">
        <v>0</v>
      </c>
      <c r="E9" s="21">
        <v>0</v>
      </c>
      <c r="F9" s="84">
        <v>36</v>
      </c>
      <c r="G9" s="117">
        <v>27</v>
      </c>
      <c r="H9" s="106">
        <v>0</v>
      </c>
      <c r="I9" s="102">
        <v>0</v>
      </c>
      <c r="J9" s="102">
        <v>1</v>
      </c>
      <c r="K9" s="102">
        <v>0</v>
      </c>
      <c r="L9" s="102">
        <v>0</v>
      </c>
      <c r="M9" s="110">
        <v>0</v>
      </c>
      <c r="N9" s="79">
        <v>9</v>
      </c>
      <c r="O9" s="130">
        <v>0</v>
      </c>
      <c r="P9" s="79">
        <v>0</v>
      </c>
      <c r="Q9" s="208">
        <v>8</v>
      </c>
      <c r="R9" s="21">
        <v>0</v>
      </c>
      <c r="S9" s="20">
        <v>35</v>
      </c>
      <c r="T9" s="22">
        <v>0</v>
      </c>
      <c r="U9" s="22">
        <v>0</v>
      </c>
      <c r="V9" s="22">
        <v>1</v>
      </c>
      <c r="W9" s="22">
        <v>0</v>
      </c>
      <c r="X9" s="22">
        <v>0</v>
      </c>
      <c r="Y9" s="84">
        <v>0</v>
      </c>
      <c r="Z9" s="96">
        <v>36</v>
      </c>
      <c r="AA9" s="84">
        <v>1</v>
      </c>
      <c r="AB9" s="342">
        <v>0</v>
      </c>
      <c r="AC9" s="343">
        <v>0</v>
      </c>
      <c r="AD9" s="342">
        <f>AB9+'2026.8'!AD9</f>
        <v>0</v>
      </c>
      <c r="AE9" s="179">
        <f>AC9+'2026.8'!AE9</f>
        <v>0</v>
      </c>
      <c r="AF9" s="24">
        <v>1</v>
      </c>
      <c r="AG9" s="25">
        <v>0</v>
      </c>
      <c r="AH9" s="26">
        <f t="shared" si="0"/>
        <v>0</v>
      </c>
      <c r="AI9" s="25">
        <v>50</v>
      </c>
      <c r="AJ9" s="26">
        <f t="shared" si="1"/>
        <v>20000</v>
      </c>
      <c r="AK9" s="69">
        <f>AF9+'2026.8'!AK9</f>
        <v>3</v>
      </c>
      <c r="AL9" s="75">
        <f>AG9+'2026.8'!AL9</f>
        <v>1</v>
      </c>
      <c r="AM9" s="26">
        <f>AH9+'2026.8'!AM9</f>
        <v>200</v>
      </c>
      <c r="AN9" s="75">
        <f>AI9+'2026.8'!AN9</f>
        <v>150</v>
      </c>
      <c r="AO9" s="26">
        <f>AJ9+'2026.8'!AO9</f>
        <v>60000</v>
      </c>
      <c r="AP9" s="24">
        <v>0</v>
      </c>
      <c r="AQ9" s="24">
        <v>0</v>
      </c>
      <c r="AR9" s="24">
        <f>AP9+'2026.8'!AR9</f>
        <v>0</v>
      </c>
      <c r="AS9" s="24">
        <f>AQ9+'2026.8'!AS9</f>
        <v>0</v>
      </c>
      <c r="AT9" s="24">
        <v>0</v>
      </c>
      <c r="AU9" s="24">
        <v>0</v>
      </c>
      <c r="AV9" s="24">
        <v>0</v>
      </c>
      <c r="AW9" s="24">
        <v>0</v>
      </c>
      <c r="AX9" s="24">
        <f>AT9+'2026.8'!AX9</f>
        <v>0</v>
      </c>
      <c r="AY9" s="24">
        <f>AU9+'2026.8'!AY9</f>
        <v>0</v>
      </c>
      <c r="AZ9" s="24">
        <f>AV9+'2026.8'!AZ9</f>
        <v>0</v>
      </c>
      <c r="BA9" s="24">
        <f>AW9+'2026.8'!BA9</f>
        <v>0</v>
      </c>
    </row>
    <row r="10" spans="1:53">
      <c r="A10" s="316"/>
      <c r="B10" s="316"/>
      <c r="C10" s="19" t="s">
        <v>61</v>
      </c>
      <c r="D10" s="20">
        <v>0</v>
      </c>
      <c r="E10" s="21">
        <v>0</v>
      </c>
      <c r="F10" s="84">
        <v>33</v>
      </c>
      <c r="G10" s="117">
        <v>21</v>
      </c>
      <c r="H10" s="106">
        <v>0</v>
      </c>
      <c r="I10" s="102">
        <v>0</v>
      </c>
      <c r="J10" s="102">
        <v>0</v>
      </c>
      <c r="K10" s="102">
        <v>0</v>
      </c>
      <c r="L10" s="102">
        <v>0</v>
      </c>
      <c r="M10" s="110">
        <v>0</v>
      </c>
      <c r="N10" s="79">
        <v>12</v>
      </c>
      <c r="O10" s="130">
        <v>0</v>
      </c>
      <c r="P10" s="79">
        <v>5</v>
      </c>
      <c r="Q10" s="208">
        <v>10</v>
      </c>
      <c r="R10" s="21">
        <v>0</v>
      </c>
      <c r="S10" s="20">
        <v>33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84">
        <v>0</v>
      </c>
      <c r="Z10" s="96">
        <v>33</v>
      </c>
      <c r="AA10" s="84">
        <v>0</v>
      </c>
      <c r="AB10" s="342">
        <v>0</v>
      </c>
      <c r="AC10" s="343">
        <v>0</v>
      </c>
      <c r="AD10" s="342">
        <f>AB10+'2026.8'!AD10</f>
        <v>0</v>
      </c>
      <c r="AE10" s="179">
        <f>AC10+'2026.8'!AE10</f>
        <v>0</v>
      </c>
      <c r="AF10" s="24">
        <v>0</v>
      </c>
      <c r="AG10" s="25">
        <v>0</v>
      </c>
      <c r="AH10" s="26">
        <f t="shared" si="0"/>
        <v>0</v>
      </c>
      <c r="AI10" s="25">
        <v>0</v>
      </c>
      <c r="AJ10" s="26">
        <f t="shared" si="1"/>
        <v>0</v>
      </c>
      <c r="AK10" s="69">
        <f>AF10+'2026.8'!AK10</f>
        <v>3</v>
      </c>
      <c r="AL10" s="75">
        <f>AG10+'2026.8'!AL10</f>
        <v>0</v>
      </c>
      <c r="AM10" s="26">
        <f>AH10+'2026.8'!AM10</f>
        <v>0</v>
      </c>
      <c r="AN10" s="75">
        <f>AI10+'2026.8'!AN10</f>
        <v>120</v>
      </c>
      <c r="AO10" s="26">
        <f>AJ10+'2026.8'!AO10</f>
        <v>48000</v>
      </c>
      <c r="AP10" s="24">
        <v>0</v>
      </c>
      <c r="AQ10" s="24">
        <v>0</v>
      </c>
      <c r="AR10" s="24">
        <f>AP10+'2026.8'!AR10</f>
        <v>0</v>
      </c>
      <c r="AS10" s="24">
        <f>AQ10+'2026.8'!AS10</f>
        <v>0</v>
      </c>
      <c r="AT10" s="24">
        <v>1</v>
      </c>
      <c r="AU10" s="24">
        <v>80</v>
      </c>
      <c r="AV10" s="24">
        <v>32</v>
      </c>
      <c r="AW10" s="24">
        <v>5</v>
      </c>
      <c r="AX10" s="24">
        <f>AT10+'2026.8'!AX10</f>
        <v>1</v>
      </c>
      <c r="AY10" s="24">
        <f>AU10+'2026.8'!AY10</f>
        <v>80</v>
      </c>
      <c r="AZ10" s="24">
        <f>AV10+'2026.8'!AZ10</f>
        <v>32</v>
      </c>
      <c r="BA10" s="24">
        <f>AW10+'2026.8'!BA10</f>
        <v>5</v>
      </c>
    </row>
    <row r="11" spans="1:53">
      <c r="A11" s="316"/>
      <c r="B11" s="317"/>
      <c r="C11" s="19" t="s">
        <v>62</v>
      </c>
      <c r="D11" s="20">
        <v>0</v>
      </c>
      <c r="E11" s="21">
        <v>0</v>
      </c>
      <c r="F11" s="84">
        <v>19</v>
      </c>
      <c r="G11" s="117">
        <v>17</v>
      </c>
      <c r="H11" s="106">
        <v>0</v>
      </c>
      <c r="I11" s="102">
        <v>0</v>
      </c>
      <c r="J11" s="102">
        <v>0</v>
      </c>
      <c r="K11" s="102">
        <v>0</v>
      </c>
      <c r="L11" s="102">
        <v>0</v>
      </c>
      <c r="M11" s="110">
        <v>0</v>
      </c>
      <c r="N11" s="79">
        <v>2</v>
      </c>
      <c r="O11" s="130">
        <v>0</v>
      </c>
      <c r="P11" s="79">
        <v>3</v>
      </c>
      <c r="Q11" s="208">
        <v>2</v>
      </c>
      <c r="R11" s="21">
        <v>0</v>
      </c>
      <c r="S11" s="20">
        <v>19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84">
        <v>0</v>
      </c>
      <c r="Z11" s="96">
        <v>19</v>
      </c>
      <c r="AA11" s="84">
        <v>0</v>
      </c>
      <c r="AB11" s="342">
        <v>54247</v>
      </c>
      <c r="AC11" s="343">
        <v>340.06644030759804</v>
      </c>
      <c r="AD11" s="342">
        <f>AB11+'2026.8'!AD11</f>
        <v>54247</v>
      </c>
      <c r="AE11" s="179">
        <f>AC11+'2026.8'!AE11</f>
        <v>340.06644030759804</v>
      </c>
      <c r="AF11" s="24">
        <v>0</v>
      </c>
      <c r="AG11" s="25">
        <v>0</v>
      </c>
      <c r="AH11" s="26">
        <f t="shared" si="0"/>
        <v>0</v>
      </c>
      <c r="AI11" s="25">
        <v>0</v>
      </c>
      <c r="AJ11" s="26">
        <f t="shared" si="1"/>
        <v>0</v>
      </c>
      <c r="AK11" s="69">
        <f>AF11+'2026.8'!AK11</f>
        <v>1</v>
      </c>
      <c r="AL11" s="75">
        <f>AG11+'2026.8'!AL11</f>
        <v>1</v>
      </c>
      <c r="AM11" s="26">
        <f>AH11+'2026.8'!AM11</f>
        <v>200</v>
      </c>
      <c r="AN11" s="75">
        <f>AI11+'2026.8'!AN11</f>
        <v>46</v>
      </c>
      <c r="AO11" s="26">
        <f>AJ11+'2026.8'!AO11</f>
        <v>18400</v>
      </c>
      <c r="AP11" s="24">
        <v>0</v>
      </c>
      <c r="AQ11" s="24">
        <v>0</v>
      </c>
      <c r="AR11" s="24">
        <f>AP11+'2026.8'!AR11</f>
        <v>0</v>
      </c>
      <c r="AS11" s="24">
        <f>AQ11+'2026.8'!AS11</f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f>AT11+'2026.8'!AX11</f>
        <v>0</v>
      </c>
      <c r="AY11" s="24">
        <f>AU11+'2026.8'!AY11</f>
        <v>0</v>
      </c>
      <c r="AZ11" s="24">
        <f>AV11+'2026.8'!AZ11</f>
        <v>0</v>
      </c>
      <c r="BA11" s="24">
        <f>AW11+'2026.8'!BA11</f>
        <v>0</v>
      </c>
    </row>
    <row r="12" spans="1:53">
      <c r="A12" s="316"/>
      <c r="B12" s="318">
        <v>2</v>
      </c>
      <c r="C12" s="19" t="s">
        <v>63</v>
      </c>
      <c r="D12" s="20">
        <v>0</v>
      </c>
      <c r="E12" s="21">
        <v>0</v>
      </c>
      <c r="F12" s="84">
        <v>57</v>
      </c>
      <c r="G12" s="117">
        <v>53</v>
      </c>
      <c r="H12" s="106">
        <v>0</v>
      </c>
      <c r="I12" s="102">
        <v>0</v>
      </c>
      <c r="J12" s="102">
        <v>2</v>
      </c>
      <c r="K12" s="102">
        <v>0</v>
      </c>
      <c r="L12" s="102">
        <v>1</v>
      </c>
      <c r="M12" s="110">
        <v>0</v>
      </c>
      <c r="N12" s="79">
        <v>4</v>
      </c>
      <c r="O12" s="130">
        <v>0</v>
      </c>
      <c r="P12" s="79">
        <v>6</v>
      </c>
      <c r="Q12" s="208">
        <v>3</v>
      </c>
      <c r="R12" s="21">
        <v>0</v>
      </c>
      <c r="S12" s="20">
        <v>56</v>
      </c>
      <c r="T12" s="22">
        <v>0</v>
      </c>
      <c r="U12" s="22">
        <v>0</v>
      </c>
      <c r="V12" s="22">
        <v>1</v>
      </c>
      <c r="W12" s="22">
        <v>0</v>
      </c>
      <c r="X12" s="22">
        <v>0</v>
      </c>
      <c r="Y12" s="84">
        <v>0</v>
      </c>
      <c r="Z12" s="96">
        <v>57</v>
      </c>
      <c r="AA12" s="84">
        <v>1</v>
      </c>
      <c r="AB12" s="342">
        <v>1605195</v>
      </c>
      <c r="AC12" s="343">
        <v>10062.73065145639</v>
      </c>
      <c r="AD12" s="342">
        <f>AB12+'2026.8'!AD12</f>
        <v>1605195</v>
      </c>
      <c r="AE12" s="179">
        <f>AC12+'2026.8'!AE12</f>
        <v>10062.73065145639</v>
      </c>
      <c r="AF12" s="24">
        <v>0</v>
      </c>
      <c r="AG12" s="25">
        <v>0</v>
      </c>
      <c r="AH12" s="26">
        <f t="shared" si="0"/>
        <v>0</v>
      </c>
      <c r="AI12" s="25">
        <v>0</v>
      </c>
      <c r="AJ12" s="26">
        <f t="shared" si="1"/>
        <v>0</v>
      </c>
      <c r="AK12" s="69">
        <f>AF12+'2026.8'!AK12</f>
        <v>1</v>
      </c>
      <c r="AL12" s="75">
        <f>AG12+'2026.8'!AL12</f>
        <v>2</v>
      </c>
      <c r="AM12" s="26">
        <f>AH12+'2026.8'!AM12</f>
        <v>400</v>
      </c>
      <c r="AN12" s="75">
        <f>AI12+'2026.8'!AN12</f>
        <v>56</v>
      </c>
      <c r="AO12" s="26">
        <f>AJ12+'2026.8'!AO12</f>
        <v>22400</v>
      </c>
      <c r="AP12" s="24">
        <v>0</v>
      </c>
      <c r="AQ12" s="24">
        <v>0</v>
      </c>
      <c r="AR12" s="24">
        <f>AP12+'2026.8'!AR12</f>
        <v>0</v>
      </c>
      <c r="AS12" s="24">
        <f>AQ12+'2026.8'!AS12</f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f>AT12+'2026.8'!AX12</f>
        <v>0</v>
      </c>
      <c r="AY12" s="24">
        <f>AU12+'2026.8'!AY12</f>
        <v>0</v>
      </c>
      <c r="AZ12" s="24">
        <f>AV12+'2026.8'!AZ12</f>
        <v>0</v>
      </c>
      <c r="BA12" s="24">
        <f>AW12+'2026.8'!BA12</f>
        <v>0</v>
      </c>
    </row>
    <row r="13" spans="1:53">
      <c r="A13" s="316"/>
      <c r="B13" s="318"/>
      <c r="C13" s="19" t="s">
        <v>64</v>
      </c>
      <c r="D13" s="20">
        <v>0</v>
      </c>
      <c r="E13" s="21">
        <v>0</v>
      </c>
      <c r="F13" s="84">
        <v>17</v>
      </c>
      <c r="G13" s="117">
        <v>13</v>
      </c>
      <c r="H13" s="106">
        <v>0</v>
      </c>
      <c r="I13" s="102">
        <v>0</v>
      </c>
      <c r="J13" s="102">
        <v>0</v>
      </c>
      <c r="K13" s="102">
        <v>0</v>
      </c>
      <c r="L13" s="102">
        <v>0</v>
      </c>
      <c r="M13" s="110">
        <v>0</v>
      </c>
      <c r="N13" s="79">
        <v>4</v>
      </c>
      <c r="O13" s="130">
        <v>0</v>
      </c>
      <c r="P13" s="79">
        <v>0</v>
      </c>
      <c r="Q13" s="208">
        <v>4</v>
      </c>
      <c r="R13" s="21">
        <v>0</v>
      </c>
      <c r="S13" s="20">
        <v>17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84">
        <v>0</v>
      </c>
      <c r="Z13" s="96">
        <v>17</v>
      </c>
      <c r="AA13" s="84">
        <v>0</v>
      </c>
      <c r="AB13" s="342">
        <v>0</v>
      </c>
      <c r="AC13" s="343">
        <v>0</v>
      </c>
      <c r="AD13" s="342">
        <f>AB13+'2026.8'!AD13</f>
        <v>0</v>
      </c>
      <c r="AE13" s="179">
        <f>AC13+'2026.8'!AE13</f>
        <v>0</v>
      </c>
      <c r="AF13" s="24">
        <v>0</v>
      </c>
      <c r="AG13" s="25">
        <v>0</v>
      </c>
      <c r="AH13" s="26">
        <f t="shared" si="0"/>
        <v>0</v>
      </c>
      <c r="AI13" s="25">
        <v>0</v>
      </c>
      <c r="AJ13" s="26">
        <f t="shared" si="1"/>
        <v>0</v>
      </c>
      <c r="AK13" s="69">
        <f>AF13+'2026.8'!AK13</f>
        <v>1</v>
      </c>
      <c r="AL13" s="75">
        <f>AG13+'2026.8'!AL13</f>
        <v>1</v>
      </c>
      <c r="AM13" s="26">
        <f>AH13+'2026.8'!AM13</f>
        <v>200</v>
      </c>
      <c r="AN13" s="75">
        <f>AI13+'2026.8'!AN13</f>
        <v>32</v>
      </c>
      <c r="AO13" s="26">
        <f>AJ13+'2026.8'!AO13</f>
        <v>12800</v>
      </c>
      <c r="AP13" s="24">
        <v>0</v>
      </c>
      <c r="AQ13" s="24">
        <v>0</v>
      </c>
      <c r="AR13" s="24">
        <f>AP13+'2026.8'!AR13</f>
        <v>0</v>
      </c>
      <c r="AS13" s="24">
        <f>AQ13+'2026.8'!AS13</f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f>AT13+'2026.8'!AX13</f>
        <v>0</v>
      </c>
      <c r="AY13" s="24">
        <f>AU13+'2026.8'!AY13</f>
        <v>0</v>
      </c>
      <c r="AZ13" s="24">
        <f>AV13+'2026.8'!AZ13</f>
        <v>0</v>
      </c>
      <c r="BA13" s="24">
        <f>AW13+'2026.8'!BA13</f>
        <v>0</v>
      </c>
    </row>
    <row r="14" spans="1:53">
      <c r="A14" s="316"/>
      <c r="B14" s="318"/>
      <c r="C14" s="19" t="s">
        <v>65</v>
      </c>
      <c r="D14" s="20">
        <v>0</v>
      </c>
      <c r="E14" s="21">
        <v>0</v>
      </c>
      <c r="F14" s="84">
        <v>60</v>
      </c>
      <c r="G14" s="117">
        <v>60</v>
      </c>
      <c r="H14" s="106">
        <v>0</v>
      </c>
      <c r="I14" s="102">
        <v>0</v>
      </c>
      <c r="J14" s="102">
        <v>2</v>
      </c>
      <c r="K14" s="102">
        <v>0</v>
      </c>
      <c r="L14" s="102">
        <v>1</v>
      </c>
      <c r="M14" s="110">
        <v>0</v>
      </c>
      <c r="N14" s="79">
        <v>0</v>
      </c>
      <c r="O14" s="130">
        <v>0</v>
      </c>
      <c r="P14" s="79">
        <v>10</v>
      </c>
      <c r="Q14" s="208">
        <v>0</v>
      </c>
      <c r="R14" s="21">
        <v>0</v>
      </c>
      <c r="S14" s="20">
        <v>57</v>
      </c>
      <c r="T14" s="22">
        <v>0</v>
      </c>
      <c r="U14" s="22">
        <v>0</v>
      </c>
      <c r="V14" s="22">
        <v>4</v>
      </c>
      <c r="W14" s="22">
        <v>0</v>
      </c>
      <c r="X14" s="22">
        <v>0</v>
      </c>
      <c r="Y14" s="84">
        <v>1</v>
      </c>
      <c r="Z14" s="96">
        <v>60</v>
      </c>
      <c r="AA14" s="84">
        <v>3</v>
      </c>
      <c r="AB14" s="342">
        <v>0</v>
      </c>
      <c r="AC14" s="343">
        <v>0</v>
      </c>
      <c r="AD14" s="342">
        <f>AB14+'2026.8'!AD14</f>
        <v>0</v>
      </c>
      <c r="AE14" s="179">
        <f>AC14+'2026.8'!AE14</f>
        <v>0</v>
      </c>
      <c r="AF14" s="24">
        <v>0</v>
      </c>
      <c r="AG14" s="25">
        <v>0</v>
      </c>
      <c r="AH14" s="26">
        <f t="shared" si="0"/>
        <v>0</v>
      </c>
      <c r="AI14" s="25">
        <v>0</v>
      </c>
      <c r="AJ14" s="26">
        <f t="shared" si="1"/>
        <v>0</v>
      </c>
      <c r="AK14" s="69">
        <f>AF14+'2026.8'!AK14</f>
        <v>1</v>
      </c>
      <c r="AL14" s="75">
        <f>AG14+'2026.8'!AL14</f>
        <v>2</v>
      </c>
      <c r="AM14" s="26">
        <f>AH14+'2026.8'!AM14</f>
        <v>400</v>
      </c>
      <c r="AN14" s="75">
        <f>AI14+'2026.8'!AN14</f>
        <v>37</v>
      </c>
      <c r="AO14" s="26">
        <f>AJ14+'2026.8'!AO14</f>
        <v>14800</v>
      </c>
      <c r="AP14" s="24">
        <v>0</v>
      </c>
      <c r="AQ14" s="24">
        <v>0</v>
      </c>
      <c r="AR14" s="24">
        <f>AP14+'2026.8'!AR14</f>
        <v>0</v>
      </c>
      <c r="AS14" s="24">
        <f>AQ14+'2026.8'!AS14</f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f>AT14+'2026.8'!AX14</f>
        <v>0</v>
      </c>
      <c r="AY14" s="24">
        <f>AU14+'2026.8'!AY14</f>
        <v>0</v>
      </c>
      <c r="AZ14" s="24">
        <f>AV14+'2026.8'!AZ14</f>
        <v>0</v>
      </c>
      <c r="BA14" s="24">
        <f>AW14+'2026.8'!BA14</f>
        <v>0</v>
      </c>
    </row>
    <row r="15" spans="1:53">
      <c r="A15" s="316"/>
      <c r="B15" s="318"/>
      <c r="C15" s="19" t="s">
        <v>66</v>
      </c>
      <c r="D15" s="20">
        <v>1</v>
      </c>
      <c r="E15" s="21">
        <v>0</v>
      </c>
      <c r="F15" s="84">
        <v>19</v>
      </c>
      <c r="G15" s="117">
        <v>18</v>
      </c>
      <c r="H15" s="106">
        <v>0</v>
      </c>
      <c r="I15" s="102">
        <v>0</v>
      </c>
      <c r="J15" s="102">
        <v>0</v>
      </c>
      <c r="K15" s="102">
        <v>1</v>
      </c>
      <c r="L15" s="102">
        <v>0</v>
      </c>
      <c r="M15" s="110">
        <v>0</v>
      </c>
      <c r="N15" s="79">
        <v>1</v>
      </c>
      <c r="O15" s="130">
        <v>0</v>
      </c>
      <c r="P15" s="79">
        <v>1</v>
      </c>
      <c r="Q15" s="208">
        <v>1</v>
      </c>
      <c r="R15" s="21">
        <v>0</v>
      </c>
      <c r="S15" s="20">
        <v>18</v>
      </c>
      <c r="T15" s="22">
        <v>0</v>
      </c>
      <c r="U15" s="22">
        <v>0</v>
      </c>
      <c r="V15" s="22">
        <v>1</v>
      </c>
      <c r="W15" s="22">
        <v>0</v>
      </c>
      <c r="X15" s="22">
        <v>0</v>
      </c>
      <c r="Y15" s="84">
        <v>0</v>
      </c>
      <c r="Z15" s="96">
        <v>19</v>
      </c>
      <c r="AA15" s="84">
        <v>1</v>
      </c>
      <c r="AB15" s="342">
        <v>0</v>
      </c>
      <c r="AC15" s="343">
        <v>0</v>
      </c>
      <c r="AD15" s="342">
        <f>AB15+'2026.8'!AD15</f>
        <v>0</v>
      </c>
      <c r="AE15" s="179">
        <f>AC15+'2026.8'!AE15</f>
        <v>0</v>
      </c>
      <c r="AF15" s="24">
        <v>1</v>
      </c>
      <c r="AG15" s="25">
        <v>0</v>
      </c>
      <c r="AH15" s="26">
        <f t="shared" si="0"/>
        <v>0</v>
      </c>
      <c r="AI15" s="25">
        <v>34</v>
      </c>
      <c r="AJ15" s="26">
        <f t="shared" si="1"/>
        <v>13600</v>
      </c>
      <c r="AK15" s="69">
        <f>AF15+'2026.8'!AK15</f>
        <v>3</v>
      </c>
      <c r="AL15" s="75">
        <f>AG15+'2026.8'!AL15</f>
        <v>0</v>
      </c>
      <c r="AM15" s="26">
        <f>AH15+'2026.8'!AM15</f>
        <v>0</v>
      </c>
      <c r="AN15" s="75">
        <f>AI15+'2026.8'!AN15</f>
        <v>105</v>
      </c>
      <c r="AO15" s="26">
        <f>AJ15+'2026.8'!AO15</f>
        <v>42000</v>
      </c>
      <c r="AP15" s="24">
        <v>0</v>
      </c>
      <c r="AQ15" s="24">
        <v>0</v>
      </c>
      <c r="AR15" s="24">
        <f>AP15+'2026.8'!AR15</f>
        <v>0</v>
      </c>
      <c r="AS15" s="24">
        <f>AQ15+'2026.8'!AS15</f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f>AT15+'2026.8'!AX15</f>
        <v>0</v>
      </c>
      <c r="AY15" s="24">
        <f>AU15+'2026.8'!AY15</f>
        <v>0</v>
      </c>
      <c r="AZ15" s="24">
        <f>AV15+'2026.8'!AZ15</f>
        <v>0</v>
      </c>
      <c r="BA15" s="24">
        <f>AW15+'2026.8'!BA15</f>
        <v>0</v>
      </c>
    </row>
    <row r="16" spans="1:53">
      <c r="A16" s="316"/>
      <c r="B16" s="318"/>
      <c r="C16" s="19" t="s">
        <v>67</v>
      </c>
      <c r="D16" s="20">
        <v>0</v>
      </c>
      <c r="E16" s="21">
        <v>2</v>
      </c>
      <c r="F16" s="84">
        <v>41</v>
      </c>
      <c r="G16" s="117">
        <v>41</v>
      </c>
      <c r="H16" s="106">
        <v>0</v>
      </c>
      <c r="I16" s="102">
        <v>0</v>
      </c>
      <c r="J16" s="102">
        <v>0</v>
      </c>
      <c r="K16" s="102">
        <v>0</v>
      </c>
      <c r="L16" s="102">
        <v>0</v>
      </c>
      <c r="M16" s="110">
        <v>0</v>
      </c>
      <c r="N16" s="79">
        <v>0</v>
      </c>
      <c r="O16" s="130">
        <v>0</v>
      </c>
      <c r="P16" s="79">
        <v>7</v>
      </c>
      <c r="Q16" s="208">
        <v>0</v>
      </c>
      <c r="R16" s="21">
        <v>0</v>
      </c>
      <c r="S16" s="20">
        <v>42</v>
      </c>
      <c r="T16" s="22">
        <v>0</v>
      </c>
      <c r="U16" s="22">
        <v>0</v>
      </c>
      <c r="V16" s="22">
        <v>1</v>
      </c>
      <c r="W16" s="22">
        <v>0</v>
      </c>
      <c r="X16" s="22">
        <v>0</v>
      </c>
      <c r="Y16" s="84">
        <v>2</v>
      </c>
      <c r="Z16" s="96">
        <v>41</v>
      </c>
      <c r="AA16" s="84">
        <v>-1</v>
      </c>
      <c r="AB16" s="342">
        <v>0</v>
      </c>
      <c r="AC16" s="343">
        <v>0</v>
      </c>
      <c r="AD16" s="342">
        <f>AB16+'2026.8'!AD16</f>
        <v>0</v>
      </c>
      <c r="AE16" s="179">
        <f>AC16+'2026.8'!AE16</f>
        <v>0</v>
      </c>
      <c r="AF16" s="24">
        <v>0</v>
      </c>
      <c r="AG16" s="25">
        <v>0</v>
      </c>
      <c r="AH16" s="26">
        <f t="shared" si="0"/>
        <v>0</v>
      </c>
      <c r="AI16" s="25">
        <v>0</v>
      </c>
      <c r="AJ16" s="26">
        <f t="shared" si="1"/>
        <v>0</v>
      </c>
      <c r="AK16" s="69">
        <f>AF16+'2026.8'!AK16</f>
        <v>0</v>
      </c>
      <c r="AL16" s="75">
        <f>AG16+'2026.8'!AL16</f>
        <v>0</v>
      </c>
      <c r="AM16" s="26">
        <f>AH16+'2026.8'!AM16</f>
        <v>0</v>
      </c>
      <c r="AN16" s="75">
        <f>AI16+'2026.8'!AN16</f>
        <v>0</v>
      </c>
      <c r="AO16" s="26">
        <f>AJ16+'2026.8'!AO16</f>
        <v>0</v>
      </c>
      <c r="AP16" s="24">
        <v>0</v>
      </c>
      <c r="AQ16" s="24">
        <v>0</v>
      </c>
      <c r="AR16" s="24">
        <f>AP16+'2026.8'!AR16</f>
        <v>0</v>
      </c>
      <c r="AS16" s="24">
        <f>AQ16+'2026.8'!AS16</f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f>AT16+'2026.8'!AX16</f>
        <v>0</v>
      </c>
      <c r="AY16" s="24">
        <f>AU16+'2026.8'!AY16</f>
        <v>0</v>
      </c>
      <c r="AZ16" s="24">
        <f>AV16+'2026.8'!AZ16</f>
        <v>0</v>
      </c>
      <c r="BA16" s="24">
        <f>AW16+'2026.8'!BA16</f>
        <v>0</v>
      </c>
    </row>
    <row r="17" spans="1:53">
      <c r="A17" s="316"/>
      <c r="B17" s="318">
        <v>3</v>
      </c>
      <c r="C17" s="19" t="s">
        <v>68</v>
      </c>
      <c r="D17" s="20">
        <v>0</v>
      </c>
      <c r="E17" s="21">
        <v>1</v>
      </c>
      <c r="F17" s="84">
        <v>45</v>
      </c>
      <c r="G17" s="117">
        <v>38</v>
      </c>
      <c r="H17" s="106">
        <v>0</v>
      </c>
      <c r="I17" s="102">
        <v>0</v>
      </c>
      <c r="J17" s="102">
        <v>0</v>
      </c>
      <c r="K17" s="102">
        <v>1</v>
      </c>
      <c r="L17" s="102">
        <v>5</v>
      </c>
      <c r="M17" s="110">
        <v>0</v>
      </c>
      <c r="N17" s="79">
        <v>7</v>
      </c>
      <c r="O17" s="130">
        <v>0</v>
      </c>
      <c r="P17" s="79">
        <v>3</v>
      </c>
      <c r="Q17" s="208">
        <v>4</v>
      </c>
      <c r="R17" s="21">
        <v>0</v>
      </c>
      <c r="S17" s="20">
        <v>45</v>
      </c>
      <c r="T17" s="22">
        <v>0</v>
      </c>
      <c r="U17" s="22">
        <v>0</v>
      </c>
      <c r="V17" s="22">
        <v>1</v>
      </c>
      <c r="W17" s="22">
        <v>0</v>
      </c>
      <c r="X17" s="22">
        <v>0</v>
      </c>
      <c r="Y17" s="84">
        <v>1</v>
      </c>
      <c r="Z17" s="96">
        <v>45</v>
      </c>
      <c r="AA17" s="84">
        <v>0</v>
      </c>
      <c r="AB17" s="342">
        <v>0</v>
      </c>
      <c r="AC17" s="343">
        <v>0</v>
      </c>
      <c r="AD17" s="342">
        <f>AB17+'2026.8'!AD17</f>
        <v>0</v>
      </c>
      <c r="AE17" s="179">
        <f>AC17+'2026.8'!AE17</f>
        <v>0</v>
      </c>
      <c r="AF17" s="24">
        <v>1</v>
      </c>
      <c r="AG17" s="25">
        <v>2</v>
      </c>
      <c r="AH17" s="26">
        <f t="shared" si="0"/>
        <v>400</v>
      </c>
      <c r="AI17" s="25">
        <v>35</v>
      </c>
      <c r="AJ17" s="26">
        <f t="shared" si="1"/>
        <v>14000</v>
      </c>
      <c r="AK17" s="69">
        <f>AF17+'2026.8'!AK17</f>
        <v>1</v>
      </c>
      <c r="AL17" s="75">
        <f>AG17+'2026.8'!AL17</f>
        <v>2</v>
      </c>
      <c r="AM17" s="26">
        <f>AH17+'2026.8'!AM17</f>
        <v>400</v>
      </c>
      <c r="AN17" s="75">
        <f>AI17+'2026.8'!AN17</f>
        <v>35</v>
      </c>
      <c r="AO17" s="26">
        <f>AJ17+'2026.8'!AO17</f>
        <v>14000</v>
      </c>
      <c r="AP17" s="24">
        <v>0</v>
      </c>
      <c r="AQ17" s="24">
        <v>0</v>
      </c>
      <c r="AR17" s="24">
        <f>AP17+'2026.8'!AR17</f>
        <v>0</v>
      </c>
      <c r="AS17" s="24">
        <f>AQ17+'2026.8'!AS17</f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f>AT17+'2026.8'!AX17</f>
        <v>0</v>
      </c>
      <c r="AY17" s="24">
        <f>AU17+'2026.8'!AY17</f>
        <v>0</v>
      </c>
      <c r="AZ17" s="24">
        <f>AV17+'2026.8'!AZ17</f>
        <v>0</v>
      </c>
      <c r="BA17" s="24">
        <f>AW17+'2026.8'!BA17</f>
        <v>0</v>
      </c>
    </row>
    <row r="18" spans="1:53">
      <c r="A18" s="316"/>
      <c r="B18" s="318"/>
      <c r="C18" s="19" t="s">
        <v>69</v>
      </c>
      <c r="D18" s="20">
        <v>1</v>
      </c>
      <c r="E18" s="21">
        <v>0</v>
      </c>
      <c r="F18" s="84">
        <v>27</v>
      </c>
      <c r="G18" s="117">
        <v>26</v>
      </c>
      <c r="H18" s="106">
        <v>0</v>
      </c>
      <c r="I18" s="102">
        <v>0</v>
      </c>
      <c r="J18" s="102">
        <v>0</v>
      </c>
      <c r="K18" s="102">
        <v>0</v>
      </c>
      <c r="L18" s="102">
        <v>0</v>
      </c>
      <c r="M18" s="110">
        <v>0</v>
      </c>
      <c r="N18" s="79">
        <v>1</v>
      </c>
      <c r="O18" s="130">
        <v>0</v>
      </c>
      <c r="P18" s="79">
        <v>2</v>
      </c>
      <c r="Q18" s="208">
        <v>0</v>
      </c>
      <c r="R18" s="21">
        <v>0</v>
      </c>
      <c r="S18" s="20">
        <v>27</v>
      </c>
      <c r="T18" s="22">
        <v>0</v>
      </c>
      <c r="U18" s="22">
        <v>0</v>
      </c>
      <c r="V18" s="22">
        <v>1</v>
      </c>
      <c r="W18" s="22">
        <v>0</v>
      </c>
      <c r="X18" s="22">
        <v>0</v>
      </c>
      <c r="Y18" s="84">
        <v>1</v>
      </c>
      <c r="Z18" s="96">
        <v>27</v>
      </c>
      <c r="AA18" s="84">
        <v>0</v>
      </c>
      <c r="AB18" s="342">
        <v>0</v>
      </c>
      <c r="AC18" s="343">
        <v>0</v>
      </c>
      <c r="AD18" s="342">
        <f>AB18+'2026.8'!AD18</f>
        <v>0</v>
      </c>
      <c r="AE18" s="179">
        <f>AC18+'2026.8'!AE18</f>
        <v>0</v>
      </c>
      <c r="AF18" s="24">
        <v>3</v>
      </c>
      <c r="AG18" s="25">
        <v>5</v>
      </c>
      <c r="AH18" s="26">
        <f t="shared" si="0"/>
        <v>1000</v>
      </c>
      <c r="AI18" s="25">
        <v>161</v>
      </c>
      <c r="AJ18" s="26">
        <f t="shared" si="1"/>
        <v>64400</v>
      </c>
      <c r="AK18" s="69">
        <f>AF18+'2026.8'!AK18</f>
        <v>6</v>
      </c>
      <c r="AL18" s="75">
        <f>AG18+'2026.8'!AL18</f>
        <v>6</v>
      </c>
      <c r="AM18" s="26">
        <f>AH18+'2026.8'!AM18</f>
        <v>1200</v>
      </c>
      <c r="AN18" s="75">
        <f>AI18+'2026.8'!AN18</f>
        <v>282</v>
      </c>
      <c r="AO18" s="26">
        <f>AJ18+'2026.8'!AO18</f>
        <v>112800</v>
      </c>
      <c r="AP18" s="24">
        <v>0</v>
      </c>
      <c r="AQ18" s="24">
        <v>0</v>
      </c>
      <c r="AR18" s="24">
        <f>AP18+'2026.8'!AR18</f>
        <v>0</v>
      </c>
      <c r="AS18" s="24">
        <f>AQ18+'2026.8'!AS18</f>
        <v>0</v>
      </c>
      <c r="AT18" s="24">
        <v>0</v>
      </c>
      <c r="AU18" s="24">
        <v>0</v>
      </c>
      <c r="AV18" s="24">
        <v>0</v>
      </c>
      <c r="AW18" s="24">
        <v>0</v>
      </c>
      <c r="AX18" s="24">
        <f>AT18+'2026.8'!AX18</f>
        <v>0</v>
      </c>
      <c r="AY18" s="24">
        <f>AU18+'2026.8'!AY18</f>
        <v>0</v>
      </c>
      <c r="AZ18" s="24">
        <f>AV18+'2026.8'!AZ18</f>
        <v>0</v>
      </c>
      <c r="BA18" s="24">
        <f>AW18+'2026.8'!BA18</f>
        <v>0</v>
      </c>
    </row>
    <row r="19" spans="1:53">
      <c r="A19" s="316"/>
      <c r="B19" s="318"/>
      <c r="C19" s="19" t="s">
        <v>70</v>
      </c>
      <c r="D19" s="20">
        <v>0</v>
      </c>
      <c r="E19" s="21">
        <v>0</v>
      </c>
      <c r="F19" s="84">
        <v>27</v>
      </c>
      <c r="G19" s="117">
        <v>23</v>
      </c>
      <c r="H19" s="106">
        <v>0</v>
      </c>
      <c r="I19" s="102">
        <v>0</v>
      </c>
      <c r="J19" s="102">
        <v>0</v>
      </c>
      <c r="K19" s="102">
        <v>0</v>
      </c>
      <c r="L19" s="102">
        <v>1</v>
      </c>
      <c r="M19" s="110">
        <v>5</v>
      </c>
      <c r="N19" s="79">
        <v>4</v>
      </c>
      <c r="O19" s="130">
        <v>0</v>
      </c>
      <c r="P19" s="79">
        <v>4</v>
      </c>
      <c r="Q19" s="208">
        <v>3</v>
      </c>
      <c r="R19" s="21">
        <v>0</v>
      </c>
      <c r="S19" s="20">
        <v>27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84">
        <v>0</v>
      </c>
      <c r="Z19" s="96">
        <v>27</v>
      </c>
      <c r="AA19" s="84">
        <v>0</v>
      </c>
      <c r="AB19" s="342">
        <v>0</v>
      </c>
      <c r="AC19" s="343">
        <v>0</v>
      </c>
      <c r="AD19" s="342">
        <f>AB19+'2026.8'!AD19</f>
        <v>48530</v>
      </c>
      <c r="AE19" s="179">
        <f>AC19+'2026.8'!AE19</f>
        <v>300.00180755261749</v>
      </c>
      <c r="AF19" s="24">
        <v>1</v>
      </c>
      <c r="AG19" s="25">
        <v>3</v>
      </c>
      <c r="AH19" s="26">
        <f t="shared" si="0"/>
        <v>600</v>
      </c>
      <c r="AI19" s="25">
        <v>26</v>
      </c>
      <c r="AJ19" s="26">
        <f t="shared" si="1"/>
        <v>10400</v>
      </c>
      <c r="AK19" s="69">
        <f>AF19+'2026.8'!AK19</f>
        <v>6</v>
      </c>
      <c r="AL19" s="75">
        <f>AG19+'2026.8'!AL19</f>
        <v>6</v>
      </c>
      <c r="AM19" s="26">
        <f>AH19+'2026.8'!AM19</f>
        <v>1200</v>
      </c>
      <c r="AN19" s="75">
        <f>AI19+'2026.8'!AN19</f>
        <v>168</v>
      </c>
      <c r="AO19" s="26">
        <f>AJ19+'2026.8'!AO19</f>
        <v>67200</v>
      </c>
      <c r="AP19" s="24">
        <v>0</v>
      </c>
      <c r="AQ19" s="24">
        <v>0</v>
      </c>
      <c r="AR19" s="24">
        <f>AP19+'2026.8'!AR19</f>
        <v>0</v>
      </c>
      <c r="AS19" s="24">
        <f>AQ19+'2026.8'!AS19</f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f>AT19+'2026.8'!AX19</f>
        <v>0</v>
      </c>
      <c r="AY19" s="24">
        <f>AU19+'2026.8'!AY19</f>
        <v>0</v>
      </c>
      <c r="AZ19" s="24">
        <f>AV19+'2026.8'!AZ19</f>
        <v>0</v>
      </c>
      <c r="BA19" s="24">
        <f>AW19+'2026.8'!BA19</f>
        <v>0</v>
      </c>
    </row>
    <row r="20" spans="1:53">
      <c r="A20" s="317"/>
      <c r="B20" s="318"/>
      <c r="C20" s="19" t="s">
        <v>71</v>
      </c>
      <c r="D20" s="20">
        <v>0</v>
      </c>
      <c r="E20" s="21">
        <v>0</v>
      </c>
      <c r="F20" s="84">
        <v>33</v>
      </c>
      <c r="G20" s="117">
        <v>31</v>
      </c>
      <c r="H20" s="106">
        <v>0</v>
      </c>
      <c r="I20" s="102">
        <v>0</v>
      </c>
      <c r="J20" s="102">
        <v>0</v>
      </c>
      <c r="K20" s="102">
        <v>2</v>
      </c>
      <c r="L20" s="102">
        <v>0</v>
      </c>
      <c r="M20" s="110">
        <v>0</v>
      </c>
      <c r="N20" s="79">
        <v>2</v>
      </c>
      <c r="O20" s="130">
        <v>0</v>
      </c>
      <c r="P20" s="79">
        <v>0</v>
      </c>
      <c r="Q20" s="208">
        <v>1</v>
      </c>
      <c r="R20" s="21">
        <v>0</v>
      </c>
      <c r="S20" s="20">
        <v>34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84">
        <v>1</v>
      </c>
      <c r="Z20" s="96">
        <v>33</v>
      </c>
      <c r="AA20" s="84">
        <v>-1</v>
      </c>
      <c r="AB20" s="342">
        <v>0</v>
      </c>
      <c r="AC20" s="343">
        <v>0</v>
      </c>
      <c r="AD20" s="342">
        <f>AB20+'2026.8'!AD20</f>
        <v>0</v>
      </c>
      <c r="AE20" s="179">
        <f>AC20+'2026.8'!AE20</f>
        <v>0</v>
      </c>
      <c r="AF20" s="24">
        <v>0</v>
      </c>
      <c r="AG20" s="25">
        <v>0</v>
      </c>
      <c r="AH20" s="26">
        <f t="shared" si="0"/>
        <v>0</v>
      </c>
      <c r="AI20" s="25">
        <v>0</v>
      </c>
      <c r="AJ20" s="26">
        <f t="shared" si="1"/>
        <v>0</v>
      </c>
      <c r="AK20" s="69">
        <f>AF20+'2026.8'!AK20</f>
        <v>0</v>
      </c>
      <c r="AL20" s="75">
        <f>AG20+'2026.8'!AL20</f>
        <v>0</v>
      </c>
      <c r="AM20" s="26">
        <f>AH20+'2026.8'!AM20</f>
        <v>0</v>
      </c>
      <c r="AN20" s="75">
        <f>AI20+'2026.8'!AN20</f>
        <v>0</v>
      </c>
      <c r="AO20" s="26">
        <f>AJ20+'2026.8'!AO20</f>
        <v>0</v>
      </c>
      <c r="AP20" s="24">
        <v>0</v>
      </c>
      <c r="AQ20" s="24">
        <v>0</v>
      </c>
      <c r="AR20" s="24">
        <f>AP20+'2026.8'!AR20</f>
        <v>0</v>
      </c>
      <c r="AS20" s="24">
        <f>AQ20+'2026.8'!AS20</f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f>AT20+'2026.8'!AX20</f>
        <v>0</v>
      </c>
      <c r="AY20" s="24">
        <f>AU20+'2026.8'!AY20</f>
        <v>0</v>
      </c>
      <c r="AZ20" s="24">
        <f>AV20+'2026.8'!AZ20</f>
        <v>0</v>
      </c>
      <c r="BA20" s="24">
        <f>AW20+'2026.8'!BA20</f>
        <v>0</v>
      </c>
    </row>
    <row r="21" spans="1:53" ht="16.5" customHeight="1">
      <c r="A21" s="28" t="s">
        <v>72</v>
      </c>
      <c r="B21" s="28"/>
      <c r="C21" s="29"/>
      <c r="D21" s="30">
        <f t="shared" ref="D21:BA21" si="2">SUM(D6:D20)</f>
        <v>2</v>
      </c>
      <c r="E21" s="31">
        <f t="shared" si="2"/>
        <v>4</v>
      </c>
      <c r="F21" s="85">
        <f t="shared" si="2"/>
        <v>494</v>
      </c>
      <c r="G21" s="118">
        <f t="shared" si="2"/>
        <v>430</v>
      </c>
      <c r="H21" s="123">
        <f t="shared" si="2"/>
        <v>0</v>
      </c>
      <c r="I21" s="125">
        <f t="shared" si="2"/>
        <v>0</v>
      </c>
      <c r="J21" s="125">
        <f t="shared" si="2"/>
        <v>6</v>
      </c>
      <c r="K21" s="125">
        <f>SUM(K6:K20)</f>
        <v>4</v>
      </c>
      <c r="L21" s="125">
        <f t="shared" si="2"/>
        <v>10</v>
      </c>
      <c r="M21" s="124">
        <f t="shared" si="2"/>
        <v>5</v>
      </c>
      <c r="N21" s="80">
        <f t="shared" si="2"/>
        <v>64</v>
      </c>
      <c r="O21" s="131">
        <f t="shared" si="2"/>
        <v>0</v>
      </c>
      <c r="P21" s="80">
        <f t="shared" ref="P21:R21" si="3">SUM(P6:P20)</f>
        <v>46</v>
      </c>
      <c r="Q21" s="125">
        <f t="shared" si="3"/>
        <v>51</v>
      </c>
      <c r="R21" s="202">
        <f t="shared" si="3"/>
        <v>0</v>
      </c>
      <c r="S21" s="32">
        <f t="shared" si="2"/>
        <v>488</v>
      </c>
      <c r="T21" s="33">
        <f t="shared" si="2"/>
        <v>0</v>
      </c>
      <c r="U21" s="33">
        <f t="shared" si="2"/>
        <v>1</v>
      </c>
      <c r="V21" s="33">
        <f t="shared" si="2"/>
        <v>12</v>
      </c>
      <c r="W21" s="33">
        <f t="shared" si="2"/>
        <v>0</v>
      </c>
      <c r="X21" s="33">
        <f t="shared" si="2"/>
        <v>0</v>
      </c>
      <c r="Y21" s="33">
        <f t="shared" si="2"/>
        <v>7</v>
      </c>
      <c r="Z21" s="90">
        <f t="shared" si="2"/>
        <v>494</v>
      </c>
      <c r="AA21" s="85">
        <f t="shared" si="2"/>
        <v>6</v>
      </c>
      <c r="AB21" s="344">
        <f t="shared" si="2"/>
        <v>1777442</v>
      </c>
      <c r="AC21" s="180">
        <f t="shared" si="2"/>
        <v>11142.521684023404</v>
      </c>
      <c r="AD21" s="344">
        <f t="shared" si="2"/>
        <v>4298510</v>
      </c>
      <c r="AE21" s="180">
        <f t="shared" si="2"/>
        <v>26660.837030112445</v>
      </c>
      <c r="AF21" s="35">
        <f t="shared" si="2"/>
        <v>10</v>
      </c>
      <c r="AG21" s="36">
        <f t="shared" si="2"/>
        <v>16</v>
      </c>
      <c r="AH21" s="177">
        <f>SUM(AH6:AH20)</f>
        <v>3200</v>
      </c>
      <c r="AI21" s="36">
        <f t="shared" si="2"/>
        <v>410</v>
      </c>
      <c r="AJ21" s="177">
        <f t="shared" si="2"/>
        <v>164000</v>
      </c>
      <c r="AK21" s="35">
        <f t="shared" si="2"/>
        <v>32</v>
      </c>
      <c r="AL21" s="36">
        <f t="shared" si="2"/>
        <v>31</v>
      </c>
      <c r="AM21" s="177">
        <f t="shared" si="2"/>
        <v>6200</v>
      </c>
      <c r="AN21" s="36">
        <f t="shared" si="2"/>
        <v>1263</v>
      </c>
      <c r="AO21" s="177">
        <f t="shared" si="2"/>
        <v>505200</v>
      </c>
      <c r="AP21" s="35">
        <f t="shared" si="2"/>
        <v>0</v>
      </c>
      <c r="AQ21" s="35">
        <f t="shared" si="2"/>
        <v>0</v>
      </c>
      <c r="AR21" s="35">
        <f t="shared" si="2"/>
        <v>0</v>
      </c>
      <c r="AS21" s="35">
        <f t="shared" si="2"/>
        <v>0</v>
      </c>
      <c r="AT21" s="35">
        <f t="shared" si="2"/>
        <v>1</v>
      </c>
      <c r="AU21" s="35">
        <f t="shared" si="2"/>
        <v>80</v>
      </c>
      <c r="AV21" s="35">
        <f t="shared" si="2"/>
        <v>32</v>
      </c>
      <c r="AW21" s="35">
        <f t="shared" si="2"/>
        <v>5</v>
      </c>
      <c r="AX21" s="35">
        <f t="shared" si="2"/>
        <v>2</v>
      </c>
      <c r="AY21" s="35">
        <f t="shared" si="2"/>
        <v>200</v>
      </c>
      <c r="AZ21" s="35">
        <f t="shared" si="2"/>
        <v>69</v>
      </c>
      <c r="BA21" s="35">
        <f t="shared" si="2"/>
        <v>7</v>
      </c>
    </row>
    <row r="22" spans="1:53">
      <c r="A22" s="315">
        <v>2</v>
      </c>
      <c r="B22" s="315">
        <v>1</v>
      </c>
      <c r="C22" s="19" t="s">
        <v>73</v>
      </c>
      <c r="D22" s="20">
        <v>1</v>
      </c>
      <c r="E22" s="23">
        <v>0</v>
      </c>
      <c r="F22" s="84">
        <v>60</v>
      </c>
      <c r="G22" s="117">
        <v>57</v>
      </c>
      <c r="H22" s="106">
        <v>4</v>
      </c>
      <c r="I22" s="102">
        <v>0</v>
      </c>
      <c r="J22" s="102">
        <v>3</v>
      </c>
      <c r="K22" s="102">
        <v>0</v>
      </c>
      <c r="L22" s="102">
        <v>0</v>
      </c>
      <c r="M22" s="110">
        <v>0</v>
      </c>
      <c r="N22" s="79">
        <v>3</v>
      </c>
      <c r="O22" s="130">
        <v>0</v>
      </c>
      <c r="P22" s="79">
        <v>1</v>
      </c>
      <c r="Q22" s="208">
        <v>2</v>
      </c>
      <c r="R22" s="21">
        <v>0</v>
      </c>
      <c r="S22" s="38">
        <v>59</v>
      </c>
      <c r="T22" s="22">
        <v>0</v>
      </c>
      <c r="U22" s="22">
        <v>0</v>
      </c>
      <c r="V22" s="22">
        <v>1</v>
      </c>
      <c r="W22" s="22">
        <v>0</v>
      </c>
      <c r="X22" s="22">
        <v>0</v>
      </c>
      <c r="Y22" s="22">
        <v>0</v>
      </c>
      <c r="Z22" s="89">
        <v>60</v>
      </c>
      <c r="AA22" s="84">
        <v>1</v>
      </c>
      <c r="AB22" s="342">
        <v>10000</v>
      </c>
      <c r="AC22" s="343">
        <v>62.688524767747161</v>
      </c>
      <c r="AD22" s="342">
        <f>AB22+'2026.8'!AD22</f>
        <v>657064</v>
      </c>
      <c r="AE22" s="179">
        <f>AC22+'2026.8'!AE22</f>
        <v>4062.6961407213203</v>
      </c>
      <c r="AF22" s="24">
        <v>1</v>
      </c>
      <c r="AG22" s="25">
        <v>36</v>
      </c>
      <c r="AH22" s="26">
        <f t="shared" si="0"/>
        <v>7200</v>
      </c>
      <c r="AI22" s="25">
        <v>13</v>
      </c>
      <c r="AJ22" s="26">
        <f t="shared" si="1"/>
        <v>5200</v>
      </c>
      <c r="AK22" s="69">
        <f>AF22+'2026.8'!AK22</f>
        <v>2</v>
      </c>
      <c r="AL22" s="75">
        <f>AG22+'2026.8'!AL22</f>
        <v>39</v>
      </c>
      <c r="AM22" s="26">
        <f>AH22+'2026.8'!AM22</f>
        <v>7800</v>
      </c>
      <c r="AN22" s="75">
        <f>AI22+'2026.8'!AN22</f>
        <v>48</v>
      </c>
      <c r="AO22" s="26">
        <f>AJ22+'2026.8'!AO22</f>
        <v>19200</v>
      </c>
      <c r="AP22" s="24">
        <v>0</v>
      </c>
      <c r="AQ22" s="24">
        <v>0</v>
      </c>
      <c r="AR22" s="24">
        <f>AP22+'2026.8'!AR22</f>
        <v>0</v>
      </c>
      <c r="AS22" s="24">
        <f>AQ22+'2026.8'!AS22</f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f>AT22+'2026.8'!AX22</f>
        <v>2</v>
      </c>
      <c r="AY22" s="24">
        <f>AU22+'2026.8'!AY22</f>
        <v>470</v>
      </c>
      <c r="AZ22" s="24">
        <f>AV22+'2026.8'!AZ22</f>
        <v>174</v>
      </c>
      <c r="BA22" s="24">
        <f>AW22+'2026.8'!BA22</f>
        <v>10</v>
      </c>
    </row>
    <row r="23" spans="1:53">
      <c r="A23" s="316"/>
      <c r="B23" s="316"/>
      <c r="C23" s="19" t="s">
        <v>74</v>
      </c>
      <c r="D23" s="20">
        <v>7</v>
      </c>
      <c r="E23" s="23">
        <v>2</v>
      </c>
      <c r="F23" s="84">
        <v>98</v>
      </c>
      <c r="G23" s="117">
        <v>90</v>
      </c>
      <c r="H23" s="106">
        <v>0</v>
      </c>
      <c r="I23" s="102">
        <v>0</v>
      </c>
      <c r="J23" s="102">
        <v>0</v>
      </c>
      <c r="K23" s="102">
        <v>0</v>
      </c>
      <c r="L23" s="102">
        <v>4</v>
      </c>
      <c r="M23" s="110">
        <v>15</v>
      </c>
      <c r="N23" s="79">
        <v>8</v>
      </c>
      <c r="O23" s="130">
        <v>0</v>
      </c>
      <c r="P23" s="79">
        <v>9</v>
      </c>
      <c r="Q23" s="208">
        <v>7</v>
      </c>
      <c r="R23" s="21">
        <v>0</v>
      </c>
      <c r="S23" s="38">
        <v>93</v>
      </c>
      <c r="T23" s="22">
        <v>0</v>
      </c>
      <c r="U23" s="22">
        <v>0</v>
      </c>
      <c r="V23" s="22">
        <v>7</v>
      </c>
      <c r="W23" s="22">
        <v>0</v>
      </c>
      <c r="X23" s="22">
        <v>0</v>
      </c>
      <c r="Y23" s="22">
        <v>2</v>
      </c>
      <c r="Z23" s="89">
        <v>98</v>
      </c>
      <c r="AA23" s="84">
        <v>5</v>
      </c>
      <c r="AB23" s="358">
        <v>319038</v>
      </c>
      <c r="AC23" s="343">
        <v>2000.0021564852518</v>
      </c>
      <c r="AD23" s="342">
        <f>AB23+'2026.8'!AD23</f>
        <v>319038</v>
      </c>
      <c r="AE23" s="179">
        <f>AC23+'2026.8'!AE23</f>
        <v>2000.0021564852518</v>
      </c>
      <c r="AF23" s="24">
        <v>0</v>
      </c>
      <c r="AG23" s="25">
        <v>0</v>
      </c>
      <c r="AH23" s="26">
        <f t="shared" si="0"/>
        <v>0</v>
      </c>
      <c r="AI23" s="25">
        <v>0</v>
      </c>
      <c r="AJ23" s="26">
        <f t="shared" si="1"/>
        <v>0</v>
      </c>
      <c r="AK23" s="69">
        <f>AF23+'2026.8'!AK23</f>
        <v>0</v>
      </c>
      <c r="AL23" s="75">
        <f>AG23+'2026.8'!AL23</f>
        <v>0</v>
      </c>
      <c r="AM23" s="26">
        <f>AH23+'2026.8'!AM23</f>
        <v>0</v>
      </c>
      <c r="AN23" s="75">
        <f>AI23+'2026.8'!AN23</f>
        <v>0</v>
      </c>
      <c r="AO23" s="26">
        <f>AJ23+'2026.8'!AO23</f>
        <v>0</v>
      </c>
      <c r="AP23" s="24">
        <v>0</v>
      </c>
      <c r="AQ23" s="24">
        <v>0</v>
      </c>
      <c r="AR23" s="24">
        <f>AP23+'2026.8'!AR23</f>
        <v>0</v>
      </c>
      <c r="AS23" s="24">
        <f>AQ23+'2026.8'!AS23</f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f>AT23+'2026.8'!AX23</f>
        <v>0</v>
      </c>
      <c r="AY23" s="24">
        <f>AU23+'2026.8'!AY23</f>
        <v>0</v>
      </c>
      <c r="AZ23" s="24">
        <f>AV23+'2026.8'!AZ23</f>
        <v>0</v>
      </c>
      <c r="BA23" s="24">
        <f>AW23+'2026.8'!BA23</f>
        <v>0</v>
      </c>
    </row>
    <row r="24" spans="1:53">
      <c r="A24" s="316"/>
      <c r="B24" s="316"/>
      <c r="C24" s="19" t="s">
        <v>75</v>
      </c>
      <c r="D24" s="20">
        <v>2</v>
      </c>
      <c r="E24" s="23">
        <v>0</v>
      </c>
      <c r="F24" s="84">
        <v>64</v>
      </c>
      <c r="G24" s="117">
        <v>64</v>
      </c>
      <c r="H24" s="106">
        <v>0</v>
      </c>
      <c r="I24" s="102">
        <v>0</v>
      </c>
      <c r="J24" s="102">
        <v>3</v>
      </c>
      <c r="K24" s="102">
        <v>0</v>
      </c>
      <c r="L24" s="102">
        <v>0</v>
      </c>
      <c r="M24" s="110">
        <v>0</v>
      </c>
      <c r="N24" s="79">
        <v>0</v>
      </c>
      <c r="O24" s="130">
        <v>0</v>
      </c>
      <c r="P24" s="79">
        <v>0</v>
      </c>
      <c r="Q24" s="208">
        <v>0</v>
      </c>
      <c r="R24" s="21">
        <v>0</v>
      </c>
      <c r="S24" s="38">
        <v>62</v>
      </c>
      <c r="T24" s="22">
        <v>0</v>
      </c>
      <c r="U24" s="22">
        <v>0</v>
      </c>
      <c r="V24" s="22">
        <v>2</v>
      </c>
      <c r="W24" s="22">
        <v>0</v>
      </c>
      <c r="X24" s="22">
        <v>0</v>
      </c>
      <c r="Y24" s="22">
        <v>0</v>
      </c>
      <c r="Z24" s="89">
        <v>64</v>
      </c>
      <c r="AA24" s="84">
        <v>2</v>
      </c>
      <c r="AB24" s="342">
        <v>0</v>
      </c>
      <c r="AC24" s="343">
        <v>0</v>
      </c>
      <c r="AD24" s="342">
        <f>AB24+'2026.8'!AD24</f>
        <v>0</v>
      </c>
      <c r="AE24" s="179">
        <f>AC24+'2026.8'!AE24</f>
        <v>0</v>
      </c>
      <c r="AF24" s="24">
        <v>1</v>
      </c>
      <c r="AG24" s="25">
        <v>17</v>
      </c>
      <c r="AH24" s="26">
        <f t="shared" si="0"/>
        <v>3400</v>
      </c>
      <c r="AI24" s="25">
        <v>42</v>
      </c>
      <c r="AJ24" s="26">
        <f t="shared" si="1"/>
        <v>16800</v>
      </c>
      <c r="AK24" s="69">
        <f>AF24+'2026.8'!AK24</f>
        <v>1</v>
      </c>
      <c r="AL24" s="75">
        <f>AG24+'2026.8'!AL24</f>
        <v>17</v>
      </c>
      <c r="AM24" s="26">
        <f>AH24+'2026.8'!AM24</f>
        <v>3400</v>
      </c>
      <c r="AN24" s="75">
        <f>AI24+'2026.8'!AN24</f>
        <v>42</v>
      </c>
      <c r="AO24" s="26">
        <f>AJ24+'2026.8'!AO24</f>
        <v>16800</v>
      </c>
      <c r="AP24" s="24">
        <v>0</v>
      </c>
      <c r="AQ24" s="24">
        <v>0</v>
      </c>
      <c r="AR24" s="24">
        <f>AP24+'2026.8'!AR24</f>
        <v>0</v>
      </c>
      <c r="AS24" s="24">
        <f>AQ24+'2026.8'!AS24</f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f>AT24+'2026.8'!AX24</f>
        <v>0</v>
      </c>
      <c r="AY24" s="24">
        <f>AU24+'2026.8'!AY24</f>
        <v>0</v>
      </c>
      <c r="AZ24" s="24">
        <f>AV24+'2026.8'!AZ24</f>
        <v>0</v>
      </c>
      <c r="BA24" s="24">
        <f>AW24+'2026.8'!BA24</f>
        <v>0</v>
      </c>
    </row>
    <row r="25" spans="1:53">
      <c r="A25" s="316"/>
      <c r="B25" s="316"/>
      <c r="C25" s="19" t="s">
        <v>76</v>
      </c>
      <c r="D25" s="20">
        <v>1</v>
      </c>
      <c r="E25" s="23">
        <v>1</v>
      </c>
      <c r="F25" s="84">
        <v>29</v>
      </c>
      <c r="G25" s="117">
        <v>28</v>
      </c>
      <c r="H25" s="106">
        <v>1</v>
      </c>
      <c r="I25" s="102">
        <v>1</v>
      </c>
      <c r="J25" s="102">
        <v>0</v>
      </c>
      <c r="K25" s="102">
        <v>4</v>
      </c>
      <c r="L25" s="102">
        <v>3</v>
      </c>
      <c r="M25" s="110">
        <v>0</v>
      </c>
      <c r="N25" s="79">
        <v>1</v>
      </c>
      <c r="O25" s="130">
        <v>0</v>
      </c>
      <c r="P25" s="79">
        <v>1</v>
      </c>
      <c r="Q25" s="208">
        <v>1</v>
      </c>
      <c r="R25" s="21">
        <v>0</v>
      </c>
      <c r="S25" s="38">
        <v>30</v>
      </c>
      <c r="T25" s="22">
        <v>0</v>
      </c>
      <c r="U25" s="22">
        <v>1</v>
      </c>
      <c r="V25" s="22">
        <v>0</v>
      </c>
      <c r="W25" s="22">
        <v>0</v>
      </c>
      <c r="X25" s="22">
        <v>0</v>
      </c>
      <c r="Y25" s="22">
        <v>2</v>
      </c>
      <c r="Z25" s="89">
        <v>29</v>
      </c>
      <c r="AA25" s="84">
        <v>-1</v>
      </c>
      <c r="AB25" s="342">
        <v>303088</v>
      </c>
      <c r="AC25" s="343">
        <v>1900.0139594806951</v>
      </c>
      <c r="AD25" s="342">
        <f>AB25+'2026.8'!AD25</f>
        <v>303088</v>
      </c>
      <c r="AE25" s="179">
        <f>AC25+'2026.8'!AE25</f>
        <v>1900.0139594806951</v>
      </c>
      <c r="AF25" s="24">
        <v>0</v>
      </c>
      <c r="AG25" s="25">
        <v>0</v>
      </c>
      <c r="AH25" s="26">
        <f t="shared" si="0"/>
        <v>0</v>
      </c>
      <c r="AI25" s="25">
        <v>0</v>
      </c>
      <c r="AJ25" s="26">
        <f t="shared" si="1"/>
        <v>0</v>
      </c>
      <c r="AK25" s="69">
        <f>AF25+'2026.8'!AK25</f>
        <v>1</v>
      </c>
      <c r="AL25" s="75">
        <f>AG25+'2026.8'!AL25</f>
        <v>10</v>
      </c>
      <c r="AM25" s="26">
        <f>AH25+'2026.8'!AM25</f>
        <v>2000</v>
      </c>
      <c r="AN25" s="75">
        <f>AI25+'2026.8'!AN25</f>
        <v>29</v>
      </c>
      <c r="AO25" s="26">
        <f>AJ25+'2026.8'!AO25</f>
        <v>11600</v>
      </c>
      <c r="AP25" s="24">
        <v>0</v>
      </c>
      <c r="AQ25" s="24">
        <v>0</v>
      </c>
      <c r="AR25" s="24">
        <f>AP25+'2026.8'!AR25</f>
        <v>0</v>
      </c>
      <c r="AS25" s="24">
        <f>AQ25+'2026.8'!AS25</f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f>AT25+'2026.8'!AX25</f>
        <v>0</v>
      </c>
      <c r="AY25" s="24">
        <f>AU25+'2026.8'!AY25</f>
        <v>0</v>
      </c>
      <c r="AZ25" s="24">
        <f>AV25+'2026.8'!AZ25</f>
        <v>0</v>
      </c>
      <c r="BA25" s="24">
        <f>AW25+'2026.8'!BA25</f>
        <v>0</v>
      </c>
    </row>
    <row r="26" spans="1:53">
      <c r="A26" s="316"/>
      <c r="B26" s="316"/>
      <c r="C26" s="19" t="s">
        <v>77</v>
      </c>
      <c r="D26" s="20">
        <v>0</v>
      </c>
      <c r="E26" s="23">
        <v>0</v>
      </c>
      <c r="F26" s="84">
        <v>23</v>
      </c>
      <c r="G26" s="117">
        <v>18</v>
      </c>
      <c r="H26" s="106">
        <v>0</v>
      </c>
      <c r="I26" s="102">
        <v>0</v>
      </c>
      <c r="J26" s="102">
        <v>0</v>
      </c>
      <c r="K26" s="102">
        <v>0</v>
      </c>
      <c r="L26" s="102">
        <v>0</v>
      </c>
      <c r="M26" s="110">
        <v>0</v>
      </c>
      <c r="N26" s="79">
        <v>5</v>
      </c>
      <c r="O26" s="130">
        <v>0</v>
      </c>
      <c r="P26" s="79">
        <v>0</v>
      </c>
      <c r="Q26" s="208">
        <v>4</v>
      </c>
      <c r="R26" s="21">
        <v>0</v>
      </c>
      <c r="S26" s="38">
        <v>23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89">
        <v>23</v>
      </c>
      <c r="AA26" s="84">
        <v>0</v>
      </c>
      <c r="AB26" s="342">
        <v>0</v>
      </c>
      <c r="AC26" s="343">
        <v>0</v>
      </c>
      <c r="AD26" s="342">
        <f>AB26+'2026.8'!AD26</f>
        <v>0</v>
      </c>
      <c r="AE26" s="179">
        <f>AC26+'2026.8'!AE26</f>
        <v>0</v>
      </c>
      <c r="AF26" s="24">
        <v>0</v>
      </c>
      <c r="AG26" s="25">
        <v>0</v>
      </c>
      <c r="AH26" s="26">
        <f t="shared" si="0"/>
        <v>0</v>
      </c>
      <c r="AI26" s="25">
        <v>0</v>
      </c>
      <c r="AJ26" s="26">
        <f t="shared" si="1"/>
        <v>0</v>
      </c>
      <c r="AK26" s="69">
        <f>AF26+'2026.8'!AK26</f>
        <v>0</v>
      </c>
      <c r="AL26" s="75">
        <f>AG26+'2026.8'!AL26</f>
        <v>0</v>
      </c>
      <c r="AM26" s="26">
        <f>AH26+'2026.8'!AM26</f>
        <v>0</v>
      </c>
      <c r="AN26" s="75">
        <f>AI26+'2026.8'!AN26</f>
        <v>0</v>
      </c>
      <c r="AO26" s="26">
        <f>AJ26+'2026.8'!AO26</f>
        <v>0</v>
      </c>
      <c r="AP26" s="24">
        <v>0</v>
      </c>
      <c r="AQ26" s="24">
        <v>0</v>
      </c>
      <c r="AR26" s="24">
        <f>AP26+'2026.8'!AR26</f>
        <v>0</v>
      </c>
      <c r="AS26" s="24">
        <f>AQ26+'2026.8'!AS26</f>
        <v>0</v>
      </c>
      <c r="AT26" s="24">
        <v>1</v>
      </c>
      <c r="AU26" s="24">
        <v>60</v>
      </c>
      <c r="AV26" s="24">
        <v>458</v>
      </c>
      <c r="AW26" s="24">
        <v>2</v>
      </c>
      <c r="AX26" s="24">
        <f>AT26+'2026.8'!AX26</f>
        <v>2</v>
      </c>
      <c r="AY26" s="24">
        <f>AU26+'2026.8'!AY26</f>
        <v>120</v>
      </c>
      <c r="AZ26" s="24">
        <f>AV26+'2026.8'!AZ26</f>
        <v>503</v>
      </c>
      <c r="BA26" s="24">
        <f>AW26+'2026.8'!BA26</f>
        <v>4</v>
      </c>
    </row>
    <row r="27" spans="1:53">
      <c r="A27" s="316"/>
      <c r="B27" s="316"/>
      <c r="C27" s="19" t="s">
        <v>78</v>
      </c>
      <c r="D27" s="20">
        <v>0</v>
      </c>
      <c r="E27" s="23">
        <v>3</v>
      </c>
      <c r="F27" s="84">
        <v>16</v>
      </c>
      <c r="G27" s="117">
        <v>16</v>
      </c>
      <c r="H27" s="106">
        <v>2</v>
      </c>
      <c r="I27" s="102">
        <v>0</v>
      </c>
      <c r="J27" s="102">
        <v>0</v>
      </c>
      <c r="K27" s="102">
        <v>0</v>
      </c>
      <c r="L27" s="102">
        <v>3</v>
      </c>
      <c r="M27" s="110">
        <v>0</v>
      </c>
      <c r="N27" s="79">
        <v>0</v>
      </c>
      <c r="O27" s="130">
        <v>0</v>
      </c>
      <c r="P27" s="79">
        <v>2</v>
      </c>
      <c r="Q27" s="208">
        <v>0</v>
      </c>
      <c r="R27" s="21">
        <v>0</v>
      </c>
      <c r="S27" s="38">
        <v>19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3</v>
      </c>
      <c r="Z27" s="89">
        <v>16</v>
      </c>
      <c r="AA27" s="84">
        <v>-3</v>
      </c>
      <c r="AB27" s="342">
        <v>0</v>
      </c>
      <c r="AC27" s="343">
        <v>0</v>
      </c>
      <c r="AD27" s="342">
        <f>AB27+'2026.8'!AD27</f>
        <v>0</v>
      </c>
      <c r="AE27" s="179">
        <f>AC27+'2026.8'!AE27</f>
        <v>0</v>
      </c>
      <c r="AF27" s="24">
        <v>0</v>
      </c>
      <c r="AG27" s="25">
        <v>0</v>
      </c>
      <c r="AH27" s="26">
        <f t="shared" si="0"/>
        <v>0</v>
      </c>
      <c r="AI27" s="25">
        <v>0</v>
      </c>
      <c r="AJ27" s="26">
        <f t="shared" si="1"/>
        <v>0</v>
      </c>
      <c r="AK27" s="69">
        <f>AF27+'2026.8'!AK27</f>
        <v>1</v>
      </c>
      <c r="AL27" s="75">
        <f>AG27+'2026.8'!AL27</f>
        <v>21</v>
      </c>
      <c r="AM27" s="26">
        <f>AH27+'2026.8'!AM27</f>
        <v>4200</v>
      </c>
      <c r="AN27" s="75">
        <f>AI27+'2026.8'!AN27</f>
        <v>21</v>
      </c>
      <c r="AO27" s="26">
        <f>AJ27+'2026.8'!AO27</f>
        <v>8400</v>
      </c>
      <c r="AP27" s="24">
        <v>0</v>
      </c>
      <c r="AQ27" s="24">
        <v>0</v>
      </c>
      <c r="AR27" s="24">
        <f>AP27+'2026.8'!AR27</f>
        <v>0</v>
      </c>
      <c r="AS27" s="24">
        <f>AQ27+'2026.8'!AS27</f>
        <v>0</v>
      </c>
      <c r="AT27" s="24">
        <v>0</v>
      </c>
      <c r="AU27" s="24">
        <v>0</v>
      </c>
      <c r="AV27" s="24">
        <v>0</v>
      </c>
      <c r="AW27" s="24">
        <v>0</v>
      </c>
      <c r="AX27" s="24">
        <f>AT27+'2026.8'!AX27</f>
        <v>0</v>
      </c>
      <c r="AY27" s="24">
        <f>AU27+'2026.8'!AY27</f>
        <v>0</v>
      </c>
      <c r="AZ27" s="24">
        <f>AV27+'2026.8'!AZ27</f>
        <v>0</v>
      </c>
      <c r="BA27" s="24">
        <f>AW27+'2026.8'!BA27</f>
        <v>0</v>
      </c>
    </row>
    <row r="28" spans="1:53">
      <c r="A28" s="316"/>
      <c r="B28" s="317"/>
      <c r="C28" s="19" t="s">
        <v>79</v>
      </c>
      <c r="D28" s="20">
        <v>0</v>
      </c>
      <c r="E28" s="23">
        <v>0</v>
      </c>
      <c r="F28" s="84">
        <v>24</v>
      </c>
      <c r="G28" s="117">
        <v>24</v>
      </c>
      <c r="H28" s="106">
        <v>0</v>
      </c>
      <c r="I28" s="102">
        <v>0</v>
      </c>
      <c r="J28" s="102">
        <v>0</v>
      </c>
      <c r="K28" s="102">
        <v>0</v>
      </c>
      <c r="L28" s="102">
        <v>1</v>
      </c>
      <c r="M28" s="110">
        <v>5</v>
      </c>
      <c r="N28" s="79">
        <v>0</v>
      </c>
      <c r="O28" s="130">
        <v>0</v>
      </c>
      <c r="P28" s="79">
        <v>24</v>
      </c>
      <c r="Q28" s="208">
        <v>0</v>
      </c>
      <c r="R28" s="21">
        <v>0</v>
      </c>
      <c r="S28" s="38">
        <v>24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89">
        <v>24</v>
      </c>
      <c r="AA28" s="84">
        <v>0</v>
      </c>
      <c r="AB28" s="342">
        <v>0</v>
      </c>
      <c r="AC28" s="343">
        <v>0</v>
      </c>
      <c r="AD28" s="342">
        <f>AB28+'2026.8'!AD28</f>
        <v>0</v>
      </c>
      <c r="AE28" s="179">
        <f>AC28+'2026.8'!AE28</f>
        <v>0</v>
      </c>
      <c r="AF28" s="24">
        <v>0</v>
      </c>
      <c r="AG28" s="25">
        <v>0</v>
      </c>
      <c r="AH28" s="26">
        <f t="shared" si="0"/>
        <v>0</v>
      </c>
      <c r="AI28" s="25">
        <v>0</v>
      </c>
      <c r="AJ28" s="26">
        <f t="shared" si="1"/>
        <v>0</v>
      </c>
      <c r="AK28" s="69">
        <f>AF28+'2026.8'!AK28</f>
        <v>0</v>
      </c>
      <c r="AL28" s="75">
        <f>AG28+'2026.8'!AL28</f>
        <v>0</v>
      </c>
      <c r="AM28" s="26">
        <f>AH28+'2026.8'!AM28</f>
        <v>0</v>
      </c>
      <c r="AN28" s="75">
        <f>AI28+'2026.8'!AN28</f>
        <v>0</v>
      </c>
      <c r="AO28" s="26">
        <f>AJ28+'2026.8'!AO28</f>
        <v>0</v>
      </c>
      <c r="AP28" s="24">
        <v>0</v>
      </c>
      <c r="AQ28" s="24">
        <v>0</v>
      </c>
      <c r="AR28" s="24">
        <f>AP28+'2026.8'!AR28</f>
        <v>0</v>
      </c>
      <c r="AS28" s="24">
        <f>AQ28+'2026.8'!AS28</f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f>AT28+'2026.8'!AX28</f>
        <v>1</v>
      </c>
      <c r="AY28" s="24">
        <f>AU28+'2026.8'!AY28</f>
        <v>50</v>
      </c>
      <c r="AZ28" s="24">
        <f>AV28+'2026.8'!AZ28</f>
        <v>252</v>
      </c>
      <c r="BA28" s="24">
        <f>AW28+'2026.8'!BA28</f>
        <v>3</v>
      </c>
    </row>
    <row r="29" spans="1:53">
      <c r="A29" s="316"/>
      <c r="B29" s="318">
        <v>2</v>
      </c>
      <c r="C29" s="19" t="s">
        <v>80</v>
      </c>
      <c r="D29" s="20">
        <v>0</v>
      </c>
      <c r="E29" s="23">
        <v>0</v>
      </c>
      <c r="F29" s="84">
        <v>16</v>
      </c>
      <c r="G29" s="117">
        <v>16</v>
      </c>
      <c r="H29" s="106">
        <v>0</v>
      </c>
      <c r="I29" s="102">
        <v>0</v>
      </c>
      <c r="J29" s="102">
        <v>1</v>
      </c>
      <c r="K29" s="102">
        <v>0</v>
      </c>
      <c r="L29" s="102">
        <v>3</v>
      </c>
      <c r="M29" s="110">
        <v>0</v>
      </c>
      <c r="N29" s="79">
        <v>0</v>
      </c>
      <c r="O29" s="130">
        <v>0</v>
      </c>
      <c r="P29" s="79">
        <v>0</v>
      </c>
      <c r="Q29" s="208">
        <v>0</v>
      </c>
      <c r="R29" s="21">
        <v>0</v>
      </c>
      <c r="S29" s="38">
        <v>16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89">
        <v>16</v>
      </c>
      <c r="AA29" s="84">
        <v>0</v>
      </c>
      <c r="AB29" s="342">
        <v>0</v>
      </c>
      <c r="AC29" s="343">
        <v>0</v>
      </c>
      <c r="AD29" s="342">
        <f>AB29+'2026.8'!AD29</f>
        <v>0</v>
      </c>
      <c r="AE29" s="179">
        <f>AC29+'2026.8'!AE29</f>
        <v>0</v>
      </c>
      <c r="AF29" s="24">
        <v>1</v>
      </c>
      <c r="AG29" s="25">
        <v>0</v>
      </c>
      <c r="AH29" s="26">
        <f t="shared" si="0"/>
        <v>0</v>
      </c>
      <c r="AI29" s="25">
        <v>20</v>
      </c>
      <c r="AJ29" s="26">
        <f t="shared" si="1"/>
        <v>8000</v>
      </c>
      <c r="AK29" s="69">
        <f>AF29+'2026.8'!AK29</f>
        <v>2</v>
      </c>
      <c r="AL29" s="75">
        <f>AG29+'2026.8'!AL29</f>
        <v>3</v>
      </c>
      <c r="AM29" s="26">
        <f>AH29+'2026.8'!AM29</f>
        <v>600</v>
      </c>
      <c r="AN29" s="75">
        <f>AI29+'2026.8'!AN29</f>
        <v>40</v>
      </c>
      <c r="AO29" s="26">
        <f>AJ29+'2026.8'!AO29</f>
        <v>16000</v>
      </c>
      <c r="AP29" s="24">
        <v>0</v>
      </c>
      <c r="AQ29" s="24">
        <v>0</v>
      </c>
      <c r="AR29" s="24">
        <f>AP29+'2026.8'!AR29</f>
        <v>0</v>
      </c>
      <c r="AS29" s="24">
        <f>AQ29+'2026.8'!AS29</f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f>AT29+'2026.8'!AX29</f>
        <v>0</v>
      </c>
      <c r="AY29" s="24">
        <f>AU29+'2026.8'!AY29</f>
        <v>0</v>
      </c>
      <c r="AZ29" s="24">
        <f>AV29+'2026.8'!AZ29</f>
        <v>0</v>
      </c>
      <c r="BA29" s="24">
        <f>AW29+'2026.8'!BA29</f>
        <v>0</v>
      </c>
    </row>
    <row r="30" spans="1:53">
      <c r="A30" s="316"/>
      <c r="B30" s="318"/>
      <c r="C30" s="19" t="s">
        <v>81</v>
      </c>
      <c r="D30" s="20">
        <v>0</v>
      </c>
      <c r="E30" s="23">
        <v>0</v>
      </c>
      <c r="F30" s="84">
        <v>130</v>
      </c>
      <c r="G30" s="117">
        <v>82</v>
      </c>
      <c r="H30" s="106">
        <v>0</v>
      </c>
      <c r="I30" s="102">
        <v>1</v>
      </c>
      <c r="J30" s="102">
        <v>0</v>
      </c>
      <c r="K30" s="102">
        <v>0</v>
      </c>
      <c r="L30" s="102">
        <v>0</v>
      </c>
      <c r="M30" s="110">
        <v>0</v>
      </c>
      <c r="N30" s="79">
        <v>48</v>
      </c>
      <c r="O30" s="130">
        <v>0</v>
      </c>
      <c r="P30" s="79">
        <v>9</v>
      </c>
      <c r="Q30" s="208">
        <v>32</v>
      </c>
      <c r="R30" s="21">
        <v>0</v>
      </c>
      <c r="S30" s="38">
        <v>128</v>
      </c>
      <c r="T30" s="22">
        <v>0</v>
      </c>
      <c r="U30" s="22">
        <v>0</v>
      </c>
      <c r="V30" s="22">
        <v>2</v>
      </c>
      <c r="W30" s="22">
        <v>0</v>
      </c>
      <c r="X30" s="22">
        <v>0</v>
      </c>
      <c r="Y30" s="22">
        <v>0</v>
      </c>
      <c r="Z30" s="89">
        <v>130</v>
      </c>
      <c r="AA30" s="84">
        <v>2</v>
      </c>
      <c r="AB30" s="358">
        <v>319038</v>
      </c>
      <c r="AC30" s="343">
        <v>2000.0021564852518</v>
      </c>
      <c r="AD30" s="342">
        <f>AB30+'2026.8'!AD30</f>
        <v>966102</v>
      </c>
      <c r="AE30" s="179">
        <f>AC30+'2026.8'!AE30</f>
        <v>6000.0097724388252</v>
      </c>
      <c r="AF30" s="24">
        <v>0</v>
      </c>
      <c r="AG30" s="25">
        <v>0</v>
      </c>
      <c r="AH30" s="26">
        <f t="shared" si="0"/>
        <v>0</v>
      </c>
      <c r="AI30" s="25">
        <v>0</v>
      </c>
      <c r="AJ30" s="26">
        <f t="shared" si="1"/>
        <v>0</v>
      </c>
      <c r="AK30" s="69">
        <f>AF30+'2026.8'!AK30</f>
        <v>2</v>
      </c>
      <c r="AL30" s="75">
        <f>AG30+'2026.8'!AL30</f>
        <v>2</v>
      </c>
      <c r="AM30" s="26">
        <f>AH30+'2026.8'!AM30</f>
        <v>400</v>
      </c>
      <c r="AN30" s="75">
        <f>AI30+'2026.8'!AN30</f>
        <v>89</v>
      </c>
      <c r="AO30" s="26">
        <f>AJ30+'2026.8'!AO30</f>
        <v>35600</v>
      </c>
      <c r="AP30" s="24">
        <v>0</v>
      </c>
      <c r="AQ30" s="24">
        <v>0</v>
      </c>
      <c r="AR30" s="24">
        <f>AP30+'2026.8'!AR30</f>
        <v>0</v>
      </c>
      <c r="AS30" s="24">
        <f>AQ30+'2026.8'!AS30</f>
        <v>0</v>
      </c>
      <c r="AT30" s="24">
        <v>1</v>
      </c>
      <c r="AU30" s="24">
        <v>150</v>
      </c>
      <c r="AV30" s="24">
        <v>41</v>
      </c>
      <c r="AW30" s="24">
        <v>8</v>
      </c>
      <c r="AX30" s="24">
        <f>AT30+'2026.8'!AX30</f>
        <v>2</v>
      </c>
      <c r="AY30" s="24">
        <f>AU30+'2026.8'!AY30</f>
        <v>990</v>
      </c>
      <c r="AZ30" s="24">
        <f>AV30+'2026.8'!AZ30</f>
        <v>71</v>
      </c>
      <c r="BA30" s="24">
        <f>AW30+'2026.8'!BA30</f>
        <v>28</v>
      </c>
    </row>
    <row r="31" spans="1:53">
      <c r="A31" s="316"/>
      <c r="B31" s="318"/>
      <c r="C31" s="19" t="s">
        <v>82</v>
      </c>
      <c r="D31" s="20">
        <v>0</v>
      </c>
      <c r="E31" s="23">
        <v>0</v>
      </c>
      <c r="F31" s="84">
        <v>58</v>
      </c>
      <c r="G31" s="117">
        <v>47</v>
      </c>
      <c r="H31" s="106">
        <v>0</v>
      </c>
      <c r="I31" s="102">
        <v>0</v>
      </c>
      <c r="J31" s="102">
        <v>3</v>
      </c>
      <c r="K31" s="102">
        <v>0</v>
      </c>
      <c r="L31" s="102">
        <v>0</v>
      </c>
      <c r="M31" s="110">
        <v>0</v>
      </c>
      <c r="N31" s="79">
        <v>11</v>
      </c>
      <c r="O31" s="130">
        <v>0</v>
      </c>
      <c r="P31" s="79">
        <v>8</v>
      </c>
      <c r="Q31" s="208">
        <v>8</v>
      </c>
      <c r="R31" s="21">
        <v>0</v>
      </c>
      <c r="S31" s="38">
        <v>58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89">
        <v>58</v>
      </c>
      <c r="AA31" s="84">
        <v>0</v>
      </c>
      <c r="AB31" s="342">
        <v>159519</v>
      </c>
      <c r="AC31" s="343">
        <v>1000.0010782426259</v>
      </c>
      <c r="AD31" s="342">
        <f>AB31+'2026.8'!AD31</f>
        <v>1783142</v>
      </c>
      <c r="AE31" s="179">
        <f>AC31+'2026.8'!AE31</f>
        <v>11000.008425902688</v>
      </c>
      <c r="AF31" s="24">
        <v>1</v>
      </c>
      <c r="AG31" s="25">
        <v>2</v>
      </c>
      <c r="AH31" s="26">
        <f t="shared" si="0"/>
        <v>400</v>
      </c>
      <c r="AI31" s="25">
        <v>23</v>
      </c>
      <c r="AJ31" s="26">
        <f t="shared" si="1"/>
        <v>9200</v>
      </c>
      <c r="AK31" s="69">
        <f>AF31+'2026.8'!AK31</f>
        <v>3</v>
      </c>
      <c r="AL31" s="75">
        <f>AG31+'2026.8'!AL31</f>
        <v>6</v>
      </c>
      <c r="AM31" s="26">
        <f>AH31+'2026.8'!AM31</f>
        <v>1200</v>
      </c>
      <c r="AN31" s="75">
        <f>AI31+'2026.8'!AN31</f>
        <v>99</v>
      </c>
      <c r="AO31" s="26">
        <f>AJ31+'2026.8'!AO31</f>
        <v>39600</v>
      </c>
      <c r="AP31" s="24">
        <v>0</v>
      </c>
      <c r="AQ31" s="24">
        <v>0</v>
      </c>
      <c r="AR31" s="24">
        <f>AP31+'2026.8'!AR31</f>
        <v>0</v>
      </c>
      <c r="AS31" s="24">
        <f>AQ31+'2026.8'!AS31</f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f>AT31+'2026.8'!AX31</f>
        <v>1</v>
      </c>
      <c r="AY31" s="24">
        <f>AU31+'2026.8'!AY31</f>
        <v>60</v>
      </c>
      <c r="AZ31" s="24">
        <f>AV31+'2026.8'!AZ31</f>
        <v>70</v>
      </c>
      <c r="BA31" s="24">
        <f>AW31+'2026.8'!BA31</f>
        <v>10</v>
      </c>
    </row>
    <row r="32" spans="1:53">
      <c r="A32" s="316"/>
      <c r="B32" s="318"/>
      <c r="C32" s="19" t="s">
        <v>83</v>
      </c>
      <c r="D32" s="20">
        <v>0</v>
      </c>
      <c r="E32" s="23">
        <v>1</v>
      </c>
      <c r="F32" s="84">
        <v>100</v>
      </c>
      <c r="G32" s="117">
        <v>83</v>
      </c>
      <c r="H32" s="106">
        <v>0</v>
      </c>
      <c r="I32" s="102">
        <v>0</v>
      </c>
      <c r="J32" s="102">
        <v>0</v>
      </c>
      <c r="K32" s="102">
        <v>0</v>
      </c>
      <c r="L32" s="102">
        <v>0</v>
      </c>
      <c r="M32" s="110">
        <v>0</v>
      </c>
      <c r="N32" s="79">
        <v>17</v>
      </c>
      <c r="O32" s="130">
        <v>0</v>
      </c>
      <c r="P32" s="79">
        <v>8</v>
      </c>
      <c r="Q32" s="208">
        <v>15</v>
      </c>
      <c r="R32" s="21">
        <v>0</v>
      </c>
      <c r="S32" s="38">
        <v>101</v>
      </c>
      <c r="T32" s="22">
        <v>0</v>
      </c>
      <c r="U32" s="22">
        <v>0</v>
      </c>
      <c r="V32" s="22">
        <v>1</v>
      </c>
      <c r="W32" s="22">
        <v>0</v>
      </c>
      <c r="X32" s="22">
        <v>1</v>
      </c>
      <c r="Y32" s="22">
        <v>1</v>
      </c>
      <c r="Z32" s="89">
        <v>100</v>
      </c>
      <c r="AA32" s="84">
        <v>-1</v>
      </c>
      <c r="AB32" s="342">
        <v>0</v>
      </c>
      <c r="AC32" s="343">
        <v>0</v>
      </c>
      <c r="AD32" s="342">
        <f>AB32+'2026.8'!AD32</f>
        <v>0</v>
      </c>
      <c r="AE32" s="179">
        <f>AC32+'2026.8'!AE32</f>
        <v>0</v>
      </c>
      <c r="AF32" s="24">
        <v>0</v>
      </c>
      <c r="AG32" s="25">
        <v>0</v>
      </c>
      <c r="AH32" s="26">
        <f t="shared" si="0"/>
        <v>0</v>
      </c>
      <c r="AI32" s="25">
        <v>0</v>
      </c>
      <c r="AJ32" s="26">
        <f t="shared" si="1"/>
        <v>0</v>
      </c>
      <c r="AK32" s="69">
        <f>AF32+'2026.8'!AK32</f>
        <v>2</v>
      </c>
      <c r="AL32" s="75">
        <f>AG32+'2026.8'!AL32</f>
        <v>3</v>
      </c>
      <c r="AM32" s="26">
        <f>AH32+'2026.8'!AM32</f>
        <v>600</v>
      </c>
      <c r="AN32" s="75">
        <f>AI32+'2026.8'!AN32</f>
        <v>62</v>
      </c>
      <c r="AO32" s="26">
        <f>AJ32+'2026.8'!AO32</f>
        <v>24800</v>
      </c>
      <c r="AP32" s="24">
        <v>0</v>
      </c>
      <c r="AQ32" s="24">
        <v>0</v>
      </c>
      <c r="AR32" s="24">
        <f>AP32+'2026.8'!AR32</f>
        <v>0</v>
      </c>
      <c r="AS32" s="24">
        <f>AQ32+'2026.8'!AS32</f>
        <v>0</v>
      </c>
      <c r="AT32" s="24">
        <v>0</v>
      </c>
      <c r="AU32" s="24">
        <v>0</v>
      </c>
      <c r="AV32" s="24">
        <v>0</v>
      </c>
      <c r="AW32" s="24">
        <v>0</v>
      </c>
      <c r="AX32" s="24">
        <f>AT32+'2026.8'!AX32</f>
        <v>1</v>
      </c>
      <c r="AY32" s="24">
        <f>AU32+'2026.8'!AY32</f>
        <v>480</v>
      </c>
      <c r="AZ32" s="24">
        <f>AV32+'2026.8'!AZ32</f>
        <v>14</v>
      </c>
      <c r="BA32" s="24">
        <f>AW32+'2026.8'!BA32</f>
        <v>16</v>
      </c>
    </row>
    <row r="33" spans="1:53">
      <c r="A33" s="316"/>
      <c r="B33" s="318"/>
      <c r="C33" s="19" t="s">
        <v>84</v>
      </c>
      <c r="D33" s="20">
        <v>0</v>
      </c>
      <c r="E33" s="23">
        <v>0</v>
      </c>
      <c r="F33" s="84">
        <v>111</v>
      </c>
      <c r="G33" s="117">
        <v>95</v>
      </c>
      <c r="H33" s="106">
        <v>0</v>
      </c>
      <c r="I33" s="102">
        <v>0</v>
      </c>
      <c r="J33" s="102">
        <v>0</v>
      </c>
      <c r="K33" s="102">
        <v>0</v>
      </c>
      <c r="L33" s="102">
        <v>0</v>
      </c>
      <c r="M33" s="110">
        <v>0</v>
      </c>
      <c r="N33" s="79">
        <v>16</v>
      </c>
      <c r="O33" s="130">
        <v>0</v>
      </c>
      <c r="P33" s="79">
        <v>11</v>
      </c>
      <c r="Q33" s="208">
        <v>8</v>
      </c>
      <c r="R33" s="21">
        <v>0</v>
      </c>
      <c r="S33" s="38">
        <v>109</v>
      </c>
      <c r="T33" s="22">
        <v>0</v>
      </c>
      <c r="U33" s="22">
        <v>0</v>
      </c>
      <c r="V33" s="22">
        <v>2</v>
      </c>
      <c r="W33" s="22">
        <v>0</v>
      </c>
      <c r="X33" s="22">
        <v>0</v>
      </c>
      <c r="Y33" s="22">
        <v>0</v>
      </c>
      <c r="Z33" s="89">
        <v>111</v>
      </c>
      <c r="AA33" s="84">
        <v>2</v>
      </c>
      <c r="AB33" s="342">
        <v>159519</v>
      </c>
      <c r="AC33" s="343">
        <v>1000.0010782426259</v>
      </c>
      <c r="AD33" s="342">
        <f>AB33+'2026.8'!AD33</f>
        <v>321285</v>
      </c>
      <c r="AE33" s="179">
        <f>AC33+'2026.8'!AE33</f>
        <v>2000.0029822310191</v>
      </c>
      <c r="AF33" s="24">
        <v>0</v>
      </c>
      <c r="AG33" s="25">
        <v>0</v>
      </c>
      <c r="AH33" s="26">
        <f t="shared" si="0"/>
        <v>0</v>
      </c>
      <c r="AI33" s="25">
        <v>0</v>
      </c>
      <c r="AJ33" s="26">
        <f t="shared" si="1"/>
        <v>0</v>
      </c>
      <c r="AK33" s="69">
        <f>AF33+'2026.8'!AK33</f>
        <v>1</v>
      </c>
      <c r="AL33" s="75">
        <f>AG33+'2026.8'!AL33</f>
        <v>0</v>
      </c>
      <c r="AM33" s="26">
        <f>AH33+'2026.8'!AM33</f>
        <v>0</v>
      </c>
      <c r="AN33" s="75">
        <f>AI33+'2026.8'!AN33</f>
        <v>48</v>
      </c>
      <c r="AO33" s="26">
        <f>AJ33+'2026.8'!AO33</f>
        <v>19200</v>
      </c>
      <c r="AP33" s="24">
        <v>0</v>
      </c>
      <c r="AQ33" s="24">
        <v>0</v>
      </c>
      <c r="AR33" s="24">
        <f>AP33+'2026.8'!AR33</f>
        <v>0</v>
      </c>
      <c r="AS33" s="24">
        <f>AQ33+'2026.8'!AS33</f>
        <v>0</v>
      </c>
      <c r="AT33" s="24">
        <v>1</v>
      </c>
      <c r="AU33" s="24">
        <v>50</v>
      </c>
      <c r="AV33" s="24">
        <v>554</v>
      </c>
      <c r="AW33" s="24">
        <v>9</v>
      </c>
      <c r="AX33" s="24">
        <f>AT33+'2026.8'!AX33</f>
        <v>3</v>
      </c>
      <c r="AY33" s="24">
        <f>AU33+'2026.8'!AY33</f>
        <v>460</v>
      </c>
      <c r="AZ33" s="24">
        <f>AV33+'2026.8'!AZ33</f>
        <v>634</v>
      </c>
      <c r="BA33" s="24">
        <f>AW33+'2026.8'!BA33</f>
        <v>27</v>
      </c>
    </row>
    <row r="34" spans="1:53">
      <c r="A34" s="317"/>
      <c r="B34" s="318"/>
      <c r="C34" s="19" t="s">
        <v>85</v>
      </c>
      <c r="D34" s="20">
        <v>0</v>
      </c>
      <c r="E34" s="23">
        <v>0</v>
      </c>
      <c r="F34" s="84">
        <v>67</v>
      </c>
      <c r="G34" s="117">
        <v>55</v>
      </c>
      <c r="H34" s="106">
        <v>0</v>
      </c>
      <c r="I34" s="102">
        <v>0</v>
      </c>
      <c r="J34" s="102">
        <v>0</v>
      </c>
      <c r="K34" s="102">
        <v>0</v>
      </c>
      <c r="L34" s="102">
        <v>0</v>
      </c>
      <c r="M34" s="110">
        <v>0</v>
      </c>
      <c r="N34" s="79">
        <v>12</v>
      </c>
      <c r="O34" s="130">
        <v>0</v>
      </c>
      <c r="P34" s="79">
        <v>0</v>
      </c>
      <c r="Q34" s="208">
        <v>12</v>
      </c>
      <c r="R34" s="21">
        <v>0</v>
      </c>
      <c r="S34" s="38">
        <v>66</v>
      </c>
      <c r="T34" s="22">
        <v>0</v>
      </c>
      <c r="U34" s="22">
        <v>0</v>
      </c>
      <c r="V34" s="22">
        <v>1</v>
      </c>
      <c r="W34" s="22">
        <v>0</v>
      </c>
      <c r="X34" s="22">
        <v>0</v>
      </c>
      <c r="Y34" s="22">
        <v>0</v>
      </c>
      <c r="Z34" s="89">
        <v>67</v>
      </c>
      <c r="AA34" s="84">
        <v>1</v>
      </c>
      <c r="AB34" s="342">
        <v>0</v>
      </c>
      <c r="AC34" s="343">
        <v>0</v>
      </c>
      <c r="AD34" s="342">
        <f>AB34+'2026.8'!AD34</f>
        <v>0</v>
      </c>
      <c r="AE34" s="179">
        <f>AC34+'2026.8'!AE34</f>
        <v>0</v>
      </c>
      <c r="AF34" s="24">
        <v>0</v>
      </c>
      <c r="AG34" s="25">
        <v>0</v>
      </c>
      <c r="AH34" s="26">
        <f t="shared" si="0"/>
        <v>0</v>
      </c>
      <c r="AI34" s="25">
        <v>0</v>
      </c>
      <c r="AJ34" s="26">
        <f t="shared" si="1"/>
        <v>0</v>
      </c>
      <c r="AK34" s="69">
        <f>AF34+'2026.8'!AK34</f>
        <v>1</v>
      </c>
      <c r="AL34" s="75">
        <f>AG34+'2026.8'!AL34</f>
        <v>3</v>
      </c>
      <c r="AM34" s="26">
        <f>AH34+'2026.8'!AM34</f>
        <v>600</v>
      </c>
      <c r="AN34" s="75">
        <f>AI34+'2026.8'!AN34</f>
        <v>40</v>
      </c>
      <c r="AO34" s="26">
        <f>AJ34+'2026.8'!AO34</f>
        <v>16000</v>
      </c>
      <c r="AP34" s="24">
        <v>0</v>
      </c>
      <c r="AQ34" s="24">
        <v>0</v>
      </c>
      <c r="AR34" s="24">
        <f>AP34+'2026.8'!AR34</f>
        <v>1</v>
      </c>
      <c r="AS34" s="24">
        <f>AQ34+'2026.8'!AS34</f>
        <v>0</v>
      </c>
      <c r="AT34" s="24">
        <v>0</v>
      </c>
      <c r="AU34" s="24">
        <v>0</v>
      </c>
      <c r="AV34" s="24">
        <v>0</v>
      </c>
      <c r="AW34" s="24">
        <v>0</v>
      </c>
      <c r="AX34" s="24">
        <f>AT34+'2026.8'!AX34</f>
        <v>1</v>
      </c>
      <c r="AY34" s="24">
        <f>AU34+'2026.8'!AY34</f>
        <v>480</v>
      </c>
      <c r="AZ34" s="24">
        <f>AV34+'2026.8'!AZ34</f>
        <v>14</v>
      </c>
      <c r="BA34" s="24">
        <f>AW34+'2026.8'!BA34</f>
        <v>20</v>
      </c>
    </row>
    <row r="35" spans="1:53" ht="16.5" customHeight="1">
      <c r="A35" s="28" t="s">
        <v>72</v>
      </c>
      <c r="B35" s="28"/>
      <c r="C35" s="29"/>
      <c r="D35" s="30">
        <f>SUM(D22:D34)</f>
        <v>11</v>
      </c>
      <c r="E35" s="31">
        <f t="shared" ref="E35:Y35" si="4">SUM(E22:E34)</f>
        <v>7</v>
      </c>
      <c r="F35" s="85">
        <f t="shared" si="4"/>
        <v>796</v>
      </c>
      <c r="G35" s="118">
        <f t="shared" ref="G35:O35" si="5">SUM(G22:G34)</f>
        <v>675</v>
      </c>
      <c r="H35" s="123">
        <f t="shared" si="5"/>
        <v>7</v>
      </c>
      <c r="I35" s="125">
        <f t="shared" si="5"/>
        <v>2</v>
      </c>
      <c r="J35" s="125">
        <f t="shared" si="5"/>
        <v>10</v>
      </c>
      <c r="K35" s="125">
        <f t="shared" si="5"/>
        <v>4</v>
      </c>
      <c r="L35" s="125">
        <f t="shared" si="5"/>
        <v>14</v>
      </c>
      <c r="M35" s="124">
        <f t="shared" si="5"/>
        <v>20</v>
      </c>
      <c r="N35" s="80">
        <f t="shared" si="5"/>
        <v>121</v>
      </c>
      <c r="O35" s="131">
        <f t="shared" si="5"/>
        <v>0</v>
      </c>
      <c r="P35" s="80">
        <f t="shared" ref="P35:R35" si="6">SUM(P22:P34)</f>
        <v>73</v>
      </c>
      <c r="Q35" s="125">
        <f t="shared" si="6"/>
        <v>89</v>
      </c>
      <c r="R35" s="202">
        <f t="shared" si="6"/>
        <v>0</v>
      </c>
      <c r="S35" s="32">
        <f t="shared" si="4"/>
        <v>788</v>
      </c>
      <c r="T35" s="33">
        <f t="shared" si="4"/>
        <v>0</v>
      </c>
      <c r="U35" s="33">
        <f t="shared" si="4"/>
        <v>1</v>
      </c>
      <c r="V35" s="33">
        <f t="shared" si="4"/>
        <v>16</v>
      </c>
      <c r="W35" s="33">
        <f t="shared" si="4"/>
        <v>0</v>
      </c>
      <c r="X35" s="33">
        <f t="shared" si="4"/>
        <v>1</v>
      </c>
      <c r="Y35" s="33">
        <f t="shared" si="4"/>
        <v>8</v>
      </c>
      <c r="Z35" s="90">
        <f t="shared" ref="Z35" si="7">SUM(Z22:Z34)</f>
        <v>796</v>
      </c>
      <c r="AA35" s="85">
        <f t="shared" ref="AA35" si="8">SUM(AA22:AA34)</f>
        <v>8</v>
      </c>
      <c r="AB35" s="345">
        <f>SUM(AB22:AB34)</f>
        <v>1270202</v>
      </c>
      <c r="AC35" s="181">
        <f>SUM(AC22:AC34)</f>
        <v>7962.7089537041984</v>
      </c>
      <c r="AD35" s="345">
        <f>SUM(AD22:AD34)</f>
        <v>4349719</v>
      </c>
      <c r="AE35" s="181">
        <f>SUM(AE22:AE34)</f>
        <v>26962.733437259802</v>
      </c>
      <c r="AF35" s="28">
        <f t="shared" ref="AF35:BA35" si="9">SUM(AF22:AF34)</f>
        <v>4</v>
      </c>
      <c r="AG35" s="39">
        <f t="shared" si="9"/>
        <v>55</v>
      </c>
      <c r="AH35" s="166">
        <f t="shared" si="9"/>
        <v>11000</v>
      </c>
      <c r="AI35" s="39">
        <f t="shared" si="9"/>
        <v>98</v>
      </c>
      <c r="AJ35" s="166">
        <f t="shared" si="9"/>
        <v>39200</v>
      </c>
      <c r="AK35" s="28">
        <f t="shared" si="9"/>
        <v>16</v>
      </c>
      <c r="AL35" s="39">
        <f t="shared" si="9"/>
        <v>104</v>
      </c>
      <c r="AM35" s="166">
        <f t="shared" si="9"/>
        <v>20800</v>
      </c>
      <c r="AN35" s="39">
        <f t="shared" si="9"/>
        <v>518</v>
      </c>
      <c r="AO35" s="166">
        <f t="shared" si="9"/>
        <v>207200</v>
      </c>
      <c r="AP35" s="28">
        <f t="shared" si="9"/>
        <v>0</v>
      </c>
      <c r="AQ35" s="28">
        <f t="shared" si="9"/>
        <v>0</v>
      </c>
      <c r="AR35" s="28">
        <f t="shared" si="9"/>
        <v>1</v>
      </c>
      <c r="AS35" s="28">
        <f t="shared" si="9"/>
        <v>0</v>
      </c>
      <c r="AT35" s="28">
        <f t="shared" si="9"/>
        <v>3</v>
      </c>
      <c r="AU35" s="28">
        <f t="shared" si="9"/>
        <v>260</v>
      </c>
      <c r="AV35" s="28">
        <f t="shared" si="9"/>
        <v>1053</v>
      </c>
      <c r="AW35" s="28">
        <f t="shared" si="9"/>
        <v>19</v>
      </c>
      <c r="AX35" s="28">
        <f t="shared" si="9"/>
        <v>13</v>
      </c>
      <c r="AY35" s="28">
        <f t="shared" si="9"/>
        <v>3110</v>
      </c>
      <c r="AZ35" s="28">
        <f t="shared" si="9"/>
        <v>1732</v>
      </c>
      <c r="BA35" s="28">
        <f t="shared" si="9"/>
        <v>118</v>
      </c>
    </row>
    <row r="36" spans="1:53">
      <c r="A36" s="315">
        <v>3</v>
      </c>
      <c r="B36" s="315">
        <v>1</v>
      </c>
      <c r="C36" s="19" t="s">
        <v>86</v>
      </c>
      <c r="D36" s="20">
        <v>0</v>
      </c>
      <c r="E36" s="23">
        <v>0</v>
      </c>
      <c r="F36" s="84">
        <v>42</v>
      </c>
      <c r="G36" s="117">
        <v>41</v>
      </c>
      <c r="H36" s="106">
        <v>0</v>
      </c>
      <c r="I36" s="102">
        <v>0</v>
      </c>
      <c r="J36" s="102">
        <v>0</v>
      </c>
      <c r="K36" s="102">
        <v>0</v>
      </c>
      <c r="L36" s="102">
        <v>0</v>
      </c>
      <c r="M36" s="110">
        <v>0</v>
      </c>
      <c r="N36" s="79">
        <v>1</v>
      </c>
      <c r="O36" s="130">
        <v>0</v>
      </c>
      <c r="P36" s="79">
        <v>6</v>
      </c>
      <c r="Q36" s="208">
        <v>1</v>
      </c>
      <c r="R36" s="21">
        <v>0</v>
      </c>
      <c r="S36" s="38">
        <v>37</v>
      </c>
      <c r="T36" s="22">
        <v>0</v>
      </c>
      <c r="U36" s="22">
        <v>0</v>
      </c>
      <c r="V36" s="22">
        <v>5</v>
      </c>
      <c r="W36" s="22">
        <v>0</v>
      </c>
      <c r="X36" s="22">
        <v>0</v>
      </c>
      <c r="Y36" s="22">
        <v>0</v>
      </c>
      <c r="Z36" s="89">
        <v>42</v>
      </c>
      <c r="AA36" s="84">
        <v>5</v>
      </c>
      <c r="AB36" s="342">
        <v>0</v>
      </c>
      <c r="AC36" s="343">
        <v>0</v>
      </c>
      <c r="AD36" s="342">
        <f>AB36+'2026.8'!AD36</f>
        <v>0</v>
      </c>
      <c r="AE36" s="179">
        <f>AC36+'2026.8'!AE36</f>
        <v>0</v>
      </c>
      <c r="AF36" s="24">
        <v>0</v>
      </c>
      <c r="AG36" s="25">
        <v>0</v>
      </c>
      <c r="AH36" s="26">
        <f t="shared" si="0"/>
        <v>0</v>
      </c>
      <c r="AI36" s="25">
        <v>0</v>
      </c>
      <c r="AJ36" s="26">
        <f t="shared" si="1"/>
        <v>0</v>
      </c>
      <c r="AK36" s="69">
        <f>AF36+'2026.8'!AK36</f>
        <v>1</v>
      </c>
      <c r="AL36" s="75">
        <f>AG36+'2026.8'!AL36</f>
        <v>4</v>
      </c>
      <c r="AM36" s="26">
        <f>AH36+'2026.8'!AM36</f>
        <v>800</v>
      </c>
      <c r="AN36" s="75">
        <f>AI36+'2026.8'!AN36</f>
        <v>59</v>
      </c>
      <c r="AO36" s="26">
        <f>AJ36+'2026.8'!AO36</f>
        <v>23600</v>
      </c>
      <c r="AP36" s="24">
        <v>0</v>
      </c>
      <c r="AQ36" s="24">
        <v>0</v>
      </c>
      <c r="AR36" s="24">
        <f>AP36+'2026.8'!AR36</f>
        <v>0</v>
      </c>
      <c r="AS36" s="24">
        <f>AQ36+'2026.8'!AS36</f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f>AT36+'2026.8'!AX36</f>
        <v>1</v>
      </c>
      <c r="AY36" s="24">
        <f>AU36+'2026.8'!AY36</f>
        <v>40</v>
      </c>
      <c r="AZ36" s="24">
        <f>AV36+'2026.8'!AZ36</f>
        <v>93</v>
      </c>
      <c r="BA36" s="24">
        <f>AW36+'2026.8'!BA36</f>
        <v>10</v>
      </c>
    </row>
    <row r="37" spans="1:53">
      <c r="A37" s="316"/>
      <c r="B37" s="316"/>
      <c r="C37" s="19" t="s">
        <v>87</v>
      </c>
      <c r="D37" s="20">
        <v>0</v>
      </c>
      <c r="E37" s="23">
        <v>0</v>
      </c>
      <c r="F37" s="84">
        <v>16</v>
      </c>
      <c r="G37" s="117">
        <v>12</v>
      </c>
      <c r="H37" s="106">
        <v>0</v>
      </c>
      <c r="I37" s="102">
        <v>0</v>
      </c>
      <c r="J37" s="102">
        <v>0</v>
      </c>
      <c r="K37" s="102">
        <v>0</v>
      </c>
      <c r="L37" s="102">
        <v>0</v>
      </c>
      <c r="M37" s="110">
        <v>0</v>
      </c>
      <c r="N37" s="79">
        <v>4</v>
      </c>
      <c r="O37" s="130">
        <v>0</v>
      </c>
      <c r="P37" s="79">
        <v>0</v>
      </c>
      <c r="Q37" s="208">
        <v>4</v>
      </c>
      <c r="R37" s="21">
        <v>0</v>
      </c>
      <c r="S37" s="38">
        <v>16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89">
        <v>16</v>
      </c>
      <c r="AA37" s="84">
        <v>0</v>
      </c>
      <c r="AB37" s="342">
        <v>0</v>
      </c>
      <c r="AC37" s="343">
        <v>0</v>
      </c>
      <c r="AD37" s="342">
        <f>AB37+'2026.8'!AD37</f>
        <v>0</v>
      </c>
      <c r="AE37" s="179">
        <f>AC37+'2026.8'!AE37</f>
        <v>0</v>
      </c>
      <c r="AF37" s="24">
        <v>0</v>
      </c>
      <c r="AG37" s="25">
        <v>0</v>
      </c>
      <c r="AH37" s="26">
        <f t="shared" ref="AH37:AH77" si="10">AG37*$AH$5</f>
        <v>0</v>
      </c>
      <c r="AI37" s="25">
        <v>0</v>
      </c>
      <c r="AJ37" s="26">
        <f t="shared" ref="AJ37:AJ77" si="11">AI37*$AJ$5</f>
        <v>0</v>
      </c>
      <c r="AK37" s="69">
        <f>AF37+'2026.8'!AK37</f>
        <v>0</v>
      </c>
      <c r="AL37" s="75">
        <f>AG37+'2026.8'!AL37</f>
        <v>0</v>
      </c>
      <c r="AM37" s="26">
        <f>AH37+'2026.8'!AM37</f>
        <v>0</v>
      </c>
      <c r="AN37" s="75">
        <f>AI37+'2026.8'!AN37</f>
        <v>0</v>
      </c>
      <c r="AO37" s="26">
        <f>AJ37+'2026.8'!AO37</f>
        <v>0</v>
      </c>
      <c r="AP37" s="24">
        <v>0</v>
      </c>
      <c r="AQ37" s="24">
        <v>0</v>
      </c>
      <c r="AR37" s="24">
        <f>AP37+'2026.8'!AR37</f>
        <v>0</v>
      </c>
      <c r="AS37" s="24">
        <f>AQ37+'2026.8'!AS37</f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f>AT37+'2026.8'!AX37</f>
        <v>1</v>
      </c>
      <c r="AY37" s="24">
        <f>AU37+'2026.8'!AY37</f>
        <v>60</v>
      </c>
      <c r="AZ37" s="24">
        <f>AV37+'2026.8'!AZ37</f>
        <v>42</v>
      </c>
      <c r="BA37" s="24">
        <f>AW37+'2026.8'!BA37</f>
        <v>5</v>
      </c>
    </row>
    <row r="38" spans="1:53">
      <c r="A38" s="316"/>
      <c r="B38" s="316"/>
      <c r="C38" s="19" t="s">
        <v>89</v>
      </c>
      <c r="D38" s="20">
        <v>0</v>
      </c>
      <c r="E38" s="23">
        <v>0</v>
      </c>
      <c r="F38" s="84">
        <v>16</v>
      </c>
      <c r="G38" s="117">
        <v>16</v>
      </c>
      <c r="H38" s="106">
        <v>0</v>
      </c>
      <c r="I38" s="102">
        <v>0</v>
      </c>
      <c r="J38" s="102">
        <v>0</v>
      </c>
      <c r="K38" s="102">
        <v>0</v>
      </c>
      <c r="L38" s="102">
        <v>0</v>
      </c>
      <c r="M38" s="110">
        <v>0</v>
      </c>
      <c r="N38" s="79">
        <v>0</v>
      </c>
      <c r="O38" s="130">
        <v>0</v>
      </c>
      <c r="P38" s="79">
        <v>0</v>
      </c>
      <c r="Q38" s="208">
        <v>0</v>
      </c>
      <c r="R38" s="21">
        <v>0</v>
      </c>
      <c r="S38" s="38">
        <v>16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89">
        <v>16</v>
      </c>
      <c r="AA38" s="84">
        <v>0</v>
      </c>
      <c r="AB38" s="342">
        <v>0</v>
      </c>
      <c r="AC38" s="343">
        <v>0</v>
      </c>
      <c r="AD38" s="342">
        <f>AB38+'2026.8'!AD38</f>
        <v>0</v>
      </c>
      <c r="AE38" s="179">
        <f>AC38+'2026.8'!AE38</f>
        <v>0</v>
      </c>
      <c r="AF38" s="24">
        <v>1</v>
      </c>
      <c r="AG38" s="25">
        <v>0</v>
      </c>
      <c r="AH38" s="26">
        <f t="shared" si="10"/>
        <v>0</v>
      </c>
      <c r="AI38" s="25">
        <v>24</v>
      </c>
      <c r="AJ38" s="26">
        <f t="shared" si="11"/>
        <v>9600</v>
      </c>
      <c r="AK38" s="69">
        <f>AF38+'2026.8'!AK38</f>
        <v>2</v>
      </c>
      <c r="AL38" s="75">
        <f>AG38+'2026.8'!AL38</f>
        <v>0</v>
      </c>
      <c r="AM38" s="26">
        <f>AH38+'2026.8'!AM38</f>
        <v>0</v>
      </c>
      <c r="AN38" s="75">
        <f>AI38+'2026.8'!AN38</f>
        <v>53</v>
      </c>
      <c r="AO38" s="26">
        <f>AJ38+'2026.8'!AO38</f>
        <v>21200</v>
      </c>
      <c r="AP38" s="24">
        <v>0</v>
      </c>
      <c r="AQ38" s="24">
        <v>0</v>
      </c>
      <c r="AR38" s="24">
        <f>AP38+'2026.8'!AR38</f>
        <v>0</v>
      </c>
      <c r="AS38" s="24">
        <f>AQ38+'2026.8'!AS38</f>
        <v>0</v>
      </c>
      <c r="AT38" s="24">
        <v>0</v>
      </c>
      <c r="AU38" s="24">
        <v>0</v>
      </c>
      <c r="AV38" s="24">
        <v>0</v>
      </c>
      <c r="AW38" s="24">
        <v>0</v>
      </c>
      <c r="AX38" s="24">
        <f>AT38+'2026.8'!AX38</f>
        <v>0</v>
      </c>
      <c r="AY38" s="24">
        <f>AU38+'2026.8'!AY38</f>
        <v>0</v>
      </c>
      <c r="AZ38" s="24">
        <f>AV38+'2026.8'!AZ38</f>
        <v>0</v>
      </c>
      <c r="BA38" s="24">
        <f>AW38+'2026.8'!BA38</f>
        <v>0</v>
      </c>
    </row>
    <row r="39" spans="1:53">
      <c r="A39" s="316"/>
      <c r="B39" s="316"/>
      <c r="C39" s="19" t="s">
        <v>90</v>
      </c>
      <c r="D39" s="20">
        <v>0</v>
      </c>
      <c r="E39" s="23">
        <v>0</v>
      </c>
      <c r="F39" s="84">
        <v>33</v>
      </c>
      <c r="G39" s="117">
        <v>23</v>
      </c>
      <c r="H39" s="106">
        <v>0</v>
      </c>
      <c r="I39" s="102">
        <v>0</v>
      </c>
      <c r="J39" s="102">
        <v>0</v>
      </c>
      <c r="K39" s="102">
        <v>0</v>
      </c>
      <c r="L39" s="102">
        <v>0</v>
      </c>
      <c r="M39" s="110">
        <v>0</v>
      </c>
      <c r="N39" s="79">
        <v>10</v>
      </c>
      <c r="O39" s="130">
        <v>0</v>
      </c>
      <c r="P39" s="79">
        <v>1</v>
      </c>
      <c r="Q39" s="208">
        <v>10</v>
      </c>
      <c r="R39" s="21">
        <v>0</v>
      </c>
      <c r="S39" s="38">
        <v>32</v>
      </c>
      <c r="T39" s="22">
        <v>0</v>
      </c>
      <c r="U39" s="22">
        <v>0</v>
      </c>
      <c r="V39" s="22">
        <v>1</v>
      </c>
      <c r="W39" s="22">
        <v>0</v>
      </c>
      <c r="X39" s="22">
        <v>0</v>
      </c>
      <c r="Y39" s="22">
        <v>0</v>
      </c>
      <c r="Z39" s="89">
        <v>33</v>
      </c>
      <c r="AA39" s="84">
        <v>1</v>
      </c>
      <c r="AB39" s="342">
        <v>0</v>
      </c>
      <c r="AC39" s="343">
        <v>0</v>
      </c>
      <c r="AD39" s="342">
        <f>AB39+'2026.8'!AD39</f>
        <v>0</v>
      </c>
      <c r="AE39" s="179">
        <f>AC39+'2026.8'!AE39</f>
        <v>0</v>
      </c>
      <c r="AF39" s="24">
        <v>0</v>
      </c>
      <c r="AG39" s="25">
        <v>0</v>
      </c>
      <c r="AH39" s="26">
        <f t="shared" si="10"/>
        <v>0</v>
      </c>
      <c r="AI39" s="25">
        <v>0</v>
      </c>
      <c r="AJ39" s="26">
        <f t="shared" si="11"/>
        <v>0</v>
      </c>
      <c r="AK39" s="69">
        <f>AF39+'2026.8'!AK39</f>
        <v>0</v>
      </c>
      <c r="AL39" s="75">
        <f>AG39+'2026.8'!AL39</f>
        <v>0</v>
      </c>
      <c r="AM39" s="26">
        <f>AH39+'2026.8'!AM39</f>
        <v>0</v>
      </c>
      <c r="AN39" s="75">
        <f>AI39+'2026.8'!AN39</f>
        <v>0</v>
      </c>
      <c r="AO39" s="26">
        <f>AJ39+'2026.8'!AO39</f>
        <v>0</v>
      </c>
      <c r="AP39" s="24">
        <v>0</v>
      </c>
      <c r="AQ39" s="24">
        <v>0</v>
      </c>
      <c r="AR39" s="24">
        <f>AP39+'2026.8'!AR39</f>
        <v>0</v>
      </c>
      <c r="AS39" s="24">
        <f>AQ39+'2026.8'!AS39</f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f>AT39+'2026.8'!AX39</f>
        <v>0</v>
      </c>
      <c r="AY39" s="24">
        <f>AU39+'2026.8'!AY39</f>
        <v>0</v>
      </c>
      <c r="AZ39" s="24">
        <f>AV39+'2026.8'!AZ39</f>
        <v>0</v>
      </c>
      <c r="BA39" s="24">
        <f>AW39+'2026.8'!BA39</f>
        <v>0</v>
      </c>
    </row>
    <row r="40" spans="1:53">
      <c r="A40" s="316"/>
      <c r="B40" s="316"/>
      <c r="C40" s="19" t="s">
        <v>154</v>
      </c>
      <c r="D40" s="20">
        <v>0</v>
      </c>
      <c r="E40" s="23">
        <v>0</v>
      </c>
      <c r="F40" s="84">
        <v>17</v>
      </c>
      <c r="G40" s="117">
        <v>14</v>
      </c>
      <c r="H40" s="106">
        <v>0</v>
      </c>
      <c r="I40" s="102">
        <v>0</v>
      </c>
      <c r="J40" s="102">
        <v>0</v>
      </c>
      <c r="K40" s="102">
        <v>0</v>
      </c>
      <c r="L40" s="102">
        <v>0</v>
      </c>
      <c r="M40" s="110">
        <v>0</v>
      </c>
      <c r="N40" s="79">
        <v>3</v>
      </c>
      <c r="O40" s="130">
        <v>0</v>
      </c>
      <c r="P40" s="79">
        <v>3</v>
      </c>
      <c r="Q40" s="208">
        <v>3</v>
      </c>
      <c r="R40" s="21">
        <v>0</v>
      </c>
      <c r="S40" s="38">
        <v>17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89">
        <v>17</v>
      </c>
      <c r="AA40" s="84">
        <v>0</v>
      </c>
      <c r="AB40" s="342">
        <v>159519</v>
      </c>
      <c r="AC40" s="343">
        <v>1000.0010782426259</v>
      </c>
      <c r="AD40" s="342">
        <f>AB40+'2026.8'!AD40</f>
        <v>159519</v>
      </c>
      <c r="AE40" s="179">
        <f>AC40+'2026.8'!AE40</f>
        <v>1000.0010782426259</v>
      </c>
      <c r="AF40" s="24">
        <v>0</v>
      </c>
      <c r="AG40" s="25">
        <v>0</v>
      </c>
      <c r="AH40" s="26">
        <f t="shared" si="10"/>
        <v>0</v>
      </c>
      <c r="AI40" s="25">
        <v>0</v>
      </c>
      <c r="AJ40" s="26">
        <f t="shared" si="11"/>
        <v>0</v>
      </c>
      <c r="AK40" s="69">
        <f>AF40+'2026.8'!AK40</f>
        <v>1</v>
      </c>
      <c r="AL40" s="75">
        <f>AG40+'2026.8'!AL40</f>
        <v>6</v>
      </c>
      <c r="AM40" s="26">
        <f>AH40+'2026.8'!AM40</f>
        <v>1200</v>
      </c>
      <c r="AN40" s="75">
        <f>AI40+'2026.8'!AN40</f>
        <v>45</v>
      </c>
      <c r="AO40" s="26">
        <f>AJ40+'2026.8'!AO40</f>
        <v>18000</v>
      </c>
      <c r="AP40" s="24">
        <v>0</v>
      </c>
      <c r="AQ40" s="24">
        <v>0</v>
      </c>
      <c r="AR40" s="24">
        <f>AP40+'2026.8'!AR40</f>
        <v>0</v>
      </c>
      <c r="AS40" s="24">
        <f>AQ40+'2026.8'!AS40</f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f>AT40+'2026.8'!AX40</f>
        <v>0</v>
      </c>
      <c r="AY40" s="24">
        <f>AU40+'2026.8'!AY40</f>
        <v>0</v>
      </c>
      <c r="AZ40" s="24">
        <f>AV40+'2026.8'!AZ40</f>
        <v>0</v>
      </c>
      <c r="BA40" s="24">
        <f>AW40+'2026.8'!BA40</f>
        <v>0</v>
      </c>
    </row>
    <row r="41" spans="1:53">
      <c r="A41" s="316"/>
      <c r="B41" s="316"/>
      <c r="C41" s="19" t="s">
        <v>155</v>
      </c>
      <c r="D41" s="20">
        <v>0</v>
      </c>
      <c r="E41" s="23">
        <v>0</v>
      </c>
      <c r="F41" s="84">
        <v>19</v>
      </c>
      <c r="G41" s="117">
        <v>13</v>
      </c>
      <c r="H41" s="106">
        <v>0</v>
      </c>
      <c r="I41" s="102">
        <v>0</v>
      </c>
      <c r="J41" s="102">
        <v>0</v>
      </c>
      <c r="K41" s="102">
        <v>0</v>
      </c>
      <c r="L41" s="102">
        <v>0</v>
      </c>
      <c r="M41" s="110">
        <v>0</v>
      </c>
      <c r="N41" s="79">
        <v>6</v>
      </c>
      <c r="O41" s="130">
        <v>0</v>
      </c>
      <c r="P41" s="79">
        <v>0</v>
      </c>
      <c r="Q41" s="208">
        <v>0</v>
      </c>
      <c r="R41" s="21">
        <v>0</v>
      </c>
      <c r="S41" s="38">
        <v>19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89">
        <v>19</v>
      </c>
      <c r="AA41" s="84">
        <v>0</v>
      </c>
      <c r="AB41" s="342">
        <v>0</v>
      </c>
      <c r="AC41" s="343">
        <v>0</v>
      </c>
      <c r="AD41" s="342">
        <f>AB41+'2026.8'!AD41</f>
        <v>0</v>
      </c>
      <c r="AE41" s="179">
        <f>AC41+'2026.8'!AE41</f>
        <v>0</v>
      </c>
      <c r="AF41" s="24">
        <v>0</v>
      </c>
      <c r="AG41" s="25">
        <v>0</v>
      </c>
      <c r="AH41" s="26">
        <f t="shared" si="10"/>
        <v>0</v>
      </c>
      <c r="AI41" s="25">
        <v>0</v>
      </c>
      <c r="AJ41" s="26">
        <f t="shared" si="11"/>
        <v>0</v>
      </c>
      <c r="AK41" s="69">
        <f>AF41+'2026.8'!AK41</f>
        <v>2</v>
      </c>
      <c r="AL41" s="75">
        <f>AG41+'2026.8'!AL41</f>
        <v>0</v>
      </c>
      <c r="AM41" s="26">
        <f>AH41+'2026.8'!AM41</f>
        <v>0</v>
      </c>
      <c r="AN41" s="75">
        <f>AI41+'2026.8'!AN41</f>
        <v>70</v>
      </c>
      <c r="AO41" s="26">
        <f>AJ41+'2026.8'!AO41</f>
        <v>28000</v>
      </c>
      <c r="AP41" s="24">
        <v>0</v>
      </c>
      <c r="AQ41" s="24">
        <v>0</v>
      </c>
      <c r="AR41" s="24">
        <f>AP41+'2026.8'!AR41</f>
        <v>0</v>
      </c>
      <c r="AS41" s="24">
        <f>AQ41+'2026.8'!AS41</f>
        <v>0</v>
      </c>
      <c r="AT41" s="24">
        <v>0</v>
      </c>
      <c r="AU41" s="24">
        <v>0</v>
      </c>
      <c r="AV41" s="24">
        <v>0</v>
      </c>
      <c r="AW41" s="24">
        <v>0</v>
      </c>
      <c r="AX41" s="24">
        <f>AT41+'2026.8'!AX41</f>
        <v>0</v>
      </c>
      <c r="AY41" s="24">
        <f>AU41+'2026.8'!AY41</f>
        <v>0</v>
      </c>
      <c r="AZ41" s="24">
        <f>AV41+'2026.8'!AZ41</f>
        <v>0</v>
      </c>
      <c r="BA41" s="24">
        <f>AW41+'2026.8'!BA41</f>
        <v>0</v>
      </c>
    </row>
    <row r="42" spans="1:53">
      <c r="A42" s="316"/>
      <c r="B42" s="316"/>
      <c r="C42" s="19" t="s">
        <v>91</v>
      </c>
      <c r="D42" s="20">
        <v>0</v>
      </c>
      <c r="E42" s="23">
        <v>0</v>
      </c>
      <c r="F42" s="84">
        <v>4</v>
      </c>
      <c r="G42" s="117">
        <v>4</v>
      </c>
      <c r="H42" s="106">
        <v>0</v>
      </c>
      <c r="I42" s="102">
        <v>0</v>
      </c>
      <c r="J42" s="102">
        <v>0</v>
      </c>
      <c r="K42" s="102">
        <v>0</v>
      </c>
      <c r="L42" s="102">
        <v>0</v>
      </c>
      <c r="M42" s="110">
        <v>0</v>
      </c>
      <c r="N42" s="79">
        <v>0</v>
      </c>
      <c r="O42" s="130">
        <v>0</v>
      </c>
      <c r="P42" s="79">
        <v>1</v>
      </c>
      <c r="Q42" s="208">
        <v>0</v>
      </c>
      <c r="R42" s="21">
        <v>0</v>
      </c>
      <c r="S42" s="38">
        <v>4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89">
        <v>4</v>
      </c>
      <c r="AA42" s="84">
        <v>0</v>
      </c>
      <c r="AB42" s="342">
        <v>63808</v>
      </c>
      <c r="AC42" s="343">
        <v>400.00293883804108</v>
      </c>
      <c r="AD42" s="342">
        <f>AB42+'2026.8'!AD42</f>
        <v>63808</v>
      </c>
      <c r="AE42" s="179">
        <f>AC42+'2026.8'!AE42</f>
        <v>400.00293883804108</v>
      </c>
      <c r="AF42" s="24">
        <v>0</v>
      </c>
      <c r="AG42" s="25">
        <v>0</v>
      </c>
      <c r="AH42" s="26">
        <f t="shared" si="10"/>
        <v>0</v>
      </c>
      <c r="AI42" s="25">
        <v>0</v>
      </c>
      <c r="AJ42" s="26">
        <f t="shared" si="11"/>
        <v>0</v>
      </c>
      <c r="AK42" s="69">
        <f>AF42+'2026.8'!AK42</f>
        <v>0</v>
      </c>
      <c r="AL42" s="75">
        <f>AG42+'2026.8'!AL42</f>
        <v>0</v>
      </c>
      <c r="AM42" s="26">
        <f>AH42+'2026.8'!AM42</f>
        <v>0</v>
      </c>
      <c r="AN42" s="75">
        <f>AI42+'2026.8'!AN42</f>
        <v>0</v>
      </c>
      <c r="AO42" s="26">
        <f>AJ42+'2026.8'!AO42</f>
        <v>0</v>
      </c>
      <c r="AP42" s="24">
        <v>0</v>
      </c>
      <c r="AQ42" s="24">
        <v>0</v>
      </c>
      <c r="AR42" s="24">
        <f>AP42+'2026.8'!AR42</f>
        <v>0</v>
      </c>
      <c r="AS42" s="24">
        <f>AQ42+'2026.8'!AS42</f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f>AT42+'2026.8'!AX42</f>
        <v>0</v>
      </c>
      <c r="AY42" s="24">
        <f>AU42+'2026.8'!AY42</f>
        <v>0</v>
      </c>
      <c r="AZ42" s="24">
        <f>AV42+'2026.8'!AZ42</f>
        <v>0</v>
      </c>
      <c r="BA42" s="24">
        <f>AW42+'2026.8'!BA42</f>
        <v>0</v>
      </c>
    </row>
    <row r="43" spans="1:53">
      <c r="A43" s="316"/>
      <c r="B43" s="317"/>
      <c r="C43" s="19" t="s">
        <v>88</v>
      </c>
      <c r="D43" s="20">
        <v>0</v>
      </c>
      <c r="E43" s="23">
        <v>0</v>
      </c>
      <c r="F43" s="84">
        <v>41</v>
      </c>
      <c r="G43" s="117">
        <v>22</v>
      </c>
      <c r="H43" s="106">
        <v>0</v>
      </c>
      <c r="I43" s="102">
        <v>0</v>
      </c>
      <c r="J43" s="102">
        <v>0</v>
      </c>
      <c r="K43" s="102">
        <v>0</v>
      </c>
      <c r="L43" s="102">
        <v>0</v>
      </c>
      <c r="M43" s="110">
        <v>0</v>
      </c>
      <c r="N43" s="79">
        <v>19</v>
      </c>
      <c r="O43" s="130">
        <v>0</v>
      </c>
      <c r="P43" s="79">
        <v>2</v>
      </c>
      <c r="Q43" s="208">
        <v>13</v>
      </c>
      <c r="R43" s="21">
        <v>0</v>
      </c>
      <c r="S43" s="38">
        <v>41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89">
        <v>41</v>
      </c>
      <c r="AA43" s="84">
        <v>0</v>
      </c>
      <c r="AB43" s="342">
        <v>0</v>
      </c>
      <c r="AC43" s="343">
        <v>0</v>
      </c>
      <c r="AD43" s="342">
        <f>AB43+'2026.8'!AD43</f>
        <v>0</v>
      </c>
      <c r="AE43" s="179">
        <f>AC43+'2026.8'!AE43</f>
        <v>0</v>
      </c>
      <c r="AF43" s="24">
        <v>0</v>
      </c>
      <c r="AG43" s="25">
        <v>0</v>
      </c>
      <c r="AH43" s="26">
        <f t="shared" si="10"/>
        <v>0</v>
      </c>
      <c r="AI43" s="25">
        <v>0</v>
      </c>
      <c r="AJ43" s="26">
        <f t="shared" si="11"/>
        <v>0</v>
      </c>
      <c r="AK43" s="69">
        <f>AF43+'2026.8'!AK43</f>
        <v>0</v>
      </c>
      <c r="AL43" s="75">
        <f>AG43+'2026.8'!AL43</f>
        <v>0</v>
      </c>
      <c r="AM43" s="26">
        <f>AH43+'2026.8'!AM43</f>
        <v>0</v>
      </c>
      <c r="AN43" s="75">
        <f>AI43+'2026.8'!AN43</f>
        <v>0</v>
      </c>
      <c r="AO43" s="26">
        <f>AJ43+'2026.8'!AO43</f>
        <v>0</v>
      </c>
      <c r="AP43" s="24">
        <v>0</v>
      </c>
      <c r="AQ43" s="24">
        <v>0</v>
      </c>
      <c r="AR43" s="24">
        <f>AP43+'2026.8'!AR43</f>
        <v>0</v>
      </c>
      <c r="AS43" s="24">
        <f>AQ43+'2026.8'!AS43</f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f>AT43+'2026.8'!AX43</f>
        <v>1</v>
      </c>
      <c r="AY43" s="24">
        <f>AU43+'2026.8'!AY43</f>
        <v>50</v>
      </c>
      <c r="AZ43" s="24">
        <f>AV43+'2026.8'!AZ43</f>
        <v>104</v>
      </c>
      <c r="BA43" s="24">
        <f>AW43+'2026.8'!BA43</f>
        <v>2</v>
      </c>
    </row>
    <row r="44" spans="1:53" ht="14.25" customHeight="1">
      <c r="A44" s="316"/>
      <c r="B44" s="315">
        <v>2</v>
      </c>
      <c r="C44" s="19" t="s">
        <v>115</v>
      </c>
      <c r="D44" s="46">
        <v>0</v>
      </c>
      <c r="E44" s="47">
        <v>0</v>
      </c>
      <c r="F44" s="113">
        <v>32</v>
      </c>
      <c r="G44" s="117">
        <v>32</v>
      </c>
      <c r="H44" s="106">
        <v>0</v>
      </c>
      <c r="I44" s="102">
        <v>0</v>
      </c>
      <c r="J44" s="102">
        <v>0</v>
      </c>
      <c r="K44" s="102">
        <v>0</v>
      </c>
      <c r="L44" s="102">
        <v>0</v>
      </c>
      <c r="M44" s="110">
        <v>0</v>
      </c>
      <c r="N44" s="79">
        <v>0</v>
      </c>
      <c r="O44" s="133">
        <v>0</v>
      </c>
      <c r="P44" s="79">
        <v>4</v>
      </c>
      <c r="Q44" s="208">
        <v>0</v>
      </c>
      <c r="R44" s="203">
        <v>0</v>
      </c>
      <c r="S44" s="48">
        <v>32</v>
      </c>
      <c r="T44" s="49">
        <v>0</v>
      </c>
      <c r="U44" s="49">
        <v>0</v>
      </c>
      <c r="V44" s="49">
        <v>0</v>
      </c>
      <c r="W44" s="49">
        <v>0</v>
      </c>
      <c r="X44" s="49">
        <v>0</v>
      </c>
      <c r="Y44" s="49">
        <v>0</v>
      </c>
      <c r="Z44" s="91">
        <v>32</v>
      </c>
      <c r="AA44" s="84">
        <v>0</v>
      </c>
      <c r="AB44" s="342">
        <v>0</v>
      </c>
      <c r="AC44" s="343">
        <v>0</v>
      </c>
      <c r="AD44" s="342">
        <f>AB44+'2026.8'!AD44</f>
        <v>0</v>
      </c>
      <c r="AE44" s="179">
        <f>AC44+'2026.8'!AE44</f>
        <v>0</v>
      </c>
      <c r="AF44" s="24">
        <v>0</v>
      </c>
      <c r="AG44" s="25">
        <v>0</v>
      </c>
      <c r="AH44" s="26">
        <f t="shared" ref="AH44:AH51" si="12">AG44*$AH$5</f>
        <v>0</v>
      </c>
      <c r="AI44" s="25">
        <v>0</v>
      </c>
      <c r="AJ44" s="26">
        <f t="shared" ref="AJ44:AJ51" si="13">AI44*$AJ$5</f>
        <v>0</v>
      </c>
      <c r="AK44" s="69">
        <f>AF44+'2026.8'!AK44</f>
        <v>0</v>
      </c>
      <c r="AL44" s="75">
        <f>AG44+'2026.8'!AL44</f>
        <v>0</v>
      </c>
      <c r="AM44" s="26">
        <f>AH44+'2026.8'!AM44</f>
        <v>0</v>
      </c>
      <c r="AN44" s="75">
        <f>AI44+'2026.8'!AN44</f>
        <v>0</v>
      </c>
      <c r="AO44" s="26">
        <f>AJ44+'2026.8'!AO44</f>
        <v>0</v>
      </c>
      <c r="AP44" s="24">
        <v>0</v>
      </c>
      <c r="AQ44" s="24">
        <v>0</v>
      </c>
      <c r="AR44" s="24">
        <f>AP44+'2026.8'!AR44</f>
        <v>0</v>
      </c>
      <c r="AS44" s="24">
        <f>AQ44+'2026.8'!AS44</f>
        <v>0</v>
      </c>
      <c r="AT44" s="24">
        <v>0</v>
      </c>
      <c r="AU44" s="24">
        <v>0</v>
      </c>
      <c r="AV44" s="24">
        <v>0</v>
      </c>
      <c r="AW44" s="24">
        <v>0</v>
      </c>
      <c r="AX44" s="24">
        <f>AT44+'2026.8'!AX44</f>
        <v>0</v>
      </c>
      <c r="AY44" s="24">
        <f>AU44+'2026.8'!AY44</f>
        <v>0</v>
      </c>
      <c r="AZ44" s="24">
        <f>AV44+'2026.8'!AZ44</f>
        <v>0</v>
      </c>
      <c r="BA44" s="24">
        <f>AW44+'2026.8'!BA44</f>
        <v>0</v>
      </c>
    </row>
    <row r="45" spans="1:53" ht="14.25" customHeight="1">
      <c r="A45" s="316"/>
      <c r="B45" s="316"/>
      <c r="C45" s="19" t="s">
        <v>116</v>
      </c>
      <c r="D45" s="46">
        <v>0</v>
      </c>
      <c r="E45" s="47">
        <v>0</v>
      </c>
      <c r="F45" s="113">
        <v>26</v>
      </c>
      <c r="G45" s="117">
        <v>26</v>
      </c>
      <c r="H45" s="106">
        <v>0</v>
      </c>
      <c r="I45" s="102">
        <v>0</v>
      </c>
      <c r="J45" s="102">
        <v>0</v>
      </c>
      <c r="K45" s="102">
        <v>0</v>
      </c>
      <c r="L45" s="102">
        <v>1</v>
      </c>
      <c r="M45" s="110">
        <v>0</v>
      </c>
      <c r="N45" s="79">
        <v>0</v>
      </c>
      <c r="O45" s="133">
        <v>0</v>
      </c>
      <c r="P45" s="79">
        <v>4</v>
      </c>
      <c r="Q45" s="208">
        <v>0</v>
      </c>
      <c r="R45" s="203">
        <v>0</v>
      </c>
      <c r="S45" s="48">
        <v>25</v>
      </c>
      <c r="T45" s="49">
        <v>0</v>
      </c>
      <c r="U45" s="49">
        <v>0</v>
      </c>
      <c r="V45" s="49">
        <v>1</v>
      </c>
      <c r="W45" s="49">
        <v>0</v>
      </c>
      <c r="X45" s="49">
        <v>0</v>
      </c>
      <c r="Y45" s="49">
        <v>0</v>
      </c>
      <c r="Z45" s="91">
        <v>26</v>
      </c>
      <c r="AA45" s="84">
        <v>1</v>
      </c>
      <c r="AB45" s="342">
        <v>0</v>
      </c>
      <c r="AC45" s="343">
        <v>0</v>
      </c>
      <c r="AD45" s="342">
        <f>AB45+'2026.8'!AD45</f>
        <v>0</v>
      </c>
      <c r="AE45" s="179">
        <f>AC45+'2026.8'!AE45</f>
        <v>0</v>
      </c>
      <c r="AF45" s="24">
        <v>1</v>
      </c>
      <c r="AG45" s="25">
        <v>0</v>
      </c>
      <c r="AH45" s="26">
        <f t="shared" si="12"/>
        <v>0</v>
      </c>
      <c r="AI45" s="25">
        <v>20</v>
      </c>
      <c r="AJ45" s="26">
        <f t="shared" si="13"/>
        <v>8000</v>
      </c>
      <c r="AK45" s="69">
        <f>AF45+'2026.8'!AK45</f>
        <v>2</v>
      </c>
      <c r="AL45" s="75">
        <f>AG45+'2026.8'!AL45</f>
        <v>3</v>
      </c>
      <c r="AM45" s="26">
        <f>AH45+'2026.8'!AM45</f>
        <v>600</v>
      </c>
      <c r="AN45" s="75">
        <f>AI45+'2026.8'!AN45</f>
        <v>70</v>
      </c>
      <c r="AO45" s="26">
        <f>AJ45+'2026.8'!AO45</f>
        <v>28000</v>
      </c>
      <c r="AP45" s="24">
        <v>0</v>
      </c>
      <c r="AQ45" s="24">
        <v>0</v>
      </c>
      <c r="AR45" s="24">
        <f>AP45+'2026.8'!AR45</f>
        <v>0</v>
      </c>
      <c r="AS45" s="24">
        <f>AQ45+'2026.8'!AS45</f>
        <v>0</v>
      </c>
      <c r="AT45" s="24">
        <v>0</v>
      </c>
      <c r="AU45" s="24">
        <v>0</v>
      </c>
      <c r="AV45" s="24">
        <v>0</v>
      </c>
      <c r="AW45" s="24">
        <v>0</v>
      </c>
      <c r="AX45" s="24">
        <f>AT45+'2026.8'!AX45</f>
        <v>0</v>
      </c>
      <c r="AY45" s="24">
        <f>AU45+'2026.8'!AY45</f>
        <v>0</v>
      </c>
      <c r="AZ45" s="24">
        <f>AV45+'2026.8'!AZ45</f>
        <v>0</v>
      </c>
      <c r="BA45" s="24">
        <f>AW45+'2026.8'!BA45</f>
        <v>0</v>
      </c>
    </row>
    <row r="46" spans="1:53" ht="14.25" customHeight="1">
      <c r="A46" s="316"/>
      <c r="B46" s="316"/>
      <c r="C46" s="19" t="s">
        <v>117</v>
      </c>
      <c r="D46" s="46">
        <v>0</v>
      </c>
      <c r="E46" s="47">
        <v>0</v>
      </c>
      <c r="F46" s="113">
        <v>25</v>
      </c>
      <c r="G46" s="117">
        <v>18</v>
      </c>
      <c r="H46" s="106">
        <v>0</v>
      </c>
      <c r="I46" s="102">
        <v>0</v>
      </c>
      <c r="J46" s="102">
        <v>1</v>
      </c>
      <c r="K46" s="102">
        <v>0</v>
      </c>
      <c r="L46" s="102">
        <v>2</v>
      </c>
      <c r="M46" s="110">
        <v>0</v>
      </c>
      <c r="N46" s="79">
        <v>7</v>
      </c>
      <c r="O46" s="133">
        <v>0</v>
      </c>
      <c r="P46" s="79">
        <v>0</v>
      </c>
      <c r="Q46" s="208">
        <v>7</v>
      </c>
      <c r="R46" s="203">
        <v>0</v>
      </c>
      <c r="S46" s="48">
        <v>25</v>
      </c>
      <c r="T46" s="49">
        <v>0</v>
      </c>
      <c r="U46" s="49">
        <v>0</v>
      </c>
      <c r="V46" s="49">
        <v>0</v>
      </c>
      <c r="W46" s="49">
        <v>0</v>
      </c>
      <c r="X46" s="49">
        <v>0</v>
      </c>
      <c r="Y46" s="49">
        <v>0</v>
      </c>
      <c r="Z46" s="91">
        <v>25</v>
      </c>
      <c r="AA46" s="84">
        <v>0</v>
      </c>
      <c r="AB46" s="342">
        <v>0</v>
      </c>
      <c r="AC46" s="343">
        <v>0</v>
      </c>
      <c r="AD46" s="342">
        <f>AB46+'2026.8'!AD46</f>
        <v>0</v>
      </c>
      <c r="AE46" s="179">
        <f>AC46+'2026.8'!AE46</f>
        <v>0</v>
      </c>
      <c r="AF46" s="24">
        <v>0</v>
      </c>
      <c r="AG46" s="25">
        <v>0</v>
      </c>
      <c r="AH46" s="26">
        <f t="shared" si="12"/>
        <v>0</v>
      </c>
      <c r="AI46" s="25">
        <v>0</v>
      </c>
      <c r="AJ46" s="26">
        <f t="shared" si="13"/>
        <v>0</v>
      </c>
      <c r="AK46" s="69">
        <f>AF46+'2026.8'!AK46</f>
        <v>1</v>
      </c>
      <c r="AL46" s="75">
        <f>AG46+'2026.8'!AL46</f>
        <v>0</v>
      </c>
      <c r="AM46" s="26">
        <f>AH46+'2026.8'!AM46</f>
        <v>0</v>
      </c>
      <c r="AN46" s="75">
        <f>AI46+'2026.8'!AN46</f>
        <v>7</v>
      </c>
      <c r="AO46" s="26">
        <f>AJ46+'2026.8'!AO46</f>
        <v>2800</v>
      </c>
      <c r="AP46" s="24">
        <v>0</v>
      </c>
      <c r="AQ46" s="24">
        <v>0</v>
      </c>
      <c r="AR46" s="24">
        <f>AP46+'2026.8'!AR46</f>
        <v>0</v>
      </c>
      <c r="AS46" s="24">
        <f>AQ46+'2026.8'!AS46</f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f>AT46+'2026.8'!AX46</f>
        <v>0</v>
      </c>
      <c r="AY46" s="24">
        <f>AU46+'2026.8'!AY46</f>
        <v>0</v>
      </c>
      <c r="AZ46" s="24">
        <f>AV46+'2026.8'!AZ46</f>
        <v>0</v>
      </c>
      <c r="BA46" s="24">
        <f>AW46+'2026.8'!BA46</f>
        <v>0</v>
      </c>
    </row>
    <row r="47" spans="1:53" ht="14.25" customHeight="1">
      <c r="A47" s="316"/>
      <c r="B47" s="316"/>
      <c r="C47" s="19" t="s">
        <v>118</v>
      </c>
      <c r="D47" s="46">
        <v>1</v>
      </c>
      <c r="E47" s="47">
        <v>0</v>
      </c>
      <c r="F47" s="113">
        <v>43</v>
      </c>
      <c r="G47" s="117">
        <v>32</v>
      </c>
      <c r="H47" s="106">
        <v>0</v>
      </c>
      <c r="I47" s="102">
        <v>0</v>
      </c>
      <c r="J47" s="102">
        <v>0</v>
      </c>
      <c r="K47" s="102">
        <v>0</v>
      </c>
      <c r="L47" s="102">
        <v>0</v>
      </c>
      <c r="M47" s="110">
        <v>0</v>
      </c>
      <c r="N47" s="79">
        <v>11</v>
      </c>
      <c r="O47" s="133">
        <v>0</v>
      </c>
      <c r="P47" s="79">
        <v>0</v>
      </c>
      <c r="Q47" s="208">
        <v>8</v>
      </c>
      <c r="R47" s="203">
        <v>0</v>
      </c>
      <c r="S47" s="48">
        <v>40</v>
      </c>
      <c r="T47" s="49">
        <v>0</v>
      </c>
      <c r="U47" s="49">
        <v>0</v>
      </c>
      <c r="V47" s="49">
        <v>3</v>
      </c>
      <c r="W47" s="49">
        <v>0</v>
      </c>
      <c r="X47" s="49">
        <v>0</v>
      </c>
      <c r="Y47" s="49">
        <v>0</v>
      </c>
      <c r="Z47" s="91">
        <v>43</v>
      </c>
      <c r="AA47" s="84">
        <v>3</v>
      </c>
      <c r="AB47" s="342">
        <v>0</v>
      </c>
      <c r="AC47" s="343">
        <v>0</v>
      </c>
      <c r="AD47" s="342">
        <f>AB47+'2026.8'!AD47</f>
        <v>0</v>
      </c>
      <c r="AE47" s="179">
        <f>AC47+'2026.8'!AE47</f>
        <v>0</v>
      </c>
      <c r="AF47" s="24">
        <v>0</v>
      </c>
      <c r="AG47" s="25">
        <v>0</v>
      </c>
      <c r="AH47" s="26">
        <f t="shared" si="12"/>
        <v>0</v>
      </c>
      <c r="AI47" s="25">
        <v>0</v>
      </c>
      <c r="AJ47" s="26">
        <f t="shared" si="13"/>
        <v>0</v>
      </c>
      <c r="AK47" s="69">
        <f>AF47+'2026.8'!AK47</f>
        <v>0</v>
      </c>
      <c r="AL47" s="75">
        <f>AG47+'2026.8'!AL47</f>
        <v>0</v>
      </c>
      <c r="AM47" s="26">
        <f>AH47+'2026.8'!AM47</f>
        <v>0</v>
      </c>
      <c r="AN47" s="75">
        <f>AI47+'2026.8'!AN47</f>
        <v>0</v>
      </c>
      <c r="AO47" s="26">
        <f>AJ47+'2026.8'!AO47</f>
        <v>0</v>
      </c>
      <c r="AP47" s="24">
        <v>0</v>
      </c>
      <c r="AQ47" s="24">
        <v>0</v>
      </c>
      <c r="AR47" s="24">
        <f>AP47+'2026.8'!AR47</f>
        <v>0</v>
      </c>
      <c r="AS47" s="24">
        <f>AQ47+'2026.8'!AS47</f>
        <v>0</v>
      </c>
      <c r="AT47" s="24">
        <v>0</v>
      </c>
      <c r="AU47" s="24">
        <v>0</v>
      </c>
      <c r="AV47" s="24">
        <v>0</v>
      </c>
      <c r="AW47" s="24">
        <v>0</v>
      </c>
      <c r="AX47" s="24">
        <f>AT47+'2026.8'!AX47</f>
        <v>1</v>
      </c>
      <c r="AY47" s="24">
        <f>AU47+'2026.8'!AY47</f>
        <v>480</v>
      </c>
      <c r="AZ47" s="24">
        <f>AV47+'2026.8'!AZ47</f>
        <v>31</v>
      </c>
      <c r="BA47" s="24">
        <f>AW47+'2026.8'!BA47</f>
        <v>3</v>
      </c>
    </row>
    <row r="48" spans="1:53" ht="14.25" customHeight="1">
      <c r="A48" s="316"/>
      <c r="B48" s="316"/>
      <c r="C48" s="19" t="s">
        <v>119</v>
      </c>
      <c r="D48" s="46">
        <v>5</v>
      </c>
      <c r="E48" s="47">
        <v>0</v>
      </c>
      <c r="F48" s="113">
        <v>53</v>
      </c>
      <c r="G48" s="117">
        <v>53</v>
      </c>
      <c r="H48" s="106">
        <v>0</v>
      </c>
      <c r="I48" s="102">
        <v>0</v>
      </c>
      <c r="J48" s="102">
        <v>0</v>
      </c>
      <c r="K48" s="102">
        <v>0</v>
      </c>
      <c r="L48" s="102">
        <v>0</v>
      </c>
      <c r="M48" s="110">
        <v>0</v>
      </c>
      <c r="N48" s="79">
        <v>0</v>
      </c>
      <c r="O48" s="133">
        <v>0</v>
      </c>
      <c r="P48" s="79">
        <v>6</v>
      </c>
      <c r="Q48" s="208">
        <v>0</v>
      </c>
      <c r="R48" s="203">
        <v>0</v>
      </c>
      <c r="S48" s="48">
        <v>48</v>
      </c>
      <c r="T48" s="49">
        <v>0</v>
      </c>
      <c r="U48" s="49">
        <v>0</v>
      </c>
      <c r="V48" s="49">
        <v>5</v>
      </c>
      <c r="W48" s="49">
        <v>0</v>
      </c>
      <c r="X48" s="49">
        <v>0</v>
      </c>
      <c r="Y48" s="49">
        <v>0</v>
      </c>
      <c r="Z48" s="91">
        <v>53</v>
      </c>
      <c r="AA48" s="84">
        <v>5</v>
      </c>
      <c r="AB48" s="342">
        <v>0</v>
      </c>
      <c r="AC48" s="343">
        <v>0</v>
      </c>
      <c r="AD48" s="342">
        <f>AB48+'2026.8'!AD48</f>
        <v>0</v>
      </c>
      <c r="AE48" s="179">
        <f>AC48+'2026.8'!AE48</f>
        <v>0</v>
      </c>
      <c r="AF48" s="24">
        <v>0</v>
      </c>
      <c r="AG48" s="25">
        <v>0</v>
      </c>
      <c r="AH48" s="26">
        <f t="shared" si="12"/>
        <v>0</v>
      </c>
      <c r="AI48" s="25">
        <v>0</v>
      </c>
      <c r="AJ48" s="26">
        <f t="shared" si="13"/>
        <v>0</v>
      </c>
      <c r="AK48" s="69">
        <f>AF48+'2026.8'!AK48</f>
        <v>1</v>
      </c>
      <c r="AL48" s="75">
        <f>AG48+'2026.8'!AL48</f>
        <v>7</v>
      </c>
      <c r="AM48" s="26">
        <f>AH48+'2026.8'!AM48</f>
        <v>1400</v>
      </c>
      <c r="AN48" s="75">
        <f>AI48+'2026.8'!AN48</f>
        <v>112</v>
      </c>
      <c r="AO48" s="26">
        <f>AJ48+'2026.8'!AO48</f>
        <v>44800</v>
      </c>
      <c r="AP48" s="24">
        <v>0</v>
      </c>
      <c r="AQ48" s="24">
        <v>0</v>
      </c>
      <c r="AR48" s="24">
        <f>AP48+'2026.8'!AR48</f>
        <v>0</v>
      </c>
      <c r="AS48" s="24">
        <f>AQ48+'2026.8'!AS48</f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f>AT48+'2026.8'!AX48</f>
        <v>0</v>
      </c>
      <c r="AY48" s="24">
        <f>AU48+'2026.8'!AY48</f>
        <v>0</v>
      </c>
      <c r="AZ48" s="24">
        <f>AV48+'2026.8'!AZ48</f>
        <v>0</v>
      </c>
      <c r="BA48" s="24">
        <f>AW48+'2026.8'!BA48</f>
        <v>0</v>
      </c>
    </row>
    <row r="49" spans="1:53">
      <c r="A49" s="316"/>
      <c r="B49" s="316"/>
      <c r="C49" s="19" t="s">
        <v>163</v>
      </c>
      <c r="D49" s="46">
        <v>0</v>
      </c>
      <c r="E49" s="47">
        <v>0</v>
      </c>
      <c r="F49" s="113">
        <v>47</v>
      </c>
      <c r="G49" s="117">
        <v>43</v>
      </c>
      <c r="H49" s="106">
        <v>0</v>
      </c>
      <c r="I49" s="102">
        <v>0</v>
      </c>
      <c r="J49" s="102">
        <v>1</v>
      </c>
      <c r="K49" s="102">
        <v>0</v>
      </c>
      <c r="L49" s="102">
        <v>0</v>
      </c>
      <c r="M49" s="110">
        <v>0</v>
      </c>
      <c r="N49" s="79">
        <v>4</v>
      </c>
      <c r="O49" s="133">
        <v>0</v>
      </c>
      <c r="P49" s="79">
        <v>5</v>
      </c>
      <c r="Q49" s="208">
        <v>4</v>
      </c>
      <c r="R49" s="203">
        <v>0</v>
      </c>
      <c r="S49" s="48">
        <v>43</v>
      </c>
      <c r="T49" s="49">
        <v>0</v>
      </c>
      <c r="U49" s="49">
        <v>0</v>
      </c>
      <c r="V49" s="49">
        <v>4</v>
      </c>
      <c r="W49" s="49">
        <v>0</v>
      </c>
      <c r="X49" s="49">
        <v>0</v>
      </c>
      <c r="Y49" s="49">
        <v>0</v>
      </c>
      <c r="Z49" s="91">
        <v>47</v>
      </c>
      <c r="AA49" s="84">
        <v>4</v>
      </c>
      <c r="AB49" s="342">
        <v>0</v>
      </c>
      <c r="AC49" s="343">
        <v>0</v>
      </c>
      <c r="AD49" s="342">
        <f>AB49+'2026.8'!AD49</f>
        <v>0</v>
      </c>
      <c r="AE49" s="179">
        <f>AC49+'2026.8'!AE49</f>
        <v>0</v>
      </c>
      <c r="AF49" s="24">
        <v>0</v>
      </c>
      <c r="AG49" s="25">
        <v>0</v>
      </c>
      <c r="AH49" s="26">
        <f t="shared" si="12"/>
        <v>0</v>
      </c>
      <c r="AI49" s="25">
        <v>0</v>
      </c>
      <c r="AJ49" s="26">
        <f t="shared" si="13"/>
        <v>0</v>
      </c>
      <c r="AK49" s="69">
        <f>AF49+'2026.8'!AK49</f>
        <v>1</v>
      </c>
      <c r="AL49" s="75">
        <f>AG49+'2026.8'!AL49</f>
        <v>4</v>
      </c>
      <c r="AM49" s="26">
        <f>AH49+'2026.8'!AM49</f>
        <v>800</v>
      </c>
      <c r="AN49" s="75">
        <f>AI49+'2026.8'!AN49</f>
        <v>53</v>
      </c>
      <c r="AO49" s="26">
        <f>AJ49+'2026.8'!AO49</f>
        <v>21200</v>
      </c>
      <c r="AP49" s="24">
        <v>0</v>
      </c>
      <c r="AQ49" s="24">
        <v>0</v>
      </c>
      <c r="AR49" s="24">
        <f>AP49+'2026.8'!AR49</f>
        <v>0</v>
      </c>
      <c r="AS49" s="24">
        <f>AQ49+'2026.8'!AS49</f>
        <v>0</v>
      </c>
      <c r="AT49" s="24">
        <v>0</v>
      </c>
      <c r="AU49" s="24">
        <v>0</v>
      </c>
      <c r="AV49" s="24">
        <v>0</v>
      </c>
      <c r="AW49" s="24">
        <v>0</v>
      </c>
      <c r="AX49" s="24">
        <f>AT49+'2026.8'!AX49</f>
        <v>1</v>
      </c>
      <c r="AY49" s="24">
        <f>AU49+'2026.8'!AY49</f>
        <v>480</v>
      </c>
      <c r="AZ49" s="24">
        <f>AV49+'2026.8'!AZ49</f>
        <v>31</v>
      </c>
      <c r="BA49" s="24">
        <f>AW49+'2026.8'!BA49</f>
        <v>12</v>
      </c>
    </row>
    <row r="50" spans="1:53">
      <c r="A50" s="316"/>
      <c r="B50" s="316"/>
      <c r="C50" s="19" t="s">
        <v>121</v>
      </c>
      <c r="D50" s="46">
        <v>0</v>
      </c>
      <c r="E50" s="47">
        <v>0</v>
      </c>
      <c r="F50" s="113">
        <v>10</v>
      </c>
      <c r="G50" s="117">
        <v>10</v>
      </c>
      <c r="H50" s="106">
        <v>0</v>
      </c>
      <c r="I50" s="102">
        <v>0</v>
      </c>
      <c r="J50" s="102">
        <v>0</v>
      </c>
      <c r="K50" s="102">
        <v>1</v>
      </c>
      <c r="L50" s="102">
        <v>0</v>
      </c>
      <c r="M50" s="110">
        <v>0</v>
      </c>
      <c r="N50" s="79">
        <v>0</v>
      </c>
      <c r="O50" s="133">
        <v>0</v>
      </c>
      <c r="P50" s="79">
        <v>0</v>
      </c>
      <c r="Q50" s="208">
        <v>0</v>
      </c>
      <c r="R50" s="203">
        <v>0</v>
      </c>
      <c r="S50" s="48">
        <v>10</v>
      </c>
      <c r="T50" s="49">
        <v>0</v>
      </c>
      <c r="U50" s="49">
        <v>0</v>
      </c>
      <c r="V50" s="49">
        <v>0</v>
      </c>
      <c r="W50" s="49">
        <v>0</v>
      </c>
      <c r="X50" s="49">
        <v>0</v>
      </c>
      <c r="Y50" s="49">
        <v>0</v>
      </c>
      <c r="Z50" s="91">
        <v>10</v>
      </c>
      <c r="AA50" s="84">
        <v>0</v>
      </c>
      <c r="AB50" s="342">
        <v>0</v>
      </c>
      <c r="AC50" s="343">
        <v>0</v>
      </c>
      <c r="AD50" s="342">
        <f>AB50+'2026.8'!AD50</f>
        <v>0</v>
      </c>
      <c r="AE50" s="179">
        <f>AC50+'2026.8'!AE50</f>
        <v>0</v>
      </c>
      <c r="AF50" s="24">
        <v>0</v>
      </c>
      <c r="AG50" s="25">
        <v>0</v>
      </c>
      <c r="AH50" s="26">
        <f t="shared" si="12"/>
        <v>0</v>
      </c>
      <c r="AI50" s="25">
        <v>0</v>
      </c>
      <c r="AJ50" s="26">
        <f t="shared" si="13"/>
        <v>0</v>
      </c>
      <c r="AK50" s="69">
        <f>AF50+'2026.8'!AK50</f>
        <v>0</v>
      </c>
      <c r="AL50" s="75">
        <f>AG50+'2026.8'!AL50</f>
        <v>0</v>
      </c>
      <c r="AM50" s="26">
        <f>AH50+'2026.8'!AM50</f>
        <v>0</v>
      </c>
      <c r="AN50" s="75">
        <f>AI50+'2026.8'!AN50</f>
        <v>0</v>
      </c>
      <c r="AO50" s="26">
        <f>AJ50+'2026.8'!AO50</f>
        <v>0</v>
      </c>
      <c r="AP50" s="24">
        <v>0</v>
      </c>
      <c r="AQ50" s="24">
        <v>0</v>
      </c>
      <c r="AR50" s="24">
        <f>AP50+'2026.8'!AR50</f>
        <v>0</v>
      </c>
      <c r="AS50" s="24">
        <f>AQ50+'2026.8'!AS50</f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f>AT50+'2026.8'!AX50</f>
        <v>0</v>
      </c>
      <c r="AY50" s="24">
        <f>AU50+'2026.8'!AY50</f>
        <v>0</v>
      </c>
      <c r="AZ50" s="24">
        <f>AV50+'2026.8'!AZ50</f>
        <v>0</v>
      </c>
      <c r="BA50" s="24">
        <f>AW50+'2026.8'!BA50</f>
        <v>0</v>
      </c>
    </row>
    <row r="51" spans="1:53">
      <c r="A51" s="317"/>
      <c r="B51" s="317"/>
      <c r="C51" s="19" t="s">
        <v>122</v>
      </c>
      <c r="D51" s="46">
        <v>0</v>
      </c>
      <c r="E51" s="47">
        <v>0</v>
      </c>
      <c r="F51" s="114">
        <v>51</v>
      </c>
      <c r="G51" s="120">
        <v>35</v>
      </c>
      <c r="H51" s="107">
        <v>0</v>
      </c>
      <c r="I51" s="103">
        <v>0</v>
      </c>
      <c r="J51" s="103">
        <v>0</v>
      </c>
      <c r="K51" s="103">
        <v>0</v>
      </c>
      <c r="L51" s="103">
        <v>3</v>
      </c>
      <c r="M51" s="111">
        <v>0</v>
      </c>
      <c r="N51" s="82">
        <v>16</v>
      </c>
      <c r="O51" s="134">
        <v>0</v>
      </c>
      <c r="P51" s="82">
        <v>7</v>
      </c>
      <c r="Q51" s="209">
        <v>11</v>
      </c>
      <c r="R51" s="204">
        <v>0</v>
      </c>
      <c r="S51" s="48">
        <v>50</v>
      </c>
      <c r="T51" s="49">
        <v>0</v>
      </c>
      <c r="U51" s="49">
        <v>0</v>
      </c>
      <c r="V51" s="50">
        <v>1</v>
      </c>
      <c r="W51" s="50">
        <v>0</v>
      </c>
      <c r="X51" s="50">
        <v>0</v>
      </c>
      <c r="Y51" s="50">
        <v>0</v>
      </c>
      <c r="Z51" s="92">
        <v>51</v>
      </c>
      <c r="AA51" s="87">
        <v>1</v>
      </c>
      <c r="AB51" s="342">
        <v>0</v>
      </c>
      <c r="AC51" s="343">
        <v>0</v>
      </c>
      <c r="AD51" s="342">
        <f>AB51+'2026.8'!AD51</f>
        <v>0</v>
      </c>
      <c r="AE51" s="179">
        <f>AC51+'2026.8'!AE51</f>
        <v>0</v>
      </c>
      <c r="AF51" s="24">
        <v>0</v>
      </c>
      <c r="AG51" s="25">
        <v>0</v>
      </c>
      <c r="AH51" s="26">
        <f t="shared" si="12"/>
        <v>0</v>
      </c>
      <c r="AI51" s="25">
        <v>0</v>
      </c>
      <c r="AJ51" s="26">
        <f t="shared" si="13"/>
        <v>0</v>
      </c>
      <c r="AK51" s="69">
        <f>AF51+'2026.8'!AK51</f>
        <v>1</v>
      </c>
      <c r="AL51" s="75">
        <f>AG51+'2026.8'!AL51</f>
        <v>2</v>
      </c>
      <c r="AM51" s="26">
        <f>AH51+'2026.8'!AM51</f>
        <v>400</v>
      </c>
      <c r="AN51" s="75">
        <f>AI51+'2026.8'!AN51</f>
        <v>39</v>
      </c>
      <c r="AO51" s="26">
        <f>AJ51+'2026.8'!AO51</f>
        <v>15600</v>
      </c>
      <c r="AP51" s="24">
        <v>0</v>
      </c>
      <c r="AQ51" s="24">
        <v>0</v>
      </c>
      <c r="AR51" s="24">
        <f>AP51+'2026.8'!AR51</f>
        <v>0</v>
      </c>
      <c r="AS51" s="24">
        <f>AQ51+'2026.8'!AS51</f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f>AT51+'2026.8'!AX51</f>
        <v>0</v>
      </c>
      <c r="AY51" s="24">
        <f>AU51+'2026.8'!AY51</f>
        <v>0</v>
      </c>
      <c r="AZ51" s="24">
        <f>AV51+'2026.8'!AZ51</f>
        <v>0</v>
      </c>
      <c r="BA51" s="24">
        <f>AW51+'2026.8'!BA51</f>
        <v>0</v>
      </c>
    </row>
    <row r="52" spans="1:53" ht="16.5" customHeight="1">
      <c r="A52" s="28" t="s">
        <v>72</v>
      </c>
      <c r="B52" s="28"/>
      <c r="C52" s="29"/>
      <c r="D52" s="42">
        <f t="shared" ref="D52:AX52" si="14">SUM(D36:D51)</f>
        <v>6</v>
      </c>
      <c r="E52" s="43">
        <f t="shared" si="14"/>
        <v>0</v>
      </c>
      <c r="F52" s="86">
        <f t="shared" si="14"/>
        <v>475</v>
      </c>
      <c r="G52" s="86">
        <f t="shared" si="14"/>
        <v>394</v>
      </c>
      <c r="H52" s="86">
        <f t="shared" si="14"/>
        <v>0</v>
      </c>
      <c r="I52" s="168">
        <f t="shared" si="14"/>
        <v>0</v>
      </c>
      <c r="J52" s="168">
        <f t="shared" si="14"/>
        <v>2</v>
      </c>
      <c r="K52" s="168">
        <f t="shared" si="14"/>
        <v>1</v>
      </c>
      <c r="L52" s="168">
        <f t="shared" si="14"/>
        <v>6</v>
      </c>
      <c r="M52" s="167">
        <f t="shared" si="14"/>
        <v>0</v>
      </c>
      <c r="N52" s="172">
        <f t="shared" si="14"/>
        <v>81</v>
      </c>
      <c r="O52" s="167">
        <f t="shared" si="14"/>
        <v>0</v>
      </c>
      <c r="P52" s="169">
        <f t="shared" si="14"/>
        <v>39</v>
      </c>
      <c r="Q52" s="210">
        <f t="shared" si="14"/>
        <v>61</v>
      </c>
      <c r="R52" s="81">
        <f t="shared" si="14"/>
        <v>0</v>
      </c>
      <c r="S52" s="169">
        <f t="shared" si="14"/>
        <v>455</v>
      </c>
      <c r="T52" s="122">
        <f t="shared" si="14"/>
        <v>0</v>
      </c>
      <c r="U52" s="122">
        <f t="shared" si="14"/>
        <v>0</v>
      </c>
      <c r="V52" s="122">
        <f t="shared" si="14"/>
        <v>20</v>
      </c>
      <c r="W52" s="122">
        <f t="shared" si="14"/>
        <v>0</v>
      </c>
      <c r="X52" s="122">
        <f t="shared" si="14"/>
        <v>0</v>
      </c>
      <c r="Y52" s="122">
        <f t="shared" si="14"/>
        <v>0</v>
      </c>
      <c r="Z52" s="122">
        <f t="shared" si="14"/>
        <v>475</v>
      </c>
      <c r="AA52" s="122">
        <f t="shared" si="14"/>
        <v>20</v>
      </c>
      <c r="AB52" s="346">
        <f t="shared" si="14"/>
        <v>223327</v>
      </c>
      <c r="AC52" s="347">
        <f t="shared" si="14"/>
        <v>1400.0040170806669</v>
      </c>
      <c r="AD52" s="359">
        <f t="shared" si="14"/>
        <v>223327</v>
      </c>
      <c r="AE52" s="347">
        <f t="shared" si="14"/>
        <v>1400.0040170806669</v>
      </c>
      <c r="AF52" s="119">
        <f t="shared" si="14"/>
        <v>2</v>
      </c>
      <c r="AG52" s="172">
        <f t="shared" si="14"/>
        <v>0</v>
      </c>
      <c r="AH52" s="167">
        <f t="shared" si="14"/>
        <v>0</v>
      </c>
      <c r="AI52" s="122">
        <f t="shared" si="14"/>
        <v>44</v>
      </c>
      <c r="AJ52" s="237">
        <f t="shared" si="14"/>
        <v>17600</v>
      </c>
      <c r="AK52" s="86">
        <f t="shared" si="14"/>
        <v>12</v>
      </c>
      <c r="AL52" s="86">
        <f t="shared" si="14"/>
        <v>26</v>
      </c>
      <c r="AM52" s="237">
        <f t="shared" si="14"/>
        <v>5200</v>
      </c>
      <c r="AN52" s="86">
        <f t="shared" si="14"/>
        <v>508</v>
      </c>
      <c r="AO52" s="86">
        <f t="shared" si="14"/>
        <v>203200</v>
      </c>
      <c r="AP52" s="86">
        <f t="shared" si="14"/>
        <v>0</v>
      </c>
      <c r="AQ52" s="86">
        <f t="shared" si="14"/>
        <v>0</v>
      </c>
      <c r="AR52" s="86">
        <f t="shared" si="14"/>
        <v>0</v>
      </c>
      <c r="AS52" s="86">
        <f t="shared" si="14"/>
        <v>0</v>
      </c>
      <c r="AT52" s="86">
        <f t="shared" si="14"/>
        <v>0</v>
      </c>
      <c r="AU52" s="86">
        <f t="shared" si="14"/>
        <v>0</v>
      </c>
      <c r="AV52" s="86">
        <f t="shared" si="14"/>
        <v>0</v>
      </c>
      <c r="AW52" s="86">
        <f t="shared" si="14"/>
        <v>0</v>
      </c>
      <c r="AX52" s="86">
        <f t="shared" si="14"/>
        <v>5</v>
      </c>
      <c r="AY52" s="28">
        <f t="shared" ref="AY52:BA52" si="15">SUM(AY44:AY51)</f>
        <v>960</v>
      </c>
      <c r="AZ52" s="28">
        <f t="shared" si="15"/>
        <v>62</v>
      </c>
      <c r="BA52" s="28">
        <f t="shared" si="15"/>
        <v>15</v>
      </c>
    </row>
    <row r="53" spans="1:53">
      <c r="A53" s="315">
        <v>4</v>
      </c>
      <c r="B53" s="315">
        <v>1</v>
      </c>
      <c r="C53" s="19" t="s">
        <v>92</v>
      </c>
      <c r="D53" s="20">
        <v>0</v>
      </c>
      <c r="E53" s="23">
        <v>0</v>
      </c>
      <c r="F53" s="84">
        <v>77</v>
      </c>
      <c r="G53" s="117">
        <v>77</v>
      </c>
      <c r="H53" s="106">
        <v>1</v>
      </c>
      <c r="I53" s="102">
        <v>0</v>
      </c>
      <c r="J53" s="102">
        <v>0</v>
      </c>
      <c r="K53" s="102">
        <v>3</v>
      </c>
      <c r="L53" s="102">
        <v>0</v>
      </c>
      <c r="M53" s="110">
        <v>0</v>
      </c>
      <c r="N53" s="79">
        <v>0</v>
      </c>
      <c r="O53" s="130">
        <v>0</v>
      </c>
      <c r="P53" s="79">
        <v>6</v>
      </c>
      <c r="Q53" s="208">
        <v>0</v>
      </c>
      <c r="R53" s="21">
        <v>0</v>
      </c>
      <c r="S53" s="38">
        <v>76</v>
      </c>
      <c r="T53" s="22">
        <v>0</v>
      </c>
      <c r="U53" s="22">
        <v>0</v>
      </c>
      <c r="V53" s="22">
        <v>1</v>
      </c>
      <c r="W53" s="22">
        <v>0</v>
      </c>
      <c r="X53" s="22">
        <v>0</v>
      </c>
      <c r="Y53" s="22">
        <v>0</v>
      </c>
      <c r="Z53" s="89">
        <v>77</v>
      </c>
      <c r="AA53" s="84">
        <v>1</v>
      </c>
      <c r="AB53" s="342">
        <v>0</v>
      </c>
      <c r="AC53" s="343">
        <v>0</v>
      </c>
      <c r="AD53" s="342">
        <f>AB53+'2026.8'!AD53</f>
        <v>0</v>
      </c>
      <c r="AE53" s="179">
        <f>AC53+'2026.8'!AE53</f>
        <v>0</v>
      </c>
      <c r="AF53" s="24">
        <v>0</v>
      </c>
      <c r="AG53" s="25">
        <v>0</v>
      </c>
      <c r="AH53" s="26">
        <f t="shared" si="10"/>
        <v>0</v>
      </c>
      <c r="AI53" s="25">
        <v>0</v>
      </c>
      <c r="AJ53" s="26">
        <f t="shared" si="11"/>
        <v>0</v>
      </c>
      <c r="AK53" s="69">
        <f>AF53+'2026.8'!AK53</f>
        <v>1</v>
      </c>
      <c r="AL53" s="75">
        <f>AG53+'2026.8'!AL53</f>
        <v>4</v>
      </c>
      <c r="AM53" s="26">
        <f>AH53+'2026.8'!AM53</f>
        <v>800</v>
      </c>
      <c r="AN53" s="75">
        <f>AI53+'2026.8'!AN53</f>
        <v>49</v>
      </c>
      <c r="AO53" s="26">
        <f>AJ53+'2026.8'!AO53</f>
        <v>19600</v>
      </c>
      <c r="AP53" s="24">
        <v>0</v>
      </c>
      <c r="AQ53" s="24">
        <v>0</v>
      </c>
      <c r="AR53" s="24">
        <f>AP53+'2026.8'!AR53</f>
        <v>1</v>
      </c>
      <c r="AS53" s="24">
        <f>AQ53+'2026.8'!AS53</f>
        <v>0</v>
      </c>
      <c r="AT53" s="24">
        <v>0</v>
      </c>
      <c r="AU53" s="24">
        <v>0</v>
      </c>
      <c r="AV53" s="24">
        <v>0</v>
      </c>
      <c r="AW53" s="24">
        <v>0</v>
      </c>
      <c r="AX53" s="24">
        <f>AT53+'2026.8'!AX53</f>
        <v>1</v>
      </c>
      <c r="AY53" s="24">
        <f>AU53+'2026.8'!AY53</f>
        <v>45</v>
      </c>
      <c r="AZ53" s="24">
        <f>AV53+'2026.8'!AZ53</f>
        <v>107</v>
      </c>
      <c r="BA53" s="24">
        <f>AW53+'2026.8'!BA53</f>
        <v>8</v>
      </c>
    </row>
    <row r="54" spans="1:53">
      <c r="A54" s="316"/>
      <c r="B54" s="316"/>
      <c r="C54" s="19" t="s">
        <v>93</v>
      </c>
      <c r="D54" s="20">
        <v>0</v>
      </c>
      <c r="E54" s="23">
        <v>0</v>
      </c>
      <c r="F54" s="84">
        <v>26</v>
      </c>
      <c r="G54" s="117">
        <v>26</v>
      </c>
      <c r="H54" s="106">
        <v>1</v>
      </c>
      <c r="I54" s="102">
        <v>0</v>
      </c>
      <c r="J54" s="102">
        <v>0</v>
      </c>
      <c r="K54" s="102">
        <v>0</v>
      </c>
      <c r="L54" s="102">
        <v>0</v>
      </c>
      <c r="M54" s="110">
        <v>0</v>
      </c>
      <c r="N54" s="79">
        <v>0</v>
      </c>
      <c r="O54" s="130">
        <v>0</v>
      </c>
      <c r="P54" s="79">
        <v>4</v>
      </c>
      <c r="Q54" s="208">
        <v>0</v>
      </c>
      <c r="R54" s="21">
        <v>0</v>
      </c>
      <c r="S54" s="38">
        <v>25</v>
      </c>
      <c r="T54" s="22">
        <v>0</v>
      </c>
      <c r="U54" s="22">
        <v>0</v>
      </c>
      <c r="V54" s="22">
        <v>1</v>
      </c>
      <c r="W54" s="22">
        <v>0</v>
      </c>
      <c r="X54" s="22">
        <v>0</v>
      </c>
      <c r="Y54" s="22">
        <v>0</v>
      </c>
      <c r="Z54" s="89">
        <v>26</v>
      </c>
      <c r="AA54" s="84">
        <v>1</v>
      </c>
      <c r="AB54" s="342">
        <v>0</v>
      </c>
      <c r="AC54" s="343">
        <v>0</v>
      </c>
      <c r="AD54" s="342">
        <f>AB54+'2026.8'!AD54</f>
        <v>161766</v>
      </c>
      <c r="AE54" s="179">
        <f>AC54+'2026.8'!AE54</f>
        <v>1000.0019039883932</v>
      </c>
      <c r="AF54" s="24">
        <v>1</v>
      </c>
      <c r="AG54" s="25">
        <v>4</v>
      </c>
      <c r="AH54" s="26">
        <f t="shared" si="10"/>
        <v>800</v>
      </c>
      <c r="AI54" s="25">
        <v>52</v>
      </c>
      <c r="AJ54" s="26">
        <f t="shared" si="11"/>
        <v>20800</v>
      </c>
      <c r="AK54" s="69">
        <f>AF54+'2026.8'!AK54</f>
        <v>2</v>
      </c>
      <c r="AL54" s="75">
        <f>AG54+'2026.8'!AL54</f>
        <v>17</v>
      </c>
      <c r="AM54" s="26">
        <f>AH54+'2026.8'!AM54</f>
        <v>3400</v>
      </c>
      <c r="AN54" s="75">
        <f>AI54+'2026.8'!AN54</f>
        <v>96</v>
      </c>
      <c r="AO54" s="26">
        <f>AJ54+'2026.8'!AO54</f>
        <v>38400</v>
      </c>
      <c r="AP54" s="24">
        <v>0</v>
      </c>
      <c r="AQ54" s="24">
        <v>0</v>
      </c>
      <c r="AR54" s="24">
        <f>AP54+'2026.8'!AR54</f>
        <v>1</v>
      </c>
      <c r="AS54" s="24">
        <f>AQ54+'2026.8'!AS54</f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f>AT54+'2026.8'!AX54</f>
        <v>0</v>
      </c>
      <c r="AY54" s="24">
        <f>AU54+'2026.8'!AY54</f>
        <v>0</v>
      </c>
      <c r="AZ54" s="24">
        <f>AV54+'2026.8'!AZ54</f>
        <v>0</v>
      </c>
      <c r="BA54" s="24">
        <f>AW54+'2026.8'!BA54</f>
        <v>0</v>
      </c>
    </row>
    <row r="55" spans="1:53">
      <c r="A55" s="316"/>
      <c r="B55" s="316"/>
      <c r="C55" s="19" t="s">
        <v>94</v>
      </c>
      <c r="D55" s="20">
        <v>0</v>
      </c>
      <c r="E55" s="23">
        <v>0</v>
      </c>
      <c r="F55" s="84">
        <v>20</v>
      </c>
      <c r="G55" s="117">
        <v>18</v>
      </c>
      <c r="H55" s="106">
        <v>0</v>
      </c>
      <c r="I55" s="102">
        <v>0</v>
      </c>
      <c r="J55" s="102">
        <v>0</v>
      </c>
      <c r="K55" s="102">
        <v>0</v>
      </c>
      <c r="L55" s="102">
        <v>0</v>
      </c>
      <c r="M55" s="110">
        <v>0</v>
      </c>
      <c r="N55" s="79">
        <v>2</v>
      </c>
      <c r="O55" s="130">
        <v>0</v>
      </c>
      <c r="P55" s="79">
        <v>5</v>
      </c>
      <c r="Q55" s="208">
        <v>0</v>
      </c>
      <c r="R55" s="21">
        <v>0</v>
      </c>
      <c r="S55" s="38">
        <v>20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89">
        <v>20</v>
      </c>
      <c r="AA55" s="84">
        <v>0</v>
      </c>
      <c r="AB55" s="342">
        <v>0</v>
      </c>
      <c r="AC55" s="343">
        <v>0</v>
      </c>
      <c r="AD55" s="342">
        <f>AB55+'2026.8'!AD55</f>
        <v>323532</v>
      </c>
      <c r="AE55" s="179">
        <f>AC55+'2026.8'!AE55</f>
        <v>2000.0038079767864</v>
      </c>
      <c r="AF55" s="24">
        <v>0</v>
      </c>
      <c r="AG55" s="25">
        <v>0</v>
      </c>
      <c r="AH55" s="26">
        <f t="shared" si="10"/>
        <v>0</v>
      </c>
      <c r="AI55" s="25">
        <v>0</v>
      </c>
      <c r="AJ55" s="26">
        <f t="shared" si="11"/>
        <v>0</v>
      </c>
      <c r="AK55" s="69">
        <f>AF55+'2026.8'!AK55</f>
        <v>0</v>
      </c>
      <c r="AL55" s="75">
        <f>AG55+'2026.8'!AL55</f>
        <v>0</v>
      </c>
      <c r="AM55" s="26">
        <f>AH55+'2026.8'!AM55</f>
        <v>0</v>
      </c>
      <c r="AN55" s="75">
        <f>AI55+'2026.8'!AN55</f>
        <v>0</v>
      </c>
      <c r="AO55" s="26">
        <f>AJ55+'2026.8'!AO55</f>
        <v>0</v>
      </c>
      <c r="AP55" s="24">
        <v>0</v>
      </c>
      <c r="AQ55" s="24">
        <v>0</v>
      </c>
      <c r="AR55" s="24">
        <f>AP55+'2026.8'!AR55</f>
        <v>0</v>
      </c>
      <c r="AS55" s="24">
        <f>AQ55+'2026.8'!AS55</f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f>AT55+'2026.8'!AX55</f>
        <v>0</v>
      </c>
      <c r="AY55" s="24">
        <f>AU55+'2026.8'!AY55</f>
        <v>0</v>
      </c>
      <c r="AZ55" s="24">
        <f>AV55+'2026.8'!AZ55</f>
        <v>0</v>
      </c>
      <c r="BA55" s="24">
        <f>AW55+'2026.8'!BA55</f>
        <v>0</v>
      </c>
    </row>
    <row r="56" spans="1:53">
      <c r="A56" s="316"/>
      <c r="B56" s="316"/>
      <c r="C56" s="19" t="s">
        <v>95</v>
      </c>
      <c r="D56" s="20">
        <v>2</v>
      </c>
      <c r="E56" s="23">
        <v>0</v>
      </c>
      <c r="F56" s="84">
        <v>89</v>
      </c>
      <c r="G56" s="117">
        <v>58</v>
      </c>
      <c r="H56" s="106">
        <v>8</v>
      </c>
      <c r="I56" s="102">
        <v>0</v>
      </c>
      <c r="J56" s="102">
        <v>0</v>
      </c>
      <c r="K56" s="102">
        <v>0</v>
      </c>
      <c r="L56" s="102">
        <v>0</v>
      </c>
      <c r="M56" s="110">
        <v>0</v>
      </c>
      <c r="N56" s="79">
        <v>31</v>
      </c>
      <c r="O56" s="130">
        <v>0</v>
      </c>
      <c r="P56" s="79">
        <v>11</v>
      </c>
      <c r="Q56" s="208">
        <v>22</v>
      </c>
      <c r="R56" s="21">
        <v>0</v>
      </c>
      <c r="S56" s="38">
        <v>87</v>
      </c>
      <c r="T56" s="22">
        <v>0</v>
      </c>
      <c r="U56" s="22">
        <v>0</v>
      </c>
      <c r="V56" s="22">
        <v>2</v>
      </c>
      <c r="W56" s="22">
        <v>0</v>
      </c>
      <c r="X56" s="22">
        <v>0</v>
      </c>
      <c r="Y56" s="22">
        <v>0</v>
      </c>
      <c r="Z56" s="89">
        <v>89</v>
      </c>
      <c r="AA56" s="84">
        <v>2</v>
      </c>
      <c r="AB56" s="342">
        <v>0</v>
      </c>
      <c r="AC56" s="343">
        <v>0</v>
      </c>
      <c r="AD56" s="342">
        <f>AB56+'2026.8'!AD56</f>
        <v>0</v>
      </c>
      <c r="AE56" s="179">
        <f>AC56+'2026.8'!AE56</f>
        <v>0</v>
      </c>
      <c r="AF56" s="24">
        <v>0</v>
      </c>
      <c r="AG56" s="25">
        <v>0</v>
      </c>
      <c r="AH56" s="26">
        <f t="shared" si="10"/>
        <v>0</v>
      </c>
      <c r="AI56" s="25">
        <v>0</v>
      </c>
      <c r="AJ56" s="26">
        <f t="shared" si="11"/>
        <v>0</v>
      </c>
      <c r="AK56" s="69">
        <f>AF56+'2026.8'!AK56</f>
        <v>1</v>
      </c>
      <c r="AL56" s="75">
        <f>AG56+'2026.8'!AL56</f>
        <v>0</v>
      </c>
      <c r="AM56" s="26">
        <f>AH56+'2026.8'!AM56</f>
        <v>0</v>
      </c>
      <c r="AN56" s="75">
        <f>AI56+'2026.8'!AN56</f>
        <v>105</v>
      </c>
      <c r="AO56" s="26">
        <f>AJ56+'2026.8'!AO56</f>
        <v>42000</v>
      </c>
      <c r="AP56" s="24">
        <v>0</v>
      </c>
      <c r="AQ56" s="24">
        <v>0</v>
      </c>
      <c r="AR56" s="24">
        <f>AP56+'2026.8'!AR56</f>
        <v>0</v>
      </c>
      <c r="AS56" s="24">
        <f>AQ56+'2026.8'!AS56</f>
        <v>0</v>
      </c>
      <c r="AT56" s="24">
        <v>0</v>
      </c>
      <c r="AU56" s="24">
        <v>0</v>
      </c>
      <c r="AV56" s="24">
        <v>0</v>
      </c>
      <c r="AW56" s="24">
        <v>0</v>
      </c>
      <c r="AX56" s="24">
        <f>AT56+'2026.8'!AX56</f>
        <v>1</v>
      </c>
      <c r="AY56" s="24">
        <f>AU56+'2026.8'!AY56</f>
        <v>50</v>
      </c>
      <c r="AZ56" s="24">
        <f>AV56+'2026.8'!AZ56</f>
        <v>236</v>
      </c>
      <c r="BA56" s="24">
        <f>AW56+'2026.8'!BA56</f>
        <v>10</v>
      </c>
    </row>
    <row r="57" spans="1:53">
      <c r="A57" s="316"/>
      <c r="B57" s="316"/>
      <c r="C57" s="19" t="s">
        <v>96</v>
      </c>
      <c r="D57" s="20">
        <v>0</v>
      </c>
      <c r="E57" s="23">
        <v>0</v>
      </c>
      <c r="F57" s="84">
        <v>78</v>
      </c>
      <c r="G57" s="117">
        <v>44</v>
      </c>
      <c r="H57" s="106">
        <v>0</v>
      </c>
      <c r="I57" s="102">
        <v>0</v>
      </c>
      <c r="J57" s="102">
        <v>5</v>
      </c>
      <c r="K57" s="102">
        <v>0</v>
      </c>
      <c r="L57" s="102">
        <v>0</v>
      </c>
      <c r="M57" s="110">
        <v>7</v>
      </c>
      <c r="N57" s="79">
        <v>34</v>
      </c>
      <c r="O57" s="130">
        <v>0</v>
      </c>
      <c r="P57" s="79">
        <v>7</v>
      </c>
      <c r="Q57" s="208">
        <v>21</v>
      </c>
      <c r="R57" s="21">
        <v>0</v>
      </c>
      <c r="S57" s="38">
        <v>74</v>
      </c>
      <c r="T57" s="22">
        <v>0</v>
      </c>
      <c r="U57" s="22">
        <v>0</v>
      </c>
      <c r="V57" s="22">
        <v>5</v>
      </c>
      <c r="W57" s="22">
        <v>0</v>
      </c>
      <c r="X57" s="22">
        <v>0</v>
      </c>
      <c r="Y57" s="22">
        <v>1</v>
      </c>
      <c r="Z57" s="89">
        <v>78</v>
      </c>
      <c r="AA57" s="84">
        <v>4</v>
      </c>
      <c r="AB57" s="342">
        <v>10000</v>
      </c>
      <c r="AC57" s="343">
        <v>62.688524767747161</v>
      </c>
      <c r="AD57" s="342">
        <f>AB57+'2026.8'!AD57</f>
        <v>10000</v>
      </c>
      <c r="AE57" s="179">
        <f>AC57+'2026.8'!AE57</f>
        <v>62.688524767747161</v>
      </c>
      <c r="AF57" s="24">
        <v>0</v>
      </c>
      <c r="AG57" s="25">
        <v>0</v>
      </c>
      <c r="AH57" s="26">
        <f t="shared" si="10"/>
        <v>0</v>
      </c>
      <c r="AI57" s="25">
        <v>0</v>
      </c>
      <c r="AJ57" s="26">
        <f t="shared" si="11"/>
        <v>0</v>
      </c>
      <c r="AK57" s="69">
        <f>AF57+'2026.8'!AK57</f>
        <v>0</v>
      </c>
      <c r="AL57" s="75">
        <f>AG57+'2026.8'!AL57</f>
        <v>0</v>
      </c>
      <c r="AM57" s="26">
        <f>AH57+'2026.8'!AM57</f>
        <v>0</v>
      </c>
      <c r="AN57" s="75">
        <f>AI57+'2026.8'!AN57</f>
        <v>0</v>
      </c>
      <c r="AO57" s="26">
        <f>AJ57+'2026.8'!AO57</f>
        <v>0</v>
      </c>
      <c r="AP57" s="24">
        <v>0</v>
      </c>
      <c r="AQ57" s="24">
        <v>0</v>
      </c>
      <c r="AR57" s="24">
        <f>AP57+'2026.8'!AR57</f>
        <v>0</v>
      </c>
      <c r="AS57" s="24">
        <f>AQ57+'2026.8'!AS57</f>
        <v>0</v>
      </c>
      <c r="AT57" s="24">
        <v>1</v>
      </c>
      <c r="AU57" s="24">
        <v>45</v>
      </c>
      <c r="AV57" s="24">
        <v>36</v>
      </c>
      <c r="AW57" s="24">
        <v>5</v>
      </c>
      <c r="AX57" s="24">
        <f>AT57+'2026.8'!AX57</f>
        <v>1</v>
      </c>
      <c r="AY57" s="24">
        <f>AU57+'2026.8'!AY57</f>
        <v>45</v>
      </c>
      <c r="AZ57" s="24">
        <f>AV57+'2026.8'!AZ57</f>
        <v>36</v>
      </c>
      <c r="BA57" s="24">
        <f>AW57+'2026.8'!BA57</f>
        <v>5</v>
      </c>
    </row>
    <row r="58" spans="1:53">
      <c r="A58" s="316"/>
      <c r="B58" s="316"/>
      <c r="C58" s="19" t="s">
        <v>97</v>
      </c>
      <c r="D58" s="20">
        <v>0</v>
      </c>
      <c r="E58" s="23">
        <v>0</v>
      </c>
      <c r="F58" s="84">
        <v>22</v>
      </c>
      <c r="G58" s="117">
        <v>22</v>
      </c>
      <c r="H58" s="106">
        <v>0</v>
      </c>
      <c r="I58" s="102">
        <v>0</v>
      </c>
      <c r="J58" s="102">
        <v>0</v>
      </c>
      <c r="K58" s="102">
        <v>0</v>
      </c>
      <c r="L58" s="102">
        <v>0</v>
      </c>
      <c r="M58" s="110">
        <v>0</v>
      </c>
      <c r="N58" s="79">
        <v>0</v>
      </c>
      <c r="O58" s="130">
        <v>0</v>
      </c>
      <c r="P58" s="79">
        <v>0</v>
      </c>
      <c r="Q58" s="208">
        <v>0</v>
      </c>
      <c r="R58" s="21">
        <v>0</v>
      </c>
      <c r="S58" s="38">
        <v>21</v>
      </c>
      <c r="T58" s="22">
        <v>0</v>
      </c>
      <c r="U58" s="22">
        <v>0</v>
      </c>
      <c r="V58" s="22">
        <v>1</v>
      </c>
      <c r="W58" s="22">
        <v>0</v>
      </c>
      <c r="X58" s="22">
        <v>0</v>
      </c>
      <c r="Y58" s="22">
        <v>0</v>
      </c>
      <c r="Z58" s="89">
        <v>22</v>
      </c>
      <c r="AA58" s="84">
        <v>1</v>
      </c>
      <c r="AB58" s="342">
        <v>0</v>
      </c>
      <c r="AC58" s="343">
        <v>0</v>
      </c>
      <c r="AD58" s="342">
        <f>AB58+'2026.8'!AD58</f>
        <v>0</v>
      </c>
      <c r="AE58" s="179">
        <f>AC58+'2026.8'!AE58</f>
        <v>0</v>
      </c>
      <c r="AF58" s="24">
        <v>0</v>
      </c>
      <c r="AG58" s="25">
        <v>0</v>
      </c>
      <c r="AH58" s="26">
        <f t="shared" si="10"/>
        <v>0</v>
      </c>
      <c r="AI58" s="25">
        <v>0</v>
      </c>
      <c r="AJ58" s="26">
        <f t="shared" si="11"/>
        <v>0</v>
      </c>
      <c r="AK58" s="69">
        <f>AF58+'2026.8'!AK58</f>
        <v>1</v>
      </c>
      <c r="AL58" s="75">
        <f>AG58+'2026.8'!AL58</f>
        <v>0</v>
      </c>
      <c r="AM58" s="26">
        <f>AH58+'2026.8'!AM58</f>
        <v>0</v>
      </c>
      <c r="AN58" s="75">
        <f>AI58+'2026.8'!AN58</f>
        <v>38</v>
      </c>
      <c r="AO58" s="26">
        <f>AJ58+'2026.8'!AO58</f>
        <v>15200</v>
      </c>
      <c r="AP58" s="24">
        <v>0</v>
      </c>
      <c r="AQ58" s="24">
        <v>0</v>
      </c>
      <c r="AR58" s="24">
        <f>AP58+'2026.8'!AR58</f>
        <v>0</v>
      </c>
      <c r="AS58" s="24">
        <f>AQ58+'2026.8'!AS58</f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f>AT58+'2026.8'!AX58</f>
        <v>0</v>
      </c>
      <c r="AY58" s="24">
        <f>AU58+'2026.8'!AY58</f>
        <v>0</v>
      </c>
      <c r="AZ58" s="24">
        <f>AV58+'2026.8'!AZ58</f>
        <v>0</v>
      </c>
      <c r="BA58" s="24">
        <f>AW58+'2026.8'!BA58</f>
        <v>0</v>
      </c>
    </row>
    <row r="59" spans="1:53">
      <c r="A59" s="316"/>
      <c r="B59" s="316"/>
      <c r="C59" s="19" t="s">
        <v>98</v>
      </c>
      <c r="D59" s="20">
        <v>0</v>
      </c>
      <c r="E59" s="23">
        <v>0</v>
      </c>
      <c r="F59" s="84">
        <v>44</v>
      </c>
      <c r="G59" s="117">
        <v>44</v>
      </c>
      <c r="H59" s="106">
        <v>0</v>
      </c>
      <c r="I59" s="102">
        <v>0</v>
      </c>
      <c r="J59" s="102">
        <v>0</v>
      </c>
      <c r="K59" s="102">
        <v>0</v>
      </c>
      <c r="L59" s="102">
        <v>0</v>
      </c>
      <c r="M59" s="110">
        <v>15</v>
      </c>
      <c r="N59" s="79">
        <v>0</v>
      </c>
      <c r="O59" s="130">
        <v>0</v>
      </c>
      <c r="P59" s="79">
        <v>11</v>
      </c>
      <c r="Q59" s="208">
        <v>0</v>
      </c>
      <c r="R59" s="21">
        <v>0</v>
      </c>
      <c r="S59" s="38">
        <v>42</v>
      </c>
      <c r="T59" s="22">
        <v>0</v>
      </c>
      <c r="U59" s="22">
        <v>0</v>
      </c>
      <c r="V59" s="22">
        <v>2</v>
      </c>
      <c r="W59" s="22">
        <v>0</v>
      </c>
      <c r="X59" s="22">
        <v>0</v>
      </c>
      <c r="Y59" s="22">
        <v>0</v>
      </c>
      <c r="Z59" s="89">
        <v>44</v>
      </c>
      <c r="AA59" s="84">
        <v>2</v>
      </c>
      <c r="AB59" s="342">
        <v>11638</v>
      </c>
      <c r="AC59" s="343">
        <v>72.95690512470415</v>
      </c>
      <c r="AD59" s="342">
        <f>AB59+'2026.8'!AD59</f>
        <v>11638</v>
      </c>
      <c r="AE59" s="179">
        <f>AC59+'2026.8'!AE59</f>
        <v>72.95690512470415</v>
      </c>
      <c r="AF59" s="24">
        <v>0</v>
      </c>
      <c r="AG59" s="25">
        <v>0</v>
      </c>
      <c r="AH59" s="26">
        <f t="shared" si="10"/>
        <v>0</v>
      </c>
      <c r="AI59" s="25">
        <v>0</v>
      </c>
      <c r="AJ59" s="26">
        <f t="shared" si="11"/>
        <v>0</v>
      </c>
      <c r="AK59" s="69">
        <f>AF59+'2026.8'!AK59</f>
        <v>1</v>
      </c>
      <c r="AL59" s="75">
        <f>AG59+'2026.8'!AL59</f>
        <v>3</v>
      </c>
      <c r="AM59" s="26">
        <f>AH59+'2026.8'!AM59</f>
        <v>600</v>
      </c>
      <c r="AN59" s="75">
        <f>AI59+'2026.8'!AN59</f>
        <v>35</v>
      </c>
      <c r="AO59" s="26">
        <f>AJ59+'2026.8'!AO59</f>
        <v>14000</v>
      </c>
      <c r="AP59" s="24">
        <v>0</v>
      </c>
      <c r="AQ59" s="24">
        <v>0</v>
      </c>
      <c r="AR59" s="24">
        <f>AP59+'2026.8'!AR59</f>
        <v>0</v>
      </c>
      <c r="AS59" s="24">
        <f>AQ59+'2026.8'!AS59</f>
        <v>0</v>
      </c>
      <c r="AT59" s="24">
        <v>3</v>
      </c>
      <c r="AU59" s="24">
        <v>160</v>
      </c>
      <c r="AV59" s="24">
        <v>305</v>
      </c>
      <c r="AW59" s="24">
        <v>13</v>
      </c>
      <c r="AX59" s="24">
        <f>AT59+'2026.8'!AX59</f>
        <v>3</v>
      </c>
      <c r="AY59" s="24">
        <f>AU59+'2026.8'!AY59</f>
        <v>160</v>
      </c>
      <c r="AZ59" s="24">
        <f>AV59+'2026.8'!AZ59</f>
        <v>305</v>
      </c>
      <c r="BA59" s="24">
        <f>AW59+'2026.8'!BA59</f>
        <v>13</v>
      </c>
    </row>
    <row r="60" spans="1:53">
      <c r="A60" s="316"/>
      <c r="B60" s="317"/>
      <c r="C60" s="19" t="s">
        <v>99</v>
      </c>
      <c r="D60" s="20">
        <v>0</v>
      </c>
      <c r="E60" s="23">
        <v>0</v>
      </c>
      <c r="F60" s="84">
        <v>28</v>
      </c>
      <c r="G60" s="117">
        <v>22</v>
      </c>
      <c r="H60" s="106">
        <v>0</v>
      </c>
      <c r="I60" s="102">
        <v>0</v>
      </c>
      <c r="J60" s="102">
        <v>0</v>
      </c>
      <c r="K60" s="102">
        <v>0</v>
      </c>
      <c r="L60" s="102">
        <v>0</v>
      </c>
      <c r="M60" s="110">
        <v>9</v>
      </c>
      <c r="N60" s="79">
        <v>3</v>
      </c>
      <c r="O60" s="130">
        <v>3</v>
      </c>
      <c r="P60" s="79">
        <v>8</v>
      </c>
      <c r="Q60" s="208">
        <v>2</v>
      </c>
      <c r="R60" s="21">
        <v>3</v>
      </c>
      <c r="S60" s="38">
        <v>28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89">
        <v>28</v>
      </c>
      <c r="AA60" s="84">
        <v>0</v>
      </c>
      <c r="AB60" s="342">
        <v>159519</v>
      </c>
      <c r="AC60" s="343">
        <v>1000.0010782426259</v>
      </c>
      <c r="AD60" s="342">
        <f>AB60+'2026.8'!AD60</f>
        <v>159519</v>
      </c>
      <c r="AE60" s="179">
        <f>AC60+'2026.8'!AE60</f>
        <v>1000.0010782426259</v>
      </c>
      <c r="AF60" s="24">
        <v>0</v>
      </c>
      <c r="AG60" s="25">
        <v>0</v>
      </c>
      <c r="AH60" s="26">
        <f t="shared" si="10"/>
        <v>0</v>
      </c>
      <c r="AI60" s="25">
        <v>0</v>
      </c>
      <c r="AJ60" s="26">
        <f t="shared" si="11"/>
        <v>0</v>
      </c>
      <c r="AK60" s="69">
        <f>AF60+'2026.8'!AK60</f>
        <v>0</v>
      </c>
      <c r="AL60" s="75">
        <f>AG60+'2026.8'!AL60</f>
        <v>0</v>
      </c>
      <c r="AM60" s="26">
        <f>AH60+'2026.8'!AM60</f>
        <v>0</v>
      </c>
      <c r="AN60" s="75">
        <f>AI60+'2026.8'!AN60</f>
        <v>0</v>
      </c>
      <c r="AO60" s="26">
        <f>AJ60+'2026.8'!AO60</f>
        <v>0</v>
      </c>
      <c r="AP60" s="24">
        <v>0</v>
      </c>
      <c r="AQ60" s="24">
        <v>0</v>
      </c>
      <c r="AR60" s="24">
        <f>AP60+'2026.8'!AR60</f>
        <v>0</v>
      </c>
      <c r="AS60" s="24">
        <f>AQ60+'2026.8'!AS60</f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f>AT60+'2026.8'!AX60</f>
        <v>0</v>
      </c>
      <c r="AY60" s="24">
        <f>AU60+'2026.8'!AY60</f>
        <v>0</v>
      </c>
      <c r="AZ60" s="24">
        <f>AV60+'2026.8'!AZ60</f>
        <v>0</v>
      </c>
      <c r="BA60" s="24">
        <f>AW60+'2026.8'!BA60</f>
        <v>0</v>
      </c>
    </row>
    <row r="61" spans="1:53">
      <c r="A61" s="316"/>
      <c r="B61" s="315">
        <v>2</v>
      </c>
      <c r="C61" s="19" t="s">
        <v>100</v>
      </c>
      <c r="D61" s="20">
        <v>0</v>
      </c>
      <c r="E61" s="23">
        <v>0</v>
      </c>
      <c r="F61" s="84">
        <v>98</v>
      </c>
      <c r="G61" s="117">
        <v>50</v>
      </c>
      <c r="H61" s="106">
        <v>0</v>
      </c>
      <c r="I61" s="102">
        <v>0</v>
      </c>
      <c r="J61" s="102">
        <v>2</v>
      </c>
      <c r="K61" s="102">
        <v>0</v>
      </c>
      <c r="L61" s="102">
        <v>0</v>
      </c>
      <c r="M61" s="110">
        <v>0</v>
      </c>
      <c r="N61" s="79">
        <v>48</v>
      </c>
      <c r="O61" s="130">
        <v>0</v>
      </c>
      <c r="P61" s="79">
        <v>9</v>
      </c>
      <c r="Q61" s="208">
        <v>32</v>
      </c>
      <c r="R61" s="21">
        <v>0</v>
      </c>
      <c r="S61" s="38">
        <v>98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89">
        <v>98</v>
      </c>
      <c r="AA61" s="84">
        <v>0</v>
      </c>
      <c r="AB61" s="342">
        <v>0</v>
      </c>
      <c r="AC61" s="343">
        <v>0</v>
      </c>
      <c r="AD61" s="342">
        <f>AB61+'2026.8'!AD61</f>
        <v>0</v>
      </c>
      <c r="AE61" s="179">
        <f>AC61+'2026.8'!AE61</f>
        <v>0</v>
      </c>
      <c r="AF61" s="24">
        <v>0</v>
      </c>
      <c r="AG61" s="25">
        <v>0</v>
      </c>
      <c r="AH61" s="26">
        <f t="shared" si="10"/>
        <v>0</v>
      </c>
      <c r="AI61" s="25">
        <v>0</v>
      </c>
      <c r="AJ61" s="26">
        <f t="shared" si="11"/>
        <v>0</v>
      </c>
      <c r="AK61" s="69">
        <f>AF61+'2026.8'!AK61</f>
        <v>2</v>
      </c>
      <c r="AL61" s="75">
        <f>AG61+'2026.8'!AL61</f>
        <v>2</v>
      </c>
      <c r="AM61" s="26">
        <f>AH61+'2026.8'!AM61</f>
        <v>400</v>
      </c>
      <c r="AN61" s="75">
        <f>AI61+'2026.8'!AN61</f>
        <v>22</v>
      </c>
      <c r="AO61" s="26">
        <f>AJ61+'2026.8'!AO61</f>
        <v>8800</v>
      </c>
      <c r="AP61" s="24">
        <v>0</v>
      </c>
      <c r="AQ61" s="24">
        <v>0</v>
      </c>
      <c r="AR61" s="24">
        <f>AP61+'2026.8'!AR61</f>
        <v>0</v>
      </c>
      <c r="AS61" s="24">
        <f>AQ61+'2026.8'!AS61</f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f>AT61+'2026.8'!AX61</f>
        <v>1</v>
      </c>
      <c r="AY61" s="24">
        <f>AU61+'2026.8'!AY61</f>
        <v>420</v>
      </c>
      <c r="AZ61" s="24">
        <f>AV61+'2026.8'!AZ61</f>
        <v>42</v>
      </c>
      <c r="BA61" s="24">
        <f>AW61+'2026.8'!BA61</f>
        <v>3</v>
      </c>
    </row>
    <row r="62" spans="1:53">
      <c r="A62" s="316"/>
      <c r="B62" s="316"/>
      <c r="C62" s="19" t="s">
        <v>101</v>
      </c>
      <c r="D62" s="20">
        <v>0</v>
      </c>
      <c r="E62" s="23">
        <v>0</v>
      </c>
      <c r="F62" s="84">
        <v>70</v>
      </c>
      <c r="G62" s="117">
        <v>52</v>
      </c>
      <c r="H62" s="106">
        <v>0</v>
      </c>
      <c r="I62" s="102">
        <v>0</v>
      </c>
      <c r="J62" s="102">
        <v>0</v>
      </c>
      <c r="K62" s="102">
        <v>0</v>
      </c>
      <c r="L62" s="102">
        <v>0</v>
      </c>
      <c r="M62" s="110">
        <v>13</v>
      </c>
      <c r="N62" s="79">
        <v>18</v>
      </c>
      <c r="O62" s="130">
        <v>0</v>
      </c>
      <c r="P62" s="79">
        <v>17</v>
      </c>
      <c r="Q62" s="208">
        <v>12</v>
      </c>
      <c r="R62" s="21">
        <v>0</v>
      </c>
      <c r="S62" s="38">
        <v>68</v>
      </c>
      <c r="T62" s="22">
        <v>0</v>
      </c>
      <c r="U62" s="22">
        <v>0</v>
      </c>
      <c r="V62" s="22">
        <v>4</v>
      </c>
      <c r="W62" s="22">
        <v>0</v>
      </c>
      <c r="X62" s="22">
        <v>0</v>
      </c>
      <c r="Y62" s="22">
        <v>2</v>
      </c>
      <c r="Z62" s="89">
        <v>70</v>
      </c>
      <c r="AA62" s="84">
        <v>2</v>
      </c>
      <c r="AB62" s="342">
        <v>0</v>
      </c>
      <c r="AC62" s="343">
        <v>0</v>
      </c>
      <c r="AD62" s="342">
        <f>AB62+'2026.8'!AD62</f>
        <v>0</v>
      </c>
      <c r="AE62" s="179">
        <f>AC62+'2026.8'!AE62</f>
        <v>0</v>
      </c>
      <c r="AF62" s="24">
        <v>0</v>
      </c>
      <c r="AG62" s="25">
        <v>0</v>
      </c>
      <c r="AH62" s="26">
        <f t="shared" si="10"/>
        <v>0</v>
      </c>
      <c r="AI62" s="25">
        <v>0</v>
      </c>
      <c r="AJ62" s="26">
        <f t="shared" si="11"/>
        <v>0</v>
      </c>
      <c r="AK62" s="69">
        <f>AF62+'2026.8'!AK62</f>
        <v>1</v>
      </c>
      <c r="AL62" s="75">
        <f>AG62+'2026.8'!AL62</f>
        <v>1</v>
      </c>
      <c r="AM62" s="26">
        <f>AH62+'2026.8'!AM62</f>
        <v>200</v>
      </c>
      <c r="AN62" s="75">
        <f>AI62+'2026.8'!AN62</f>
        <v>4</v>
      </c>
      <c r="AO62" s="26">
        <f>AJ62+'2026.8'!AO62</f>
        <v>1600</v>
      </c>
      <c r="AP62" s="24">
        <v>0</v>
      </c>
      <c r="AQ62" s="24">
        <v>0</v>
      </c>
      <c r="AR62" s="24">
        <f>AP62+'2026.8'!AR62</f>
        <v>0</v>
      </c>
      <c r="AS62" s="24">
        <f>AQ62+'2026.8'!AS62</f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f>AT62+'2026.8'!AX62</f>
        <v>0</v>
      </c>
      <c r="AY62" s="24">
        <f>AU62+'2026.8'!AY62</f>
        <v>0</v>
      </c>
      <c r="AZ62" s="24">
        <f>AV62+'2026.8'!AZ62</f>
        <v>0</v>
      </c>
      <c r="BA62" s="24">
        <f>AW62+'2026.8'!BA62</f>
        <v>0</v>
      </c>
    </row>
    <row r="63" spans="1:53">
      <c r="A63" s="316"/>
      <c r="B63" s="316"/>
      <c r="C63" s="19" t="s">
        <v>102</v>
      </c>
      <c r="D63" s="20">
        <v>0</v>
      </c>
      <c r="E63" s="23">
        <v>0</v>
      </c>
      <c r="F63" s="84">
        <v>28</v>
      </c>
      <c r="G63" s="117">
        <v>27</v>
      </c>
      <c r="H63" s="106">
        <v>0</v>
      </c>
      <c r="I63" s="102">
        <v>0</v>
      </c>
      <c r="J63" s="102">
        <v>0</v>
      </c>
      <c r="K63" s="102">
        <v>0</v>
      </c>
      <c r="L63" s="102">
        <v>0</v>
      </c>
      <c r="M63" s="110">
        <v>10</v>
      </c>
      <c r="N63" s="79">
        <v>1</v>
      </c>
      <c r="O63" s="130">
        <v>0</v>
      </c>
      <c r="P63" s="79">
        <v>9</v>
      </c>
      <c r="Q63" s="208">
        <v>1</v>
      </c>
      <c r="R63" s="21">
        <v>0</v>
      </c>
      <c r="S63" s="38">
        <v>29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1</v>
      </c>
      <c r="Z63" s="89">
        <v>28</v>
      </c>
      <c r="AA63" s="84">
        <v>-1</v>
      </c>
      <c r="AB63" s="342">
        <v>212034</v>
      </c>
      <c r="AC63" s="343">
        <v>1329.2098660604499</v>
      </c>
      <c r="AD63" s="342">
        <f>AB63+'2026.8'!AD63</f>
        <v>244587</v>
      </c>
      <c r="AE63" s="179">
        <f>AC63+'2026.8'!AE63</f>
        <v>1529.2161999217624</v>
      </c>
      <c r="AF63" s="24">
        <v>0</v>
      </c>
      <c r="AG63" s="25">
        <v>0</v>
      </c>
      <c r="AH63" s="26">
        <f t="shared" si="10"/>
        <v>0</v>
      </c>
      <c r="AI63" s="25">
        <v>0</v>
      </c>
      <c r="AJ63" s="26">
        <f t="shared" si="11"/>
        <v>0</v>
      </c>
      <c r="AK63" s="69">
        <f>AF63+'2026.8'!AK63</f>
        <v>1</v>
      </c>
      <c r="AL63" s="75">
        <f>AG63+'2026.8'!AL63</f>
        <v>0</v>
      </c>
      <c r="AM63" s="26">
        <f>AH63+'2026.8'!AM63</f>
        <v>0</v>
      </c>
      <c r="AN63" s="75">
        <f>AI63+'2026.8'!AN63</f>
        <v>4</v>
      </c>
      <c r="AO63" s="26">
        <f>AJ63+'2026.8'!AO63</f>
        <v>1600</v>
      </c>
      <c r="AP63" s="24">
        <v>0</v>
      </c>
      <c r="AQ63" s="24">
        <v>0</v>
      </c>
      <c r="AR63" s="24">
        <f>AP63+'2026.8'!AR63</f>
        <v>0</v>
      </c>
      <c r="AS63" s="24">
        <f>AQ63+'2026.8'!AS63</f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f>AT63+'2026.8'!AX63</f>
        <v>0</v>
      </c>
      <c r="AY63" s="24">
        <f>AU63+'2026.8'!AY63</f>
        <v>0</v>
      </c>
      <c r="AZ63" s="24">
        <f>AV63+'2026.8'!AZ63</f>
        <v>0</v>
      </c>
      <c r="BA63" s="24">
        <f>AW63+'2026.8'!BA63</f>
        <v>0</v>
      </c>
    </row>
    <row r="64" spans="1:53">
      <c r="A64" s="316"/>
      <c r="B64" s="316"/>
      <c r="C64" s="19" t="s">
        <v>103</v>
      </c>
      <c r="D64" s="20">
        <v>0</v>
      </c>
      <c r="E64" s="23">
        <v>0</v>
      </c>
      <c r="F64" s="84">
        <v>74</v>
      </c>
      <c r="G64" s="117">
        <v>74</v>
      </c>
      <c r="H64" s="106">
        <v>0</v>
      </c>
      <c r="I64" s="102">
        <v>0</v>
      </c>
      <c r="J64" s="102">
        <v>0</v>
      </c>
      <c r="K64" s="102">
        <v>0</v>
      </c>
      <c r="L64" s="102">
        <v>1</v>
      </c>
      <c r="M64" s="110">
        <v>12</v>
      </c>
      <c r="N64" s="79">
        <v>0</v>
      </c>
      <c r="O64" s="130">
        <v>0</v>
      </c>
      <c r="P64" s="79">
        <v>21</v>
      </c>
      <c r="Q64" s="208">
        <v>0</v>
      </c>
      <c r="R64" s="21">
        <v>0</v>
      </c>
      <c r="S64" s="38">
        <v>72</v>
      </c>
      <c r="T64" s="22">
        <v>0</v>
      </c>
      <c r="U64" s="22">
        <v>0</v>
      </c>
      <c r="V64" s="22">
        <v>2</v>
      </c>
      <c r="W64" s="22">
        <v>0</v>
      </c>
      <c r="X64" s="22">
        <v>0</v>
      </c>
      <c r="Y64" s="22">
        <v>0</v>
      </c>
      <c r="Z64" s="89">
        <v>74</v>
      </c>
      <c r="AA64" s="84">
        <v>2</v>
      </c>
      <c r="AB64" s="342">
        <v>672127</v>
      </c>
      <c r="AC64" s="343">
        <v>4213.4650086571592</v>
      </c>
      <c r="AD64" s="342">
        <f>AB64+'2026.8'!AD64</f>
        <v>1189779</v>
      </c>
      <c r="AE64" s="179">
        <f>AC64+'2026.8'!AE64</f>
        <v>7413.4760468444156</v>
      </c>
      <c r="AF64" s="24">
        <v>0</v>
      </c>
      <c r="AG64" s="25">
        <v>0</v>
      </c>
      <c r="AH64" s="26">
        <f t="shared" si="10"/>
        <v>0</v>
      </c>
      <c r="AI64" s="25">
        <v>0</v>
      </c>
      <c r="AJ64" s="26">
        <f t="shared" si="11"/>
        <v>0</v>
      </c>
      <c r="AK64" s="69">
        <f>AF64+'2026.8'!AK64</f>
        <v>1</v>
      </c>
      <c r="AL64" s="75">
        <f>AG64+'2026.8'!AL64</f>
        <v>1</v>
      </c>
      <c r="AM64" s="26">
        <f>AH64+'2026.8'!AM64</f>
        <v>200</v>
      </c>
      <c r="AN64" s="75">
        <f>AI64+'2026.8'!AN64</f>
        <v>4</v>
      </c>
      <c r="AO64" s="26">
        <f>AJ64+'2026.8'!AO64</f>
        <v>1600</v>
      </c>
      <c r="AP64" s="24">
        <v>0</v>
      </c>
      <c r="AQ64" s="24">
        <v>0</v>
      </c>
      <c r="AR64" s="24">
        <f>AP64+'2026.8'!AR64</f>
        <v>0</v>
      </c>
      <c r="AS64" s="24">
        <f>AQ64+'2026.8'!AS64</f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f>AT64+'2026.8'!AX64</f>
        <v>0</v>
      </c>
      <c r="AY64" s="24">
        <f>AU64+'2026.8'!AY64</f>
        <v>0</v>
      </c>
      <c r="AZ64" s="24">
        <f>AV64+'2026.8'!AZ64</f>
        <v>0</v>
      </c>
      <c r="BA64" s="24">
        <f>AW64+'2026.8'!BA64</f>
        <v>0</v>
      </c>
    </row>
    <row r="65" spans="1:53">
      <c r="A65" s="316"/>
      <c r="B65" s="316"/>
      <c r="C65" s="19" t="s">
        <v>104</v>
      </c>
      <c r="D65" s="20">
        <v>1</v>
      </c>
      <c r="E65" s="23">
        <v>0</v>
      </c>
      <c r="F65" s="84">
        <v>89</v>
      </c>
      <c r="G65" s="117">
        <v>64</v>
      </c>
      <c r="H65" s="106">
        <v>0</v>
      </c>
      <c r="I65" s="102">
        <v>0</v>
      </c>
      <c r="J65" s="102">
        <v>0</v>
      </c>
      <c r="K65" s="102">
        <v>0</v>
      </c>
      <c r="L65" s="102">
        <v>1</v>
      </c>
      <c r="M65" s="110">
        <v>0</v>
      </c>
      <c r="N65" s="79">
        <v>25</v>
      </c>
      <c r="O65" s="130">
        <v>0</v>
      </c>
      <c r="P65" s="79">
        <v>16</v>
      </c>
      <c r="Q65" s="208">
        <v>20</v>
      </c>
      <c r="R65" s="21">
        <v>0</v>
      </c>
      <c r="S65" s="38">
        <v>86</v>
      </c>
      <c r="T65" s="22">
        <v>0</v>
      </c>
      <c r="U65" s="22">
        <v>0</v>
      </c>
      <c r="V65" s="22">
        <v>3</v>
      </c>
      <c r="W65" s="22">
        <v>0</v>
      </c>
      <c r="X65" s="22">
        <v>0</v>
      </c>
      <c r="Y65" s="22">
        <v>0</v>
      </c>
      <c r="Z65" s="89">
        <v>89</v>
      </c>
      <c r="AA65" s="84">
        <v>3</v>
      </c>
      <c r="AB65" s="342">
        <v>0</v>
      </c>
      <c r="AC65" s="343">
        <v>0</v>
      </c>
      <c r="AD65" s="342">
        <f>AB65+'2026.8'!AD65</f>
        <v>0</v>
      </c>
      <c r="AE65" s="179">
        <f>AC65+'2026.8'!AE65</f>
        <v>0</v>
      </c>
      <c r="AF65" s="24">
        <v>0</v>
      </c>
      <c r="AG65" s="25">
        <v>0</v>
      </c>
      <c r="AH65" s="26">
        <f t="shared" si="10"/>
        <v>0</v>
      </c>
      <c r="AI65" s="25">
        <v>0</v>
      </c>
      <c r="AJ65" s="26">
        <f t="shared" si="11"/>
        <v>0</v>
      </c>
      <c r="AK65" s="69">
        <f>AF65+'2026.8'!AK65</f>
        <v>1</v>
      </c>
      <c r="AL65" s="75">
        <f>AG65+'2026.8'!AL65</f>
        <v>1</v>
      </c>
      <c r="AM65" s="26">
        <f>AH65+'2026.8'!AM65</f>
        <v>200</v>
      </c>
      <c r="AN65" s="75">
        <f>AI65+'2026.8'!AN65</f>
        <v>4</v>
      </c>
      <c r="AO65" s="26">
        <f>AJ65+'2026.8'!AO65</f>
        <v>1600</v>
      </c>
      <c r="AP65" s="24">
        <v>0</v>
      </c>
      <c r="AQ65" s="24">
        <v>0</v>
      </c>
      <c r="AR65" s="24">
        <f>AP65+'2026.8'!AR65</f>
        <v>0</v>
      </c>
      <c r="AS65" s="24">
        <f>AQ65+'2026.8'!AS65</f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f>AT65+'2026.8'!AX65</f>
        <v>0</v>
      </c>
      <c r="AY65" s="24">
        <f>AU65+'2026.8'!AY65</f>
        <v>0</v>
      </c>
      <c r="AZ65" s="24">
        <f>AV65+'2026.8'!AZ65</f>
        <v>0</v>
      </c>
      <c r="BA65" s="24">
        <f>AW65+'2026.8'!BA65</f>
        <v>0</v>
      </c>
    </row>
    <row r="66" spans="1:53">
      <c r="A66" s="316"/>
      <c r="B66" s="316"/>
      <c r="C66" s="19" t="s">
        <v>105</v>
      </c>
      <c r="D66" s="20">
        <v>0</v>
      </c>
      <c r="E66" s="23">
        <v>0</v>
      </c>
      <c r="F66" s="84">
        <v>23</v>
      </c>
      <c r="G66" s="117">
        <v>23</v>
      </c>
      <c r="H66" s="106">
        <v>0</v>
      </c>
      <c r="I66" s="102">
        <v>0</v>
      </c>
      <c r="J66" s="102">
        <v>0</v>
      </c>
      <c r="K66" s="102">
        <v>0</v>
      </c>
      <c r="L66" s="102">
        <v>0</v>
      </c>
      <c r="M66" s="110">
        <v>0</v>
      </c>
      <c r="N66" s="79">
        <v>0</v>
      </c>
      <c r="O66" s="130">
        <v>0</v>
      </c>
      <c r="P66" s="79">
        <v>3</v>
      </c>
      <c r="Q66" s="208">
        <v>0</v>
      </c>
      <c r="R66" s="21">
        <v>0</v>
      </c>
      <c r="S66" s="38">
        <v>23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89">
        <v>23</v>
      </c>
      <c r="AA66" s="84">
        <v>0</v>
      </c>
      <c r="AB66" s="342">
        <v>0</v>
      </c>
      <c r="AC66" s="343">
        <v>0</v>
      </c>
      <c r="AD66" s="342">
        <f>AB66+'2026.8'!AD66</f>
        <v>0</v>
      </c>
      <c r="AE66" s="179">
        <f>AC66+'2026.8'!AE66</f>
        <v>0</v>
      </c>
      <c r="AF66" s="24">
        <v>0</v>
      </c>
      <c r="AG66" s="25">
        <v>0</v>
      </c>
      <c r="AH66" s="26">
        <f t="shared" si="10"/>
        <v>0</v>
      </c>
      <c r="AI66" s="25">
        <v>0</v>
      </c>
      <c r="AJ66" s="26">
        <f t="shared" si="11"/>
        <v>0</v>
      </c>
      <c r="AK66" s="69">
        <f>AF66+'2026.8'!AK66</f>
        <v>1</v>
      </c>
      <c r="AL66" s="75">
        <f>AG66+'2026.8'!AL66</f>
        <v>0</v>
      </c>
      <c r="AM66" s="26">
        <f>AH66+'2026.8'!AM66</f>
        <v>0</v>
      </c>
      <c r="AN66" s="75">
        <f>AI66+'2026.8'!AN66</f>
        <v>4</v>
      </c>
      <c r="AO66" s="26">
        <f>AJ66+'2026.8'!AO66</f>
        <v>1600</v>
      </c>
      <c r="AP66" s="24">
        <v>0</v>
      </c>
      <c r="AQ66" s="24">
        <v>0</v>
      </c>
      <c r="AR66" s="24">
        <f>AP66+'2026.8'!AR66</f>
        <v>0</v>
      </c>
      <c r="AS66" s="24">
        <f>AQ66+'2026.8'!AS66</f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f>AT66+'2026.8'!AX66</f>
        <v>0</v>
      </c>
      <c r="AY66" s="24">
        <f>AU66+'2026.8'!AY66</f>
        <v>0</v>
      </c>
      <c r="AZ66" s="24">
        <f>AV66+'2026.8'!AZ66</f>
        <v>0</v>
      </c>
      <c r="BA66" s="24">
        <f>AW66+'2026.8'!BA66</f>
        <v>0</v>
      </c>
    </row>
    <row r="67" spans="1:53">
      <c r="A67" s="316"/>
      <c r="B67" s="316"/>
      <c r="C67" s="19" t="s">
        <v>106</v>
      </c>
      <c r="D67" s="20">
        <v>0</v>
      </c>
      <c r="E67" s="23">
        <v>0</v>
      </c>
      <c r="F67" s="84">
        <v>21</v>
      </c>
      <c r="G67" s="117">
        <v>21</v>
      </c>
      <c r="H67" s="106">
        <v>0</v>
      </c>
      <c r="I67" s="102">
        <v>0</v>
      </c>
      <c r="J67" s="102">
        <v>0</v>
      </c>
      <c r="K67" s="102">
        <v>0</v>
      </c>
      <c r="L67" s="102">
        <v>0</v>
      </c>
      <c r="M67" s="110">
        <v>0</v>
      </c>
      <c r="N67" s="79">
        <v>0</v>
      </c>
      <c r="O67" s="130">
        <v>0</v>
      </c>
      <c r="P67" s="79">
        <v>6</v>
      </c>
      <c r="Q67" s="208">
        <v>0</v>
      </c>
      <c r="R67" s="21">
        <v>0</v>
      </c>
      <c r="S67" s="38">
        <v>22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1</v>
      </c>
      <c r="Z67" s="89">
        <v>21</v>
      </c>
      <c r="AA67" s="84">
        <v>-1</v>
      </c>
      <c r="AB67" s="342">
        <v>0</v>
      </c>
      <c r="AC67" s="343">
        <v>0</v>
      </c>
      <c r="AD67" s="342">
        <f>AB67+'2026.8'!AD67</f>
        <v>0</v>
      </c>
      <c r="AE67" s="179">
        <f>AC67+'2026.8'!AE67</f>
        <v>0</v>
      </c>
      <c r="AF67" s="24">
        <v>0</v>
      </c>
      <c r="AG67" s="25">
        <v>0</v>
      </c>
      <c r="AH67" s="26">
        <f t="shared" ref="AH67" si="16">AG67*$AH$5</f>
        <v>0</v>
      </c>
      <c r="AI67" s="25">
        <v>0</v>
      </c>
      <c r="AJ67" s="26">
        <f t="shared" ref="AJ67" si="17">AI67*$AJ$5</f>
        <v>0</v>
      </c>
      <c r="AK67" s="69">
        <f>AF67+'2026.8'!AK67</f>
        <v>1</v>
      </c>
      <c r="AL67" s="75">
        <f>AG67+'2026.8'!AL67</f>
        <v>0</v>
      </c>
      <c r="AM67" s="26">
        <f>AH67+'2026.8'!AM67</f>
        <v>0</v>
      </c>
      <c r="AN67" s="75">
        <f>AI67+'2026.8'!AN67</f>
        <v>4</v>
      </c>
      <c r="AO67" s="26">
        <f>AJ67+'2026.8'!AO67</f>
        <v>1600</v>
      </c>
      <c r="AP67" s="24">
        <v>0</v>
      </c>
      <c r="AQ67" s="24">
        <v>0</v>
      </c>
      <c r="AR67" s="24">
        <f>AP67+'2026.8'!AR67</f>
        <v>0</v>
      </c>
      <c r="AS67" s="24">
        <f>AQ67+'2026.8'!AS67</f>
        <v>0</v>
      </c>
      <c r="AT67" s="24">
        <v>0</v>
      </c>
      <c r="AU67" s="24">
        <v>0</v>
      </c>
      <c r="AV67" s="24">
        <v>0</v>
      </c>
      <c r="AW67" s="24">
        <v>0</v>
      </c>
      <c r="AX67" s="24">
        <f>AT67+'2026.8'!AX67</f>
        <v>0</v>
      </c>
      <c r="AY67" s="24">
        <f>AU67+'2026.8'!AY67</f>
        <v>0</v>
      </c>
      <c r="AZ67" s="24">
        <f>AV67+'2026.8'!AZ67</f>
        <v>0</v>
      </c>
      <c r="BA67" s="24">
        <f>AW67+'2026.8'!BA67</f>
        <v>0</v>
      </c>
    </row>
    <row r="68" spans="1:53">
      <c r="A68" s="316"/>
      <c r="B68" s="316"/>
      <c r="C68" s="19" t="s">
        <v>107</v>
      </c>
      <c r="D68" s="20">
        <v>0</v>
      </c>
      <c r="E68" s="23">
        <v>0</v>
      </c>
      <c r="F68" s="84">
        <v>44</v>
      </c>
      <c r="G68" s="117">
        <v>32</v>
      </c>
      <c r="H68" s="106">
        <v>0</v>
      </c>
      <c r="I68" s="102">
        <v>0</v>
      </c>
      <c r="J68" s="102">
        <v>0</v>
      </c>
      <c r="K68" s="102">
        <v>0</v>
      </c>
      <c r="L68" s="102">
        <v>0</v>
      </c>
      <c r="M68" s="110">
        <v>0</v>
      </c>
      <c r="N68" s="79">
        <v>12</v>
      </c>
      <c r="O68" s="130">
        <v>0</v>
      </c>
      <c r="P68" s="79">
        <v>5</v>
      </c>
      <c r="Q68" s="208">
        <v>8</v>
      </c>
      <c r="R68" s="21">
        <v>0</v>
      </c>
      <c r="S68" s="38">
        <v>42</v>
      </c>
      <c r="T68" s="22">
        <v>0</v>
      </c>
      <c r="U68" s="22">
        <v>0</v>
      </c>
      <c r="V68" s="22">
        <v>2</v>
      </c>
      <c r="W68" s="22">
        <v>0</v>
      </c>
      <c r="X68" s="22">
        <v>0</v>
      </c>
      <c r="Y68" s="22">
        <v>0</v>
      </c>
      <c r="Z68" s="89">
        <v>44</v>
      </c>
      <c r="AA68" s="84">
        <v>2</v>
      </c>
      <c r="AB68" s="342">
        <v>530461</v>
      </c>
      <c r="AC68" s="343">
        <v>3325.3817536823926</v>
      </c>
      <c r="AD68" s="342">
        <f>AB68+'2026.8'!AD68</f>
        <v>1177537</v>
      </c>
      <c r="AE68" s="179">
        <f>AC68+'2026.8'!AE68</f>
        <v>7325.463551001938</v>
      </c>
      <c r="AF68" s="24">
        <v>0</v>
      </c>
      <c r="AG68" s="25">
        <v>0</v>
      </c>
      <c r="AH68" s="26">
        <f t="shared" si="10"/>
        <v>0</v>
      </c>
      <c r="AI68" s="25">
        <v>0</v>
      </c>
      <c r="AJ68" s="26">
        <f t="shared" si="11"/>
        <v>0</v>
      </c>
      <c r="AK68" s="69">
        <f>AF68+'2026.8'!AK68</f>
        <v>2</v>
      </c>
      <c r="AL68" s="75">
        <f>AG68+'2026.8'!AL68</f>
        <v>2</v>
      </c>
      <c r="AM68" s="26">
        <f>AH68+'2026.8'!AM68</f>
        <v>400</v>
      </c>
      <c r="AN68" s="75">
        <f>AI68+'2026.8'!AN68</f>
        <v>22</v>
      </c>
      <c r="AO68" s="26">
        <f>AJ68+'2026.8'!AO68</f>
        <v>8800</v>
      </c>
      <c r="AP68" s="24">
        <v>3</v>
      </c>
      <c r="AQ68" s="24">
        <v>0</v>
      </c>
      <c r="AR68" s="24">
        <f>AP68+'2026.8'!AR68</f>
        <v>3</v>
      </c>
      <c r="AS68" s="24">
        <f>AQ68+'2026.8'!AS68</f>
        <v>0</v>
      </c>
      <c r="AT68" s="24">
        <v>0</v>
      </c>
      <c r="AU68" s="24">
        <v>0</v>
      </c>
      <c r="AV68" s="24">
        <v>0</v>
      </c>
      <c r="AW68" s="24">
        <v>0</v>
      </c>
      <c r="AX68" s="24">
        <f>AT68+'2026.8'!AX68</f>
        <v>0</v>
      </c>
      <c r="AY68" s="24">
        <f>AU68+'2026.8'!AY68</f>
        <v>0</v>
      </c>
      <c r="AZ68" s="24">
        <f>AV68+'2026.8'!AZ68</f>
        <v>0</v>
      </c>
      <c r="BA68" s="24">
        <f>AW68+'2026.8'!BA68</f>
        <v>0</v>
      </c>
    </row>
    <row r="69" spans="1:53">
      <c r="A69" s="317"/>
      <c r="B69" s="317"/>
      <c r="C69" s="165" t="s">
        <v>152</v>
      </c>
      <c r="D69" s="20">
        <v>0</v>
      </c>
      <c r="E69" s="23">
        <v>1</v>
      </c>
      <c r="F69" s="170">
        <v>15</v>
      </c>
      <c r="G69" s="117">
        <v>15</v>
      </c>
      <c r="H69" s="162">
        <v>0</v>
      </c>
      <c r="I69" s="102">
        <v>0</v>
      </c>
      <c r="J69" s="102">
        <v>0</v>
      </c>
      <c r="K69" s="102">
        <v>0</v>
      </c>
      <c r="L69" s="102">
        <v>0</v>
      </c>
      <c r="M69" s="163">
        <v>0</v>
      </c>
      <c r="N69" s="79">
        <v>0</v>
      </c>
      <c r="O69" s="130">
        <v>0</v>
      </c>
      <c r="P69" s="79">
        <v>3</v>
      </c>
      <c r="Q69" s="208">
        <v>0</v>
      </c>
      <c r="R69" s="21">
        <v>0</v>
      </c>
      <c r="S69" s="38">
        <v>16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1</v>
      </c>
      <c r="Z69" s="89">
        <v>15</v>
      </c>
      <c r="AA69" s="84">
        <v>-1</v>
      </c>
      <c r="AB69" s="342">
        <v>0</v>
      </c>
      <c r="AC69" s="343">
        <v>0</v>
      </c>
      <c r="AD69" s="342">
        <f>AB69+'2026.8'!AD69</f>
        <v>0</v>
      </c>
      <c r="AE69" s="179">
        <f>AC69+'2026.8'!AE69</f>
        <v>0</v>
      </c>
      <c r="AF69" s="24">
        <v>0</v>
      </c>
      <c r="AG69" s="25">
        <v>0</v>
      </c>
      <c r="AH69" s="26">
        <f t="shared" si="10"/>
        <v>0</v>
      </c>
      <c r="AI69" s="25">
        <v>0</v>
      </c>
      <c r="AJ69" s="26">
        <f t="shared" si="11"/>
        <v>0</v>
      </c>
      <c r="AK69" s="69">
        <f>AF69+'2026.8'!AK69</f>
        <v>2</v>
      </c>
      <c r="AL69" s="75">
        <f>AG69+'2026.8'!AL69</f>
        <v>1</v>
      </c>
      <c r="AM69" s="26">
        <f>AH69+'2026.8'!AM69</f>
        <v>200</v>
      </c>
      <c r="AN69" s="75">
        <f>AI69+'2026.8'!AN69</f>
        <v>20</v>
      </c>
      <c r="AO69" s="26">
        <f>AJ69+'2026.8'!AO69</f>
        <v>8000</v>
      </c>
      <c r="AP69" s="24">
        <v>0</v>
      </c>
      <c r="AQ69" s="24">
        <v>0</v>
      </c>
      <c r="AR69" s="24">
        <f>AP69+'2026.8'!AR69</f>
        <v>0</v>
      </c>
      <c r="AS69" s="24">
        <f>AQ69+'2026.8'!AS69</f>
        <v>0</v>
      </c>
      <c r="AT69" s="24">
        <v>0</v>
      </c>
      <c r="AU69" s="24">
        <v>0</v>
      </c>
      <c r="AV69" s="24">
        <v>0</v>
      </c>
      <c r="AW69" s="24">
        <v>0</v>
      </c>
      <c r="AX69" s="24">
        <f>AT69+'2026.8'!AX69</f>
        <v>0</v>
      </c>
      <c r="AY69" s="24">
        <f>AU69+'2026.8'!AY69</f>
        <v>0</v>
      </c>
      <c r="AZ69" s="24">
        <f>AV69+'2026.8'!AZ69</f>
        <v>0</v>
      </c>
      <c r="BA69" s="24">
        <f>AW69+'2026.8'!BA69</f>
        <v>0</v>
      </c>
    </row>
    <row r="70" spans="1:53" ht="16.5" customHeight="1">
      <c r="A70" s="28" t="s">
        <v>72</v>
      </c>
      <c r="B70" s="28"/>
      <c r="C70" s="29"/>
      <c r="D70" s="169">
        <f>SUM(D53:D69)</f>
        <v>3</v>
      </c>
      <c r="E70" s="122">
        <f t="shared" ref="E70:BA70" si="18">SUM(E53:E69)</f>
        <v>1</v>
      </c>
      <c r="F70" s="174">
        <f t="shared" si="18"/>
        <v>846</v>
      </c>
      <c r="G70" s="81">
        <f t="shared" si="18"/>
        <v>669</v>
      </c>
      <c r="H70" s="172">
        <f t="shared" si="18"/>
        <v>10</v>
      </c>
      <c r="I70" s="168">
        <f t="shared" si="18"/>
        <v>0</v>
      </c>
      <c r="J70" s="168">
        <f t="shared" si="18"/>
        <v>7</v>
      </c>
      <c r="K70" s="168">
        <f t="shared" si="18"/>
        <v>3</v>
      </c>
      <c r="L70" s="168">
        <f t="shared" si="18"/>
        <v>2</v>
      </c>
      <c r="M70" s="167">
        <f t="shared" si="18"/>
        <v>66</v>
      </c>
      <c r="N70" s="172">
        <f t="shared" si="18"/>
        <v>174</v>
      </c>
      <c r="O70" s="167">
        <f t="shared" si="18"/>
        <v>3</v>
      </c>
      <c r="P70" s="169">
        <f t="shared" si="18"/>
        <v>141</v>
      </c>
      <c r="Q70" s="210">
        <f t="shared" si="18"/>
        <v>118</v>
      </c>
      <c r="R70" s="81">
        <f t="shared" si="18"/>
        <v>3</v>
      </c>
      <c r="S70" s="169">
        <f t="shared" si="18"/>
        <v>829</v>
      </c>
      <c r="T70" s="122">
        <f t="shared" si="18"/>
        <v>0</v>
      </c>
      <c r="U70" s="122">
        <f t="shared" si="18"/>
        <v>0</v>
      </c>
      <c r="V70" s="119">
        <f t="shared" si="18"/>
        <v>23</v>
      </c>
      <c r="W70" s="122">
        <f t="shared" si="18"/>
        <v>0</v>
      </c>
      <c r="X70" s="119">
        <f t="shared" si="18"/>
        <v>0</v>
      </c>
      <c r="Y70" s="122">
        <f t="shared" si="18"/>
        <v>6</v>
      </c>
      <c r="Z70" s="119">
        <f t="shared" si="18"/>
        <v>846</v>
      </c>
      <c r="AA70" s="173">
        <f t="shared" si="18"/>
        <v>17</v>
      </c>
      <c r="AB70" s="348">
        <f t="shared" si="18"/>
        <v>1595779</v>
      </c>
      <c r="AC70" s="349">
        <f t="shared" si="18"/>
        <v>10003.703136535078</v>
      </c>
      <c r="AD70" s="348">
        <f t="shared" si="18"/>
        <v>3278358</v>
      </c>
      <c r="AE70" s="350">
        <f t="shared" si="18"/>
        <v>20403.808017868374</v>
      </c>
      <c r="AF70" s="119">
        <f t="shared" si="18"/>
        <v>1</v>
      </c>
      <c r="AG70" s="122">
        <f t="shared" si="18"/>
        <v>4</v>
      </c>
      <c r="AH70" s="178">
        <f t="shared" si="18"/>
        <v>800</v>
      </c>
      <c r="AI70" s="122">
        <f t="shared" si="18"/>
        <v>52</v>
      </c>
      <c r="AJ70" s="178">
        <f t="shared" si="18"/>
        <v>20800</v>
      </c>
      <c r="AK70" s="119">
        <f t="shared" si="18"/>
        <v>18</v>
      </c>
      <c r="AL70" s="122">
        <f t="shared" si="18"/>
        <v>32</v>
      </c>
      <c r="AM70" s="178">
        <f t="shared" si="18"/>
        <v>6400</v>
      </c>
      <c r="AN70" s="122">
        <f t="shared" si="18"/>
        <v>411</v>
      </c>
      <c r="AO70" s="178">
        <f t="shared" si="18"/>
        <v>164400</v>
      </c>
      <c r="AP70" s="119">
        <f t="shared" si="18"/>
        <v>3</v>
      </c>
      <c r="AQ70" s="119">
        <f t="shared" si="18"/>
        <v>0</v>
      </c>
      <c r="AR70" s="119">
        <f t="shared" si="18"/>
        <v>5</v>
      </c>
      <c r="AS70" s="119">
        <f t="shared" si="18"/>
        <v>0</v>
      </c>
      <c r="AT70" s="119">
        <f t="shared" si="18"/>
        <v>4</v>
      </c>
      <c r="AU70" s="119">
        <f t="shared" si="18"/>
        <v>205</v>
      </c>
      <c r="AV70" s="119">
        <f t="shared" si="18"/>
        <v>341</v>
      </c>
      <c r="AW70" s="119">
        <f t="shared" si="18"/>
        <v>18</v>
      </c>
      <c r="AX70" s="119">
        <f t="shared" si="18"/>
        <v>7</v>
      </c>
      <c r="AY70" s="119">
        <f t="shared" si="18"/>
        <v>720</v>
      </c>
      <c r="AZ70" s="119">
        <f t="shared" si="18"/>
        <v>726</v>
      </c>
      <c r="BA70" s="119">
        <f t="shared" si="18"/>
        <v>39</v>
      </c>
    </row>
    <row r="71" spans="1:53">
      <c r="A71" s="315">
        <v>5</v>
      </c>
      <c r="B71" s="315">
        <v>1</v>
      </c>
      <c r="C71" s="19" t="s">
        <v>108</v>
      </c>
      <c r="D71" s="46">
        <v>0</v>
      </c>
      <c r="E71" s="47">
        <v>0</v>
      </c>
      <c r="F71" s="171">
        <v>69</v>
      </c>
      <c r="G71" s="117">
        <v>42</v>
      </c>
      <c r="H71" s="106">
        <v>0</v>
      </c>
      <c r="I71" s="102">
        <v>0</v>
      </c>
      <c r="J71" s="102">
        <v>0</v>
      </c>
      <c r="K71" s="102">
        <v>0</v>
      </c>
      <c r="L71" s="102">
        <v>0</v>
      </c>
      <c r="M71" s="110">
        <v>0</v>
      </c>
      <c r="N71" s="79">
        <v>27</v>
      </c>
      <c r="O71" s="133">
        <v>0</v>
      </c>
      <c r="P71" s="79">
        <v>2</v>
      </c>
      <c r="Q71" s="208">
        <v>22</v>
      </c>
      <c r="R71" s="203">
        <v>0</v>
      </c>
      <c r="S71" s="48">
        <v>69</v>
      </c>
      <c r="T71" s="49">
        <v>0</v>
      </c>
      <c r="U71" s="49">
        <v>0</v>
      </c>
      <c r="V71" s="49">
        <v>0</v>
      </c>
      <c r="W71" s="49">
        <v>0</v>
      </c>
      <c r="X71" s="49">
        <v>0</v>
      </c>
      <c r="Y71" s="49">
        <v>0</v>
      </c>
      <c r="Z71" s="91">
        <v>69</v>
      </c>
      <c r="AA71" s="84">
        <v>0</v>
      </c>
      <c r="AB71" s="342">
        <v>0</v>
      </c>
      <c r="AC71" s="343">
        <v>0</v>
      </c>
      <c r="AD71" s="342">
        <f>AB71+'2026.8'!AD71</f>
        <v>0</v>
      </c>
      <c r="AE71" s="179">
        <f>AC71+'2026.8'!AE71</f>
        <v>0</v>
      </c>
      <c r="AF71" s="24">
        <v>0</v>
      </c>
      <c r="AG71" s="25">
        <v>0</v>
      </c>
      <c r="AH71" s="26">
        <f t="shared" si="10"/>
        <v>0</v>
      </c>
      <c r="AI71" s="25">
        <v>0</v>
      </c>
      <c r="AJ71" s="26">
        <f t="shared" si="11"/>
        <v>0</v>
      </c>
      <c r="AK71" s="69">
        <f>AF71+'2026.8'!AK71</f>
        <v>2</v>
      </c>
      <c r="AL71" s="75">
        <f>AG71+'2026.8'!AL71</f>
        <v>0</v>
      </c>
      <c r="AM71" s="26">
        <f>AH71+'2026.8'!AM71</f>
        <v>0</v>
      </c>
      <c r="AN71" s="75">
        <f>AI71+'2026.8'!AN71</f>
        <v>91</v>
      </c>
      <c r="AO71" s="26">
        <f>AJ71+'2026.8'!AO71</f>
        <v>36400</v>
      </c>
      <c r="AP71" s="24">
        <v>0</v>
      </c>
      <c r="AQ71" s="24">
        <v>0</v>
      </c>
      <c r="AR71" s="24">
        <f>AP71+'2026.8'!AR71</f>
        <v>0</v>
      </c>
      <c r="AS71" s="24">
        <f>AQ71+'2026.8'!AS71</f>
        <v>0</v>
      </c>
      <c r="AT71" s="24">
        <v>0</v>
      </c>
      <c r="AU71" s="24">
        <v>0</v>
      </c>
      <c r="AV71" s="24">
        <v>0</v>
      </c>
      <c r="AW71" s="24">
        <v>0</v>
      </c>
      <c r="AX71" s="24">
        <f>AT71+'2026.8'!AX71</f>
        <v>0</v>
      </c>
      <c r="AY71" s="24">
        <f>AU71+'2026.8'!AY71</f>
        <v>0</v>
      </c>
      <c r="AZ71" s="24">
        <f>AV71+'2026.8'!AZ71</f>
        <v>0</v>
      </c>
      <c r="BA71" s="24">
        <f>AW71+'2026.8'!BA71</f>
        <v>0</v>
      </c>
    </row>
    <row r="72" spans="1:53">
      <c r="A72" s="316"/>
      <c r="B72" s="316"/>
      <c r="C72" s="19" t="s">
        <v>112</v>
      </c>
      <c r="D72" s="46">
        <v>0</v>
      </c>
      <c r="E72" s="47">
        <v>0</v>
      </c>
      <c r="F72" s="113">
        <v>82</v>
      </c>
      <c r="G72" s="117">
        <v>82</v>
      </c>
      <c r="H72" s="106">
        <v>0</v>
      </c>
      <c r="I72" s="102">
        <v>0</v>
      </c>
      <c r="J72" s="102">
        <v>0</v>
      </c>
      <c r="K72" s="102">
        <v>0</v>
      </c>
      <c r="L72" s="102">
        <v>0</v>
      </c>
      <c r="M72" s="110">
        <v>0</v>
      </c>
      <c r="N72" s="79">
        <v>0</v>
      </c>
      <c r="O72" s="133">
        <v>0</v>
      </c>
      <c r="P72" s="79">
        <v>10</v>
      </c>
      <c r="Q72" s="208">
        <v>0</v>
      </c>
      <c r="R72" s="203">
        <v>0</v>
      </c>
      <c r="S72" s="48">
        <v>83</v>
      </c>
      <c r="T72" s="49">
        <v>0</v>
      </c>
      <c r="U72" s="49">
        <v>0</v>
      </c>
      <c r="V72" s="49">
        <v>1</v>
      </c>
      <c r="W72" s="49">
        <v>0</v>
      </c>
      <c r="X72" s="49">
        <v>0</v>
      </c>
      <c r="Y72" s="49">
        <v>2</v>
      </c>
      <c r="Z72" s="91">
        <v>82</v>
      </c>
      <c r="AA72" s="84">
        <v>-1</v>
      </c>
      <c r="AB72" s="342">
        <v>638076</v>
      </c>
      <c r="AC72" s="343">
        <v>4000.0043129705036</v>
      </c>
      <c r="AD72" s="342">
        <f>AB72+'2026.8'!AD72</f>
        <v>638076</v>
      </c>
      <c r="AE72" s="179">
        <f>AC72+'2026.8'!AE72</f>
        <v>4000.0043129705036</v>
      </c>
      <c r="AF72" s="24">
        <v>0</v>
      </c>
      <c r="AG72" s="25">
        <v>0</v>
      </c>
      <c r="AH72" s="26">
        <f t="shared" si="10"/>
        <v>0</v>
      </c>
      <c r="AI72" s="25">
        <v>0</v>
      </c>
      <c r="AJ72" s="26">
        <f t="shared" si="11"/>
        <v>0</v>
      </c>
      <c r="AK72" s="69">
        <f>AF72+'2026.8'!AK72</f>
        <v>1</v>
      </c>
      <c r="AL72" s="75">
        <f>AG72+'2026.8'!AL72</f>
        <v>0</v>
      </c>
      <c r="AM72" s="26">
        <f>AH72+'2026.8'!AM72</f>
        <v>0</v>
      </c>
      <c r="AN72" s="75">
        <f>AI72+'2026.8'!AN72</f>
        <v>27</v>
      </c>
      <c r="AO72" s="26">
        <f>AJ72+'2026.8'!AO72</f>
        <v>10800</v>
      </c>
      <c r="AP72" s="24">
        <v>0</v>
      </c>
      <c r="AQ72" s="24">
        <v>0</v>
      </c>
      <c r="AR72" s="24">
        <f>AP72+'2026.8'!AR72</f>
        <v>0</v>
      </c>
      <c r="AS72" s="24">
        <f>AQ72+'2026.8'!AS72</f>
        <v>0</v>
      </c>
      <c r="AT72" s="24">
        <v>1</v>
      </c>
      <c r="AU72" s="24">
        <v>45</v>
      </c>
      <c r="AV72" s="24">
        <v>60</v>
      </c>
      <c r="AW72" s="24">
        <v>2</v>
      </c>
      <c r="AX72" s="24">
        <f>AT72+'2026.8'!AX72</f>
        <v>5</v>
      </c>
      <c r="AY72" s="24">
        <f>AU72+'2026.8'!AY72</f>
        <v>230</v>
      </c>
      <c r="AZ72" s="24">
        <f>AV72+'2026.8'!AZ72</f>
        <v>284</v>
      </c>
      <c r="BA72" s="24">
        <f>AW72+'2026.8'!BA72</f>
        <v>15</v>
      </c>
    </row>
    <row r="73" spans="1:53">
      <c r="A73" s="316"/>
      <c r="B73" s="316"/>
      <c r="C73" s="19" t="s">
        <v>109</v>
      </c>
      <c r="D73" s="46">
        <v>0</v>
      </c>
      <c r="E73" s="47">
        <v>0</v>
      </c>
      <c r="F73" s="113">
        <v>26</v>
      </c>
      <c r="G73" s="117">
        <v>25</v>
      </c>
      <c r="H73" s="106">
        <v>0</v>
      </c>
      <c r="I73" s="102">
        <v>0</v>
      </c>
      <c r="J73" s="102">
        <v>0</v>
      </c>
      <c r="K73" s="102">
        <v>0</v>
      </c>
      <c r="L73" s="102">
        <v>0</v>
      </c>
      <c r="M73" s="110">
        <v>0</v>
      </c>
      <c r="N73" s="79">
        <v>1</v>
      </c>
      <c r="O73" s="133">
        <v>0</v>
      </c>
      <c r="P73" s="79">
        <v>6</v>
      </c>
      <c r="Q73" s="208">
        <v>0</v>
      </c>
      <c r="R73" s="203">
        <v>0</v>
      </c>
      <c r="S73" s="48">
        <v>24</v>
      </c>
      <c r="T73" s="49">
        <v>0</v>
      </c>
      <c r="U73" s="49">
        <v>0</v>
      </c>
      <c r="V73" s="49">
        <v>2</v>
      </c>
      <c r="W73" s="49">
        <v>0</v>
      </c>
      <c r="X73" s="49">
        <v>0</v>
      </c>
      <c r="Y73" s="49">
        <v>0</v>
      </c>
      <c r="Z73" s="91">
        <v>26</v>
      </c>
      <c r="AA73" s="84">
        <v>2</v>
      </c>
      <c r="AB73" s="342">
        <v>0</v>
      </c>
      <c r="AC73" s="343">
        <v>0</v>
      </c>
      <c r="AD73" s="342">
        <f>AB73+'2026.8'!AD73</f>
        <v>0</v>
      </c>
      <c r="AE73" s="179">
        <f>AC73+'2026.8'!AE73</f>
        <v>0</v>
      </c>
      <c r="AF73" s="24">
        <v>0</v>
      </c>
      <c r="AG73" s="25">
        <v>0</v>
      </c>
      <c r="AH73" s="26">
        <f t="shared" si="10"/>
        <v>0</v>
      </c>
      <c r="AI73" s="25">
        <v>0</v>
      </c>
      <c r="AJ73" s="26">
        <f t="shared" si="11"/>
        <v>0</v>
      </c>
      <c r="AK73" s="69">
        <f>AF73+'2026.8'!AK73</f>
        <v>2</v>
      </c>
      <c r="AL73" s="75">
        <f>AG73+'2026.8'!AL73</f>
        <v>3</v>
      </c>
      <c r="AM73" s="26">
        <f>AH73+'2026.8'!AM73</f>
        <v>600</v>
      </c>
      <c r="AN73" s="75">
        <f>AI73+'2026.8'!AN73</f>
        <v>108</v>
      </c>
      <c r="AO73" s="26">
        <f>AJ73+'2026.8'!AO73</f>
        <v>43200</v>
      </c>
      <c r="AP73" s="24">
        <v>0</v>
      </c>
      <c r="AQ73" s="24">
        <v>0</v>
      </c>
      <c r="AR73" s="24">
        <f>AP73+'2026.8'!AR73</f>
        <v>0</v>
      </c>
      <c r="AS73" s="24">
        <f>AQ73+'2026.8'!AS73</f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f>AT73+'2026.8'!AX73</f>
        <v>0</v>
      </c>
      <c r="AY73" s="24">
        <f>AU73+'2026.8'!AY73</f>
        <v>0</v>
      </c>
      <c r="AZ73" s="24">
        <f>AV73+'2026.8'!AZ73</f>
        <v>0</v>
      </c>
      <c r="BA73" s="24">
        <f>AW73+'2026.8'!BA73</f>
        <v>0</v>
      </c>
    </row>
    <row r="74" spans="1:53">
      <c r="A74" s="316"/>
      <c r="B74" s="316"/>
      <c r="C74" s="19" t="s">
        <v>110</v>
      </c>
      <c r="D74" s="46">
        <v>0</v>
      </c>
      <c r="E74" s="47">
        <v>0</v>
      </c>
      <c r="F74" s="113">
        <v>93</v>
      </c>
      <c r="G74" s="117">
        <v>60</v>
      </c>
      <c r="H74" s="106">
        <v>0</v>
      </c>
      <c r="I74" s="102">
        <v>0</v>
      </c>
      <c r="J74" s="102">
        <v>1</v>
      </c>
      <c r="K74" s="102">
        <v>0</v>
      </c>
      <c r="L74" s="102">
        <v>0</v>
      </c>
      <c r="M74" s="110">
        <v>5</v>
      </c>
      <c r="N74" s="79">
        <v>33</v>
      </c>
      <c r="O74" s="133">
        <v>0</v>
      </c>
      <c r="P74" s="79">
        <v>8</v>
      </c>
      <c r="Q74" s="208">
        <v>26</v>
      </c>
      <c r="R74" s="203">
        <v>0</v>
      </c>
      <c r="S74" s="48">
        <v>89</v>
      </c>
      <c r="T74" s="49">
        <v>0</v>
      </c>
      <c r="U74" s="49">
        <v>0</v>
      </c>
      <c r="V74" s="49">
        <v>4</v>
      </c>
      <c r="W74" s="49">
        <v>0</v>
      </c>
      <c r="X74" s="49">
        <v>0</v>
      </c>
      <c r="Y74" s="49">
        <v>0</v>
      </c>
      <c r="Z74" s="91">
        <v>93</v>
      </c>
      <c r="AA74" s="84">
        <v>4</v>
      </c>
      <c r="AB74" s="342">
        <v>0</v>
      </c>
      <c r="AC74" s="343">
        <v>0</v>
      </c>
      <c r="AD74" s="342">
        <f>AB74+'2026.8'!AD74</f>
        <v>485298</v>
      </c>
      <c r="AE74" s="179">
        <f>AC74+'2026.8'!AE74</f>
        <v>3000.0057119651797</v>
      </c>
      <c r="AF74" s="24">
        <v>0</v>
      </c>
      <c r="AG74" s="25">
        <v>0</v>
      </c>
      <c r="AH74" s="26">
        <f t="shared" si="10"/>
        <v>0</v>
      </c>
      <c r="AI74" s="25">
        <v>0</v>
      </c>
      <c r="AJ74" s="26">
        <f t="shared" si="11"/>
        <v>0</v>
      </c>
      <c r="AK74" s="69">
        <f>AF74+'2026.8'!AK74</f>
        <v>0</v>
      </c>
      <c r="AL74" s="75">
        <f>AG74+'2026.8'!AL74</f>
        <v>0</v>
      </c>
      <c r="AM74" s="26">
        <f>AH74+'2026.8'!AM74</f>
        <v>0</v>
      </c>
      <c r="AN74" s="75">
        <f>AI74+'2026.8'!AN74</f>
        <v>0</v>
      </c>
      <c r="AO74" s="26">
        <f>AJ74+'2026.8'!AO74</f>
        <v>0</v>
      </c>
      <c r="AP74" s="24">
        <v>0</v>
      </c>
      <c r="AQ74" s="24">
        <v>0</v>
      </c>
      <c r="AR74" s="24">
        <f>AP74+'2026.8'!AR74</f>
        <v>0</v>
      </c>
      <c r="AS74" s="24">
        <f>AQ74+'2026.8'!AS74</f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f>AT74+'2026.8'!AX74</f>
        <v>0</v>
      </c>
      <c r="AY74" s="24">
        <f>AU74+'2026.8'!AY74</f>
        <v>0</v>
      </c>
      <c r="AZ74" s="24">
        <f>AV74+'2026.8'!AZ74</f>
        <v>0</v>
      </c>
      <c r="BA74" s="24">
        <f>AW74+'2026.8'!BA74</f>
        <v>0</v>
      </c>
    </row>
    <row r="75" spans="1:53">
      <c r="A75" s="316"/>
      <c r="B75" s="316"/>
      <c r="C75" s="19" t="s">
        <v>113</v>
      </c>
      <c r="D75" s="46">
        <v>0</v>
      </c>
      <c r="E75" s="47">
        <v>0</v>
      </c>
      <c r="F75" s="113">
        <v>68</v>
      </c>
      <c r="G75" s="117">
        <v>59</v>
      </c>
      <c r="H75" s="106">
        <v>0</v>
      </c>
      <c r="I75" s="102">
        <v>0</v>
      </c>
      <c r="J75" s="102">
        <v>3</v>
      </c>
      <c r="K75" s="102">
        <v>0</v>
      </c>
      <c r="L75" s="102">
        <v>0</v>
      </c>
      <c r="M75" s="110">
        <v>0</v>
      </c>
      <c r="N75" s="79">
        <v>9</v>
      </c>
      <c r="O75" s="133">
        <v>0</v>
      </c>
      <c r="P75" s="79">
        <v>7</v>
      </c>
      <c r="Q75" s="208">
        <v>8</v>
      </c>
      <c r="R75" s="203">
        <v>0</v>
      </c>
      <c r="S75" s="48">
        <v>65</v>
      </c>
      <c r="T75" s="49">
        <v>0</v>
      </c>
      <c r="U75" s="49">
        <v>0</v>
      </c>
      <c r="V75" s="49">
        <v>4</v>
      </c>
      <c r="W75" s="49">
        <v>0</v>
      </c>
      <c r="X75" s="49">
        <v>0</v>
      </c>
      <c r="Y75" s="49">
        <v>1</v>
      </c>
      <c r="Z75" s="91">
        <v>68</v>
      </c>
      <c r="AA75" s="84">
        <v>3</v>
      </c>
      <c r="AB75" s="342">
        <v>0</v>
      </c>
      <c r="AC75" s="343">
        <v>0</v>
      </c>
      <c r="AD75" s="342">
        <f>AB75+'2026.8'!AD75</f>
        <v>0</v>
      </c>
      <c r="AE75" s="179">
        <f>AC75+'2026.8'!AE75</f>
        <v>0</v>
      </c>
      <c r="AF75" s="24">
        <v>0</v>
      </c>
      <c r="AG75" s="25">
        <v>0</v>
      </c>
      <c r="AH75" s="26">
        <f t="shared" si="10"/>
        <v>0</v>
      </c>
      <c r="AI75" s="25">
        <v>0</v>
      </c>
      <c r="AJ75" s="26">
        <f t="shared" si="11"/>
        <v>0</v>
      </c>
      <c r="AK75" s="69">
        <f>AF75+'2026.8'!AK75</f>
        <v>1</v>
      </c>
      <c r="AL75" s="75">
        <f>AG75+'2026.8'!AL75</f>
        <v>3</v>
      </c>
      <c r="AM75" s="26">
        <f>AH75+'2026.8'!AM75</f>
        <v>600</v>
      </c>
      <c r="AN75" s="75">
        <f>AI75+'2026.8'!AN75</f>
        <v>98</v>
      </c>
      <c r="AO75" s="26">
        <f>AJ75+'2026.8'!AO75</f>
        <v>39200</v>
      </c>
      <c r="AP75" s="24">
        <v>0</v>
      </c>
      <c r="AQ75" s="24">
        <v>0</v>
      </c>
      <c r="AR75" s="24">
        <f>AP75+'2026.8'!AR75</f>
        <v>0</v>
      </c>
      <c r="AS75" s="24">
        <f>AQ75+'2026.8'!AS75</f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f>AT75+'2026.8'!AX75</f>
        <v>0</v>
      </c>
      <c r="AY75" s="24">
        <f>AU75+'2026.8'!AY75</f>
        <v>0</v>
      </c>
      <c r="AZ75" s="24">
        <f>AV75+'2026.8'!AZ75</f>
        <v>0</v>
      </c>
      <c r="BA75" s="24">
        <f>AW75+'2026.8'!BA75</f>
        <v>0</v>
      </c>
    </row>
    <row r="76" spans="1:53">
      <c r="A76" s="316"/>
      <c r="B76" s="316"/>
      <c r="C76" s="19" t="s">
        <v>156</v>
      </c>
      <c r="D76" s="46">
        <v>0</v>
      </c>
      <c r="E76" s="47">
        <v>0</v>
      </c>
      <c r="F76" s="113">
        <v>22</v>
      </c>
      <c r="G76" s="117">
        <v>22</v>
      </c>
      <c r="H76" s="106">
        <v>0</v>
      </c>
      <c r="I76" s="102">
        <v>0</v>
      </c>
      <c r="J76" s="102">
        <v>0</v>
      </c>
      <c r="K76" s="102">
        <v>0</v>
      </c>
      <c r="L76" s="102">
        <v>0</v>
      </c>
      <c r="M76" s="110">
        <v>0</v>
      </c>
      <c r="N76" s="79">
        <v>0</v>
      </c>
      <c r="O76" s="133">
        <v>0</v>
      </c>
      <c r="P76" s="79">
        <v>1</v>
      </c>
      <c r="Q76" s="208">
        <v>0</v>
      </c>
      <c r="R76" s="203">
        <v>0</v>
      </c>
      <c r="S76" s="48">
        <v>22</v>
      </c>
      <c r="T76" s="49">
        <v>0</v>
      </c>
      <c r="U76" s="49">
        <v>0</v>
      </c>
      <c r="V76" s="49">
        <v>0</v>
      </c>
      <c r="W76" s="49">
        <v>0</v>
      </c>
      <c r="X76" s="49">
        <v>0</v>
      </c>
      <c r="Y76" s="49">
        <v>0</v>
      </c>
      <c r="Z76" s="91">
        <v>22</v>
      </c>
      <c r="AA76" s="84">
        <v>0</v>
      </c>
      <c r="AB76" s="342">
        <v>0</v>
      </c>
      <c r="AC76" s="343">
        <v>0</v>
      </c>
      <c r="AD76" s="342">
        <f>AB76+'2026.8'!AD76</f>
        <v>0</v>
      </c>
      <c r="AE76" s="179">
        <f>AC76+'2026.8'!AE76</f>
        <v>0</v>
      </c>
      <c r="AF76" s="24">
        <v>0</v>
      </c>
      <c r="AG76" s="25">
        <v>0</v>
      </c>
      <c r="AH76" s="26">
        <f t="shared" si="10"/>
        <v>0</v>
      </c>
      <c r="AI76" s="25">
        <v>0</v>
      </c>
      <c r="AJ76" s="26">
        <f t="shared" si="11"/>
        <v>0</v>
      </c>
      <c r="AK76" s="69">
        <f>AF76+'2026.8'!AK76</f>
        <v>1</v>
      </c>
      <c r="AL76" s="75">
        <f>AG76+'2026.8'!AL76</f>
        <v>2</v>
      </c>
      <c r="AM76" s="26">
        <f>AH76+'2026.8'!AM76</f>
        <v>400</v>
      </c>
      <c r="AN76" s="75">
        <f>AI76+'2026.8'!AN76</f>
        <v>36</v>
      </c>
      <c r="AO76" s="26">
        <f>AJ76+'2026.8'!AO76</f>
        <v>14400</v>
      </c>
      <c r="AP76" s="24">
        <v>0</v>
      </c>
      <c r="AQ76" s="24">
        <v>0</v>
      </c>
      <c r="AR76" s="24">
        <f>AP76+'2026.8'!AR76</f>
        <v>0</v>
      </c>
      <c r="AS76" s="24">
        <f>AQ76+'2026.8'!AS76</f>
        <v>0</v>
      </c>
      <c r="AT76" s="24">
        <v>0</v>
      </c>
      <c r="AU76" s="24">
        <v>0</v>
      </c>
      <c r="AV76" s="24">
        <v>0</v>
      </c>
      <c r="AW76" s="24">
        <v>0</v>
      </c>
      <c r="AX76" s="24">
        <f>AT76+'2026.8'!AX76</f>
        <v>0</v>
      </c>
      <c r="AY76" s="24">
        <f>AU76+'2026.8'!AY76</f>
        <v>0</v>
      </c>
      <c r="AZ76" s="24">
        <f>AV76+'2026.8'!AZ76</f>
        <v>0</v>
      </c>
      <c r="BA76" s="24">
        <f>AW76+'2026.8'!BA76</f>
        <v>0</v>
      </c>
    </row>
    <row r="77" spans="1:53">
      <c r="A77" s="316"/>
      <c r="B77" s="316"/>
      <c r="C77" s="19" t="s">
        <v>111</v>
      </c>
      <c r="D77" s="46">
        <v>1</v>
      </c>
      <c r="E77" s="47">
        <v>0</v>
      </c>
      <c r="F77" s="113">
        <v>28</v>
      </c>
      <c r="G77" s="117">
        <v>28</v>
      </c>
      <c r="H77" s="106">
        <v>0</v>
      </c>
      <c r="I77" s="102">
        <v>0</v>
      </c>
      <c r="J77" s="102">
        <v>0</v>
      </c>
      <c r="K77" s="102">
        <v>0</v>
      </c>
      <c r="L77" s="102">
        <v>0</v>
      </c>
      <c r="M77" s="110">
        <v>0</v>
      </c>
      <c r="N77" s="79">
        <v>0</v>
      </c>
      <c r="O77" s="133">
        <v>0</v>
      </c>
      <c r="P77" s="79">
        <v>0</v>
      </c>
      <c r="Q77" s="208">
        <v>0</v>
      </c>
      <c r="R77" s="203">
        <v>0</v>
      </c>
      <c r="S77" s="48">
        <v>25</v>
      </c>
      <c r="T77" s="49">
        <v>0</v>
      </c>
      <c r="U77" s="49">
        <v>0</v>
      </c>
      <c r="V77" s="49">
        <v>4</v>
      </c>
      <c r="W77" s="49">
        <v>0</v>
      </c>
      <c r="X77" s="49">
        <v>0</v>
      </c>
      <c r="Y77" s="49">
        <v>1</v>
      </c>
      <c r="Z77" s="91">
        <v>28</v>
      </c>
      <c r="AA77" s="84">
        <v>3</v>
      </c>
      <c r="AB77" s="342">
        <v>0</v>
      </c>
      <c r="AC77" s="343">
        <v>0</v>
      </c>
      <c r="AD77" s="342">
        <f>AB77+'2026.8'!AD77</f>
        <v>0</v>
      </c>
      <c r="AE77" s="179">
        <f>AC77+'2026.8'!AE77</f>
        <v>0</v>
      </c>
      <c r="AF77" s="24">
        <v>0</v>
      </c>
      <c r="AG77" s="25">
        <v>0</v>
      </c>
      <c r="AH77" s="26">
        <f t="shared" si="10"/>
        <v>0</v>
      </c>
      <c r="AI77" s="25">
        <v>0</v>
      </c>
      <c r="AJ77" s="26">
        <f t="shared" si="11"/>
        <v>0</v>
      </c>
      <c r="AK77" s="69">
        <f>AF77+'2026.8'!AK77</f>
        <v>1</v>
      </c>
      <c r="AL77" s="75">
        <f>AG77+'2026.8'!AL77</f>
        <v>1</v>
      </c>
      <c r="AM77" s="26">
        <f>AH77+'2026.8'!AM77</f>
        <v>200</v>
      </c>
      <c r="AN77" s="75">
        <f>AI77+'2026.8'!AN77</f>
        <v>48</v>
      </c>
      <c r="AO77" s="26">
        <f>AJ77+'2026.8'!AO77</f>
        <v>19200</v>
      </c>
      <c r="AP77" s="24">
        <v>0</v>
      </c>
      <c r="AQ77" s="24">
        <v>0</v>
      </c>
      <c r="AR77" s="24">
        <f>AP77+'2026.8'!AR77</f>
        <v>0</v>
      </c>
      <c r="AS77" s="24">
        <f>AQ77+'2026.8'!AS77</f>
        <v>0</v>
      </c>
      <c r="AT77" s="24">
        <v>0</v>
      </c>
      <c r="AU77" s="24">
        <v>0</v>
      </c>
      <c r="AV77" s="24">
        <v>0</v>
      </c>
      <c r="AW77" s="24">
        <v>0</v>
      </c>
      <c r="AX77" s="24">
        <f>AT77+'2026.8'!AX77</f>
        <v>0</v>
      </c>
      <c r="AY77" s="24">
        <f>AU77+'2026.8'!AY77</f>
        <v>0</v>
      </c>
      <c r="AZ77" s="24">
        <f>AV77+'2026.8'!AZ77</f>
        <v>0</v>
      </c>
      <c r="BA77" s="24">
        <f>AW77+'2026.8'!BA77</f>
        <v>0</v>
      </c>
    </row>
    <row r="78" spans="1:53">
      <c r="A78" s="316"/>
      <c r="B78" s="317"/>
      <c r="C78" s="19" t="s">
        <v>114</v>
      </c>
      <c r="D78" s="46">
        <v>0</v>
      </c>
      <c r="E78" s="47">
        <v>1</v>
      </c>
      <c r="F78" s="113">
        <v>70</v>
      </c>
      <c r="G78" s="117">
        <v>62</v>
      </c>
      <c r="H78" s="106">
        <v>0</v>
      </c>
      <c r="I78" s="102">
        <v>0</v>
      </c>
      <c r="J78" s="102">
        <v>0</v>
      </c>
      <c r="K78" s="102">
        <v>0</v>
      </c>
      <c r="L78" s="102">
        <v>0</v>
      </c>
      <c r="M78" s="110">
        <v>0</v>
      </c>
      <c r="N78" s="79">
        <v>8</v>
      </c>
      <c r="O78" s="133">
        <v>0</v>
      </c>
      <c r="P78" s="79">
        <v>5</v>
      </c>
      <c r="Q78" s="208">
        <v>5</v>
      </c>
      <c r="R78" s="203">
        <v>0</v>
      </c>
      <c r="S78" s="48">
        <v>72</v>
      </c>
      <c r="T78" s="49">
        <v>0</v>
      </c>
      <c r="U78" s="49">
        <v>0</v>
      </c>
      <c r="V78" s="49">
        <v>0</v>
      </c>
      <c r="W78" s="49">
        <v>0</v>
      </c>
      <c r="X78" s="49">
        <v>0</v>
      </c>
      <c r="Y78" s="49">
        <v>2</v>
      </c>
      <c r="Z78" s="91">
        <v>70</v>
      </c>
      <c r="AA78" s="84">
        <v>-2</v>
      </c>
      <c r="AB78" s="342">
        <v>0</v>
      </c>
      <c r="AC78" s="343">
        <v>0</v>
      </c>
      <c r="AD78" s="342">
        <f>AB78+'2026.8'!AD78</f>
        <v>0</v>
      </c>
      <c r="AE78" s="179">
        <f>AC78+'2026.8'!AE78</f>
        <v>0</v>
      </c>
      <c r="AF78" s="24">
        <v>0</v>
      </c>
      <c r="AG78" s="25">
        <v>0</v>
      </c>
      <c r="AH78" s="26">
        <f t="shared" ref="AH78:AH87" si="19">AG78*$AH$5</f>
        <v>0</v>
      </c>
      <c r="AI78" s="25">
        <v>0</v>
      </c>
      <c r="AJ78" s="26">
        <f t="shared" ref="AJ78:AJ87" si="20">AI78*$AJ$5</f>
        <v>0</v>
      </c>
      <c r="AK78" s="69">
        <f>AF78+'2026.8'!AK78</f>
        <v>0</v>
      </c>
      <c r="AL78" s="75">
        <f>AG78+'2026.8'!AL78</f>
        <v>0</v>
      </c>
      <c r="AM78" s="26">
        <f>AH78+'2026.8'!AM78</f>
        <v>0</v>
      </c>
      <c r="AN78" s="75">
        <f>AI78+'2026.8'!AN78</f>
        <v>0</v>
      </c>
      <c r="AO78" s="26">
        <f>AJ78+'2026.8'!AO78</f>
        <v>0</v>
      </c>
      <c r="AP78" s="24">
        <v>0</v>
      </c>
      <c r="AQ78" s="24">
        <v>0</v>
      </c>
      <c r="AR78" s="24">
        <f>AP78+'2026.8'!AR78</f>
        <v>0</v>
      </c>
      <c r="AS78" s="24">
        <f>AQ78+'2026.8'!AS78</f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f>AT78+'2026.8'!AX78</f>
        <v>0</v>
      </c>
      <c r="AY78" s="24">
        <f>AU78+'2026.8'!AY78</f>
        <v>0</v>
      </c>
      <c r="AZ78" s="24">
        <f>AV78+'2026.8'!AZ78</f>
        <v>0</v>
      </c>
      <c r="BA78" s="24">
        <f>AW78+'2026.8'!BA78</f>
        <v>0</v>
      </c>
    </row>
    <row r="79" spans="1:53">
      <c r="A79" s="316"/>
      <c r="B79" s="315">
        <v>2</v>
      </c>
      <c r="C79" s="19" t="s">
        <v>123</v>
      </c>
      <c r="D79" s="46">
        <v>0</v>
      </c>
      <c r="E79" s="47">
        <v>0</v>
      </c>
      <c r="F79" s="113">
        <v>27</v>
      </c>
      <c r="G79" s="117">
        <v>27</v>
      </c>
      <c r="H79" s="106">
        <v>0</v>
      </c>
      <c r="I79" s="102">
        <v>0</v>
      </c>
      <c r="J79" s="102">
        <v>0</v>
      </c>
      <c r="K79" s="102">
        <v>1</v>
      </c>
      <c r="L79" s="102">
        <v>0</v>
      </c>
      <c r="M79" s="110">
        <v>0</v>
      </c>
      <c r="N79" s="79">
        <v>0</v>
      </c>
      <c r="O79" s="133">
        <v>0</v>
      </c>
      <c r="P79" s="79">
        <v>1</v>
      </c>
      <c r="Q79" s="208">
        <v>0</v>
      </c>
      <c r="R79" s="203">
        <v>0</v>
      </c>
      <c r="S79" s="48">
        <v>27</v>
      </c>
      <c r="T79" s="49">
        <v>0</v>
      </c>
      <c r="U79" s="49">
        <v>0</v>
      </c>
      <c r="V79" s="49">
        <v>0</v>
      </c>
      <c r="W79" s="49">
        <v>0</v>
      </c>
      <c r="X79" s="49">
        <v>0</v>
      </c>
      <c r="Y79" s="49">
        <v>0</v>
      </c>
      <c r="Z79" s="91">
        <v>27</v>
      </c>
      <c r="AA79" s="84">
        <v>0</v>
      </c>
      <c r="AB79" s="342">
        <v>0</v>
      </c>
      <c r="AC79" s="343">
        <v>0</v>
      </c>
      <c r="AD79" s="342">
        <f>AB79+'2026.8'!AD79</f>
        <v>0</v>
      </c>
      <c r="AE79" s="179">
        <f>AC79+'2026.8'!AE79</f>
        <v>0</v>
      </c>
      <c r="AF79" s="24">
        <v>0</v>
      </c>
      <c r="AG79" s="25">
        <v>0</v>
      </c>
      <c r="AH79" s="26">
        <f t="shared" si="19"/>
        <v>0</v>
      </c>
      <c r="AI79" s="25">
        <v>0</v>
      </c>
      <c r="AJ79" s="26">
        <f t="shared" si="20"/>
        <v>0</v>
      </c>
      <c r="AK79" s="69">
        <f>AF79+'2026.8'!AK79</f>
        <v>0</v>
      </c>
      <c r="AL79" s="75">
        <f>AG79+'2026.8'!AL79</f>
        <v>0</v>
      </c>
      <c r="AM79" s="26">
        <f>AH79+'2026.8'!AM79</f>
        <v>0</v>
      </c>
      <c r="AN79" s="75">
        <f>AI79+'2026.8'!AN79</f>
        <v>0</v>
      </c>
      <c r="AO79" s="26">
        <f>AJ79+'2026.8'!AO79</f>
        <v>0</v>
      </c>
      <c r="AP79" s="24">
        <v>0</v>
      </c>
      <c r="AQ79" s="24">
        <v>0</v>
      </c>
      <c r="AR79" s="24">
        <f>AP79+'2026.8'!AR79</f>
        <v>0</v>
      </c>
      <c r="AS79" s="24">
        <f>AQ79+'2026.8'!AS79</f>
        <v>0</v>
      </c>
      <c r="AT79" s="24">
        <v>0</v>
      </c>
      <c r="AU79" s="24">
        <v>0</v>
      </c>
      <c r="AV79" s="24">
        <v>0</v>
      </c>
      <c r="AW79" s="24">
        <v>0</v>
      </c>
      <c r="AX79" s="24">
        <f>AT79+'2026.8'!AX79</f>
        <v>0</v>
      </c>
      <c r="AY79" s="24">
        <f>AU79+'2026.8'!AY79</f>
        <v>0</v>
      </c>
      <c r="AZ79" s="24">
        <f>AV79+'2026.8'!AZ79</f>
        <v>0</v>
      </c>
      <c r="BA79" s="24">
        <f>AW79+'2026.8'!BA79</f>
        <v>0</v>
      </c>
    </row>
    <row r="80" spans="1:53">
      <c r="A80" s="316"/>
      <c r="B80" s="316"/>
      <c r="C80" s="19" t="s">
        <v>124</v>
      </c>
      <c r="D80" s="46">
        <v>0</v>
      </c>
      <c r="E80" s="47">
        <v>0</v>
      </c>
      <c r="F80" s="113">
        <v>48</v>
      </c>
      <c r="G80" s="117">
        <v>40</v>
      </c>
      <c r="H80" s="106">
        <v>0</v>
      </c>
      <c r="I80" s="102">
        <v>0</v>
      </c>
      <c r="J80" s="102">
        <v>0</v>
      </c>
      <c r="K80" s="102">
        <v>0</v>
      </c>
      <c r="L80" s="102">
        <v>0</v>
      </c>
      <c r="M80" s="110">
        <v>6</v>
      </c>
      <c r="N80" s="79">
        <v>8</v>
      </c>
      <c r="O80" s="133">
        <v>0</v>
      </c>
      <c r="P80" s="79">
        <v>9</v>
      </c>
      <c r="Q80" s="208">
        <v>5</v>
      </c>
      <c r="R80" s="203">
        <v>0</v>
      </c>
      <c r="S80" s="48">
        <v>47</v>
      </c>
      <c r="T80" s="49">
        <v>1</v>
      </c>
      <c r="U80" s="49">
        <v>0</v>
      </c>
      <c r="V80" s="49">
        <v>0</v>
      </c>
      <c r="W80" s="49">
        <v>0</v>
      </c>
      <c r="X80" s="49">
        <v>0</v>
      </c>
      <c r="Y80" s="49">
        <v>0</v>
      </c>
      <c r="Z80" s="91">
        <v>48</v>
      </c>
      <c r="AA80" s="84">
        <v>1</v>
      </c>
      <c r="AB80" s="342">
        <v>0</v>
      </c>
      <c r="AC80" s="343">
        <v>0</v>
      </c>
      <c r="AD80" s="342">
        <f>AB80+'2026.8'!AD80</f>
        <v>0</v>
      </c>
      <c r="AE80" s="179">
        <f>AC80+'2026.8'!AE80</f>
        <v>0</v>
      </c>
      <c r="AF80" s="24">
        <v>0</v>
      </c>
      <c r="AG80" s="25">
        <v>0</v>
      </c>
      <c r="AH80" s="26">
        <f t="shared" si="19"/>
        <v>0</v>
      </c>
      <c r="AI80" s="25">
        <v>0</v>
      </c>
      <c r="AJ80" s="26">
        <f t="shared" si="20"/>
        <v>0</v>
      </c>
      <c r="AK80" s="69">
        <f>AF80+'2026.8'!AK80</f>
        <v>0</v>
      </c>
      <c r="AL80" s="75">
        <f>AG80+'2026.8'!AL80</f>
        <v>0</v>
      </c>
      <c r="AM80" s="26">
        <f>AH80+'2026.8'!AM80</f>
        <v>0</v>
      </c>
      <c r="AN80" s="75">
        <f>AI80+'2026.8'!AN80</f>
        <v>0</v>
      </c>
      <c r="AO80" s="26">
        <f>AJ80+'2026.8'!AO80</f>
        <v>0</v>
      </c>
      <c r="AP80" s="24">
        <v>0</v>
      </c>
      <c r="AQ80" s="24">
        <v>0</v>
      </c>
      <c r="AR80" s="24">
        <f>AP80+'2026.8'!AR80</f>
        <v>0</v>
      </c>
      <c r="AS80" s="24">
        <f>AQ80+'2026.8'!AS80</f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f>AT80+'2026.8'!AX80</f>
        <v>0</v>
      </c>
      <c r="AY80" s="24">
        <f>AU80+'2026.8'!AY80</f>
        <v>0</v>
      </c>
      <c r="AZ80" s="24">
        <f>AV80+'2026.8'!AZ80</f>
        <v>0</v>
      </c>
      <c r="BA80" s="24">
        <f>AW80+'2026.8'!BA80</f>
        <v>0</v>
      </c>
    </row>
    <row r="81" spans="1:53">
      <c r="A81" s="316"/>
      <c r="B81" s="316"/>
      <c r="C81" s="19" t="s">
        <v>125</v>
      </c>
      <c r="D81" s="46">
        <v>0</v>
      </c>
      <c r="E81" s="47">
        <v>0</v>
      </c>
      <c r="F81" s="113">
        <v>21</v>
      </c>
      <c r="G81" s="117">
        <v>11</v>
      </c>
      <c r="H81" s="106">
        <v>0</v>
      </c>
      <c r="I81" s="102">
        <v>0</v>
      </c>
      <c r="J81" s="102">
        <v>0</v>
      </c>
      <c r="K81" s="102">
        <v>0</v>
      </c>
      <c r="L81" s="102">
        <v>0</v>
      </c>
      <c r="M81" s="110">
        <v>0</v>
      </c>
      <c r="N81" s="79">
        <v>10</v>
      </c>
      <c r="O81" s="133">
        <v>0</v>
      </c>
      <c r="P81" s="79">
        <v>0</v>
      </c>
      <c r="Q81" s="208">
        <v>8</v>
      </c>
      <c r="R81" s="203">
        <v>0</v>
      </c>
      <c r="S81" s="48">
        <v>21</v>
      </c>
      <c r="T81" s="49">
        <v>0</v>
      </c>
      <c r="U81" s="49">
        <v>0</v>
      </c>
      <c r="V81" s="49">
        <v>0</v>
      </c>
      <c r="W81" s="49">
        <v>0</v>
      </c>
      <c r="X81" s="49">
        <v>0</v>
      </c>
      <c r="Y81" s="49">
        <v>0</v>
      </c>
      <c r="Z81" s="91">
        <v>21</v>
      </c>
      <c r="AA81" s="84">
        <v>0</v>
      </c>
      <c r="AB81" s="342">
        <v>0</v>
      </c>
      <c r="AC81" s="343">
        <v>0</v>
      </c>
      <c r="AD81" s="342">
        <f>AB81+'2026.8'!AD81</f>
        <v>0</v>
      </c>
      <c r="AE81" s="179">
        <f>AC81+'2026.8'!AE81</f>
        <v>0</v>
      </c>
      <c r="AF81" s="24">
        <v>0</v>
      </c>
      <c r="AG81" s="25">
        <v>0</v>
      </c>
      <c r="AH81" s="26">
        <f t="shared" si="19"/>
        <v>0</v>
      </c>
      <c r="AI81" s="25">
        <v>0</v>
      </c>
      <c r="AJ81" s="26">
        <f t="shared" si="20"/>
        <v>0</v>
      </c>
      <c r="AK81" s="69">
        <f>AF81+'2026.8'!AK81</f>
        <v>0</v>
      </c>
      <c r="AL81" s="75">
        <f>AG81+'2026.8'!AL81</f>
        <v>0</v>
      </c>
      <c r="AM81" s="26">
        <f>AH81+'2026.8'!AM81</f>
        <v>0</v>
      </c>
      <c r="AN81" s="75">
        <f>AI81+'2026.8'!AN81</f>
        <v>0</v>
      </c>
      <c r="AO81" s="26">
        <f>AJ81+'2026.8'!AO81</f>
        <v>0</v>
      </c>
      <c r="AP81" s="24">
        <v>0</v>
      </c>
      <c r="AQ81" s="24">
        <v>0</v>
      </c>
      <c r="AR81" s="24">
        <f>AP81+'2026.8'!AR81</f>
        <v>0</v>
      </c>
      <c r="AS81" s="24">
        <f>AQ81+'2026.8'!AS81</f>
        <v>0</v>
      </c>
      <c r="AT81" s="24">
        <v>0</v>
      </c>
      <c r="AU81" s="24">
        <v>0</v>
      </c>
      <c r="AV81" s="24">
        <v>0</v>
      </c>
      <c r="AW81" s="24">
        <v>0</v>
      </c>
      <c r="AX81" s="24">
        <f>AT81+'2026.8'!AX81</f>
        <v>0</v>
      </c>
      <c r="AY81" s="24">
        <f>AU81+'2026.8'!AY81</f>
        <v>0</v>
      </c>
      <c r="AZ81" s="24">
        <f>AV81+'2026.8'!AZ81</f>
        <v>0</v>
      </c>
      <c r="BA81" s="24">
        <f>AW81+'2026.8'!BA81</f>
        <v>0</v>
      </c>
    </row>
    <row r="82" spans="1:53">
      <c r="A82" s="316"/>
      <c r="B82" s="316"/>
      <c r="C82" s="19" t="s">
        <v>157</v>
      </c>
      <c r="D82" s="46">
        <v>0</v>
      </c>
      <c r="E82" s="47">
        <v>0</v>
      </c>
      <c r="F82" s="113">
        <v>15</v>
      </c>
      <c r="G82" s="117">
        <v>15</v>
      </c>
      <c r="H82" s="106">
        <v>0</v>
      </c>
      <c r="I82" s="102">
        <v>0</v>
      </c>
      <c r="J82" s="102">
        <v>0</v>
      </c>
      <c r="K82" s="102">
        <v>0</v>
      </c>
      <c r="L82" s="102">
        <v>0</v>
      </c>
      <c r="M82" s="110">
        <v>0</v>
      </c>
      <c r="N82" s="79">
        <v>0</v>
      </c>
      <c r="O82" s="133">
        <v>0</v>
      </c>
      <c r="P82" s="79">
        <v>1</v>
      </c>
      <c r="Q82" s="208">
        <v>0</v>
      </c>
      <c r="R82" s="203">
        <v>0</v>
      </c>
      <c r="S82" s="48">
        <v>15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91">
        <v>15</v>
      </c>
      <c r="AA82" s="84">
        <v>0</v>
      </c>
      <c r="AB82" s="342">
        <v>0</v>
      </c>
      <c r="AC82" s="343">
        <v>0</v>
      </c>
      <c r="AD82" s="342">
        <f>AB82+'2026.8'!AD82</f>
        <v>0</v>
      </c>
      <c r="AE82" s="179">
        <f>AC82+'2026.8'!AE82</f>
        <v>0</v>
      </c>
      <c r="AF82" s="24">
        <v>0</v>
      </c>
      <c r="AG82" s="25">
        <v>0</v>
      </c>
      <c r="AH82" s="26">
        <f t="shared" si="19"/>
        <v>0</v>
      </c>
      <c r="AI82" s="25">
        <v>0</v>
      </c>
      <c r="AJ82" s="26">
        <f t="shared" si="20"/>
        <v>0</v>
      </c>
      <c r="AK82" s="69">
        <f>AF82+'2026.8'!AK82</f>
        <v>0</v>
      </c>
      <c r="AL82" s="75">
        <f>AG82+'2026.8'!AL82</f>
        <v>0</v>
      </c>
      <c r="AM82" s="26">
        <f>AH82+'2026.8'!AM82</f>
        <v>0</v>
      </c>
      <c r="AN82" s="75">
        <f>AI82+'2026.8'!AN82</f>
        <v>0</v>
      </c>
      <c r="AO82" s="26">
        <f>AJ82+'2026.8'!AO82</f>
        <v>0</v>
      </c>
      <c r="AP82" s="24">
        <v>0</v>
      </c>
      <c r="AQ82" s="24">
        <v>0</v>
      </c>
      <c r="AR82" s="24">
        <f>AP82+'2026.8'!AR82</f>
        <v>0</v>
      </c>
      <c r="AS82" s="24">
        <f>AQ82+'2026.8'!AS82</f>
        <v>0</v>
      </c>
      <c r="AT82" s="24">
        <v>0</v>
      </c>
      <c r="AU82" s="24">
        <v>0</v>
      </c>
      <c r="AV82" s="24">
        <v>0</v>
      </c>
      <c r="AW82" s="24">
        <v>0</v>
      </c>
      <c r="AX82" s="24">
        <f>AT82+'2026.8'!AX82</f>
        <v>0</v>
      </c>
      <c r="AY82" s="24">
        <f>AU82+'2026.8'!AY82</f>
        <v>0</v>
      </c>
      <c r="AZ82" s="24">
        <f>AV82+'2026.8'!AZ82</f>
        <v>0</v>
      </c>
      <c r="BA82" s="24">
        <f>AW82+'2026.8'!BA82</f>
        <v>0</v>
      </c>
    </row>
    <row r="83" spans="1:53">
      <c r="A83" s="316"/>
      <c r="B83" s="316"/>
      <c r="C83" s="19" t="s">
        <v>158</v>
      </c>
      <c r="D83" s="46">
        <v>0</v>
      </c>
      <c r="E83" s="47">
        <v>0</v>
      </c>
      <c r="F83" s="113">
        <v>26</v>
      </c>
      <c r="G83" s="117">
        <v>26</v>
      </c>
      <c r="H83" s="106">
        <v>0</v>
      </c>
      <c r="I83" s="102">
        <v>0</v>
      </c>
      <c r="J83" s="102">
        <v>0</v>
      </c>
      <c r="K83" s="102">
        <v>0</v>
      </c>
      <c r="L83" s="102">
        <v>0</v>
      </c>
      <c r="M83" s="110">
        <v>0</v>
      </c>
      <c r="N83" s="79">
        <v>0</v>
      </c>
      <c r="O83" s="133">
        <v>0</v>
      </c>
      <c r="P83" s="79">
        <v>0</v>
      </c>
      <c r="Q83" s="208">
        <v>0</v>
      </c>
      <c r="R83" s="203">
        <v>0</v>
      </c>
      <c r="S83" s="48">
        <v>26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91">
        <v>26</v>
      </c>
      <c r="AA83" s="84">
        <v>0</v>
      </c>
      <c r="AB83" s="342">
        <v>319038</v>
      </c>
      <c r="AC83" s="343">
        <v>2000.0021564852518</v>
      </c>
      <c r="AD83" s="342">
        <f>AB83+'2026.8'!AD83</f>
        <v>319038</v>
      </c>
      <c r="AE83" s="179">
        <f>AC83+'2026.8'!AE83</f>
        <v>2000.0021564852518</v>
      </c>
      <c r="AF83" s="24">
        <v>2</v>
      </c>
      <c r="AG83" s="25">
        <v>2</v>
      </c>
      <c r="AH83" s="26">
        <f t="shared" si="19"/>
        <v>400</v>
      </c>
      <c r="AI83" s="25">
        <v>66</v>
      </c>
      <c r="AJ83" s="26">
        <f t="shared" si="20"/>
        <v>26400</v>
      </c>
      <c r="AK83" s="69">
        <f>AF83+'2026.8'!AK83</f>
        <v>2</v>
      </c>
      <c r="AL83" s="75">
        <f>AG83+'2026.8'!AL83</f>
        <v>2</v>
      </c>
      <c r="AM83" s="26">
        <f>AH83+'2026.8'!AM83</f>
        <v>400</v>
      </c>
      <c r="AN83" s="75">
        <f>AI83+'2026.8'!AN83</f>
        <v>66</v>
      </c>
      <c r="AO83" s="26">
        <f>AJ83+'2026.8'!AO83</f>
        <v>26400</v>
      </c>
      <c r="AP83" s="24">
        <v>2</v>
      </c>
      <c r="AQ83" s="24">
        <v>0</v>
      </c>
      <c r="AR83" s="24">
        <f>AP83+'2026.8'!AR83</f>
        <v>2</v>
      </c>
      <c r="AS83" s="24">
        <f>AQ83+'2026.8'!AS83</f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f>AT83+'2026.8'!AX83</f>
        <v>0</v>
      </c>
      <c r="AY83" s="24">
        <f>AU83+'2026.8'!AY83</f>
        <v>0</v>
      </c>
      <c r="AZ83" s="24">
        <f>AV83+'2026.8'!AZ83</f>
        <v>0</v>
      </c>
      <c r="BA83" s="24">
        <f>AW83+'2026.8'!BA83</f>
        <v>0</v>
      </c>
    </row>
    <row r="84" spans="1:53">
      <c r="A84" s="316"/>
      <c r="B84" s="316"/>
      <c r="C84" s="19" t="s">
        <v>159</v>
      </c>
      <c r="D84" s="46">
        <v>1</v>
      </c>
      <c r="E84" s="47">
        <v>0</v>
      </c>
      <c r="F84" s="113">
        <v>38</v>
      </c>
      <c r="G84" s="117">
        <v>38</v>
      </c>
      <c r="H84" s="106">
        <v>0</v>
      </c>
      <c r="I84" s="102">
        <v>0</v>
      </c>
      <c r="J84" s="102">
        <v>0</v>
      </c>
      <c r="K84" s="102">
        <v>0</v>
      </c>
      <c r="L84" s="102">
        <v>0</v>
      </c>
      <c r="M84" s="110">
        <v>0</v>
      </c>
      <c r="N84" s="79">
        <v>0</v>
      </c>
      <c r="O84" s="133">
        <v>0</v>
      </c>
      <c r="P84" s="79">
        <v>0</v>
      </c>
      <c r="Q84" s="208">
        <v>0</v>
      </c>
      <c r="R84" s="203">
        <v>0</v>
      </c>
      <c r="S84" s="48">
        <v>38</v>
      </c>
      <c r="T84" s="49">
        <v>0</v>
      </c>
      <c r="U84" s="49">
        <v>0</v>
      </c>
      <c r="V84" s="49">
        <v>1</v>
      </c>
      <c r="W84" s="49">
        <v>0</v>
      </c>
      <c r="X84" s="49">
        <v>0</v>
      </c>
      <c r="Y84" s="49">
        <v>1</v>
      </c>
      <c r="Z84" s="91">
        <v>38</v>
      </c>
      <c r="AA84" s="84">
        <v>0</v>
      </c>
      <c r="AB84" s="342">
        <v>0</v>
      </c>
      <c r="AC84" s="343">
        <v>0</v>
      </c>
      <c r="AD84" s="342">
        <f>AB84+'2026.8'!AD84</f>
        <v>0</v>
      </c>
      <c r="AE84" s="179">
        <f>AC84+'2026.8'!AE84</f>
        <v>0</v>
      </c>
      <c r="AF84" s="24">
        <v>1</v>
      </c>
      <c r="AG84" s="25">
        <v>4</v>
      </c>
      <c r="AH84" s="26">
        <f t="shared" si="19"/>
        <v>800</v>
      </c>
      <c r="AI84" s="25">
        <v>31</v>
      </c>
      <c r="AJ84" s="26">
        <f t="shared" si="20"/>
        <v>12400</v>
      </c>
      <c r="AK84" s="69">
        <f>AF84+'2026.8'!AK84</f>
        <v>1</v>
      </c>
      <c r="AL84" s="75">
        <f>AG84+'2026.8'!AL84</f>
        <v>4</v>
      </c>
      <c r="AM84" s="26">
        <f>AH84+'2026.8'!AM84</f>
        <v>800</v>
      </c>
      <c r="AN84" s="75">
        <f>AI84+'2026.8'!AN84</f>
        <v>31</v>
      </c>
      <c r="AO84" s="26">
        <f>AJ84+'2026.8'!AO84</f>
        <v>12400</v>
      </c>
      <c r="AP84" s="24">
        <v>0</v>
      </c>
      <c r="AQ84" s="24">
        <v>0</v>
      </c>
      <c r="AR84" s="24">
        <f>AP84+'2026.8'!AR84</f>
        <v>0</v>
      </c>
      <c r="AS84" s="24">
        <f>AQ84+'2026.8'!AS84</f>
        <v>0</v>
      </c>
      <c r="AT84" s="24">
        <v>2</v>
      </c>
      <c r="AU84" s="24">
        <v>100</v>
      </c>
      <c r="AV84" s="24">
        <v>161</v>
      </c>
      <c r="AW84" s="24">
        <v>25</v>
      </c>
      <c r="AX84" s="24">
        <f>AT84+'2026.8'!AX84</f>
        <v>2</v>
      </c>
      <c r="AY84" s="24">
        <f>AU84+'2026.8'!AY84</f>
        <v>100</v>
      </c>
      <c r="AZ84" s="24">
        <f>AV84+'2026.8'!AZ84</f>
        <v>161</v>
      </c>
      <c r="BA84" s="24">
        <f>AW84+'2026.8'!BA84</f>
        <v>25</v>
      </c>
    </row>
    <row r="85" spans="1:53">
      <c r="A85" s="316"/>
      <c r="B85" s="316"/>
      <c r="C85" s="19" t="s">
        <v>126</v>
      </c>
      <c r="D85" s="46">
        <v>4</v>
      </c>
      <c r="E85" s="47">
        <v>0</v>
      </c>
      <c r="F85" s="113">
        <v>48</v>
      </c>
      <c r="G85" s="117">
        <v>48</v>
      </c>
      <c r="H85" s="106">
        <v>0</v>
      </c>
      <c r="I85" s="102">
        <v>0</v>
      </c>
      <c r="J85" s="102">
        <v>0</v>
      </c>
      <c r="K85" s="102">
        <v>0</v>
      </c>
      <c r="L85" s="102">
        <v>2</v>
      </c>
      <c r="M85" s="110">
        <v>7</v>
      </c>
      <c r="N85" s="79">
        <v>0</v>
      </c>
      <c r="O85" s="133">
        <v>0</v>
      </c>
      <c r="P85" s="79">
        <v>3</v>
      </c>
      <c r="Q85" s="208">
        <v>0</v>
      </c>
      <c r="R85" s="203">
        <v>0</v>
      </c>
      <c r="S85" s="48">
        <v>45</v>
      </c>
      <c r="T85" s="49">
        <v>0</v>
      </c>
      <c r="U85" s="49">
        <v>0</v>
      </c>
      <c r="V85" s="49">
        <v>4</v>
      </c>
      <c r="W85" s="49">
        <v>1</v>
      </c>
      <c r="X85" s="49">
        <v>0</v>
      </c>
      <c r="Y85" s="49">
        <v>0</v>
      </c>
      <c r="Z85" s="91">
        <v>48</v>
      </c>
      <c r="AA85" s="84">
        <v>3</v>
      </c>
      <c r="AB85" s="342">
        <v>0</v>
      </c>
      <c r="AC85" s="343">
        <v>0</v>
      </c>
      <c r="AD85" s="342">
        <f>AB85+'2026.8'!AD85</f>
        <v>0</v>
      </c>
      <c r="AE85" s="179">
        <f>AC85+'2026.8'!AE85</f>
        <v>0</v>
      </c>
      <c r="AF85" s="24">
        <v>0</v>
      </c>
      <c r="AG85" s="25">
        <v>0</v>
      </c>
      <c r="AH85" s="26">
        <f t="shared" si="19"/>
        <v>0</v>
      </c>
      <c r="AI85" s="25">
        <v>0</v>
      </c>
      <c r="AJ85" s="26">
        <f t="shared" si="20"/>
        <v>0</v>
      </c>
      <c r="AK85" s="69">
        <f>AF85+'2026.8'!AK85</f>
        <v>0</v>
      </c>
      <c r="AL85" s="75">
        <f>AG85+'2026.8'!AL85</f>
        <v>0</v>
      </c>
      <c r="AM85" s="26">
        <f>AH85+'2026.8'!AM85</f>
        <v>0</v>
      </c>
      <c r="AN85" s="75">
        <f>AI85+'2026.8'!AN85</f>
        <v>0</v>
      </c>
      <c r="AO85" s="26">
        <f>AJ85+'2026.8'!AO85</f>
        <v>0</v>
      </c>
      <c r="AP85" s="24">
        <v>0</v>
      </c>
      <c r="AQ85" s="24">
        <v>0</v>
      </c>
      <c r="AR85" s="24">
        <f>AP85+'2026.8'!AR85</f>
        <v>0</v>
      </c>
      <c r="AS85" s="24">
        <f>AQ85+'2026.8'!AS85</f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f>AT85+'2026.8'!AX85</f>
        <v>0</v>
      </c>
      <c r="AY85" s="24">
        <f>AU85+'2026.8'!AY85</f>
        <v>0</v>
      </c>
      <c r="AZ85" s="24">
        <f>AV85+'2026.8'!AZ85</f>
        <v>0</v>
      </c>
      <c r="BA85" s="24">
        <f>AW85+'2026.8'!BA85</f>
        <v>0</v>
      </c>
    </row>
    <row r="86" spans="1:53">
      <c r="A86" s="316"/>
      <c r="B86" s="316"/>
      <c r="C86" s="19" t="s">
        <v>127</v>
      </c>
      <c r="D86" s="46">
        <v>0</v>
      </c>
      <c r="E86" s="47">
        <v>0</v>
      </c>
      <c r="F86" s="113">
        <v>44</v>
      </c>
      <c r="G86" s="117">
        <v>26</v>
      </c>
      <c r="H86" s="106">
        <v>0</v>
      </c>
      <c r="I86" s="102">
        <v>0</v>
      </c>
      <c r="J86" s="102">
        <v>0</v>
      </c>
      <c r="K86" s="102">
        <v>0</v>
      </c>
      <c r="L86" s="102">
        <v>0</v>
      </c>
      <c r="M86" s="110">
        <v>0</v>
      </c>
      <c r="N86" s="79">
        <v>18</v>
      </c>
      <c r="O86" s="133">
        <v>0</v>
      </c>
      <c r="P86" s="79">
        <v>0</v>
      </c>
      <c r="Q86" s="208">
        <v>14</v>
      </c>
      <c r="R86" s="203">
        <v>0</v>
      </c>
      <c r="S86" s="48">
        <v>42</v>
      </c>
      <c r="T86" s="49">
        <v>0</v>
      </c>
      <c r="U86" s="49">
        <v>0</v>
      </c>
      <c r="V86" s="49">
        <v>2</v>
      </c>
      <c r="W86" s="49">
        <v>0</v>
      </c>
      <c r="X86" s="49">
        <v>0</v>
      </c>
      <c r="Y86" s="49">
        <v>0</v>
      </c>
      <c r="Z86" s="91">
        <v>44</v>
      </c>
      <c r="AA86" s="84">
        <v>2</v>
      </c>
      <c r="AB86" s="342">
        <v>0</v>
      </c>
      <c r="AC86" s="343">
        <v>0</v>
      </c>
      <c r="AD86" s="342">
        <f>AB86+'2026.8'!AD86</f>
        <v>0</v>
      </c>
      <c r="AE86" s="179">
        <f>AC86+'2026.8'!AE86</f>
        <v>0</v>
      </c>
      <c r="AF86" s="24">
        <v>0</v>
      </c>
      <c r="AG86" s="25">
        <v>0</v>
      </c>
      <c r="AH86" s="26">
        <f t="shared" ref="AH86" si="21">AG86*$AH$5</f>
        <v>0</v>
      </c>
      <c r="AI86" s="25">
        <v>0</v>
      </c>
      <c r="AJ86" s="26">
        <f t="shared" ref="AJ86" si="22">AI86*$AJ$5</f>
        <v>0</v>
      </c>
      <c r="AK86" s="69">
        <f>AF86+'2026.8'!AK86</f>
        <v>1</v>
      </c>
      <c r="AL86" s="75">
        <f>AG86+'2026.8'!AL86</f>
        <v>0</v>
      </c>
      <c r="AM86" s="26">
        <f>AH86+'2026.8'!AM86</f>
        <v>0</v>
      </c>
      <c r="AN86" s="75">
        <f>AI86+'2026.8'!AN86</f>
        <v>16</v>
      </c>
      <c r="AO86" s="26">
        <f>AJ86+'2026.8'!AO86</f>
        <v>6400</v>
      </c>
      <c r="AP86" s="24">
        <v>0</v>
      </c>
      <c r="AQ86" s="24">
        <v>0</v>
      </c>
      <c r="AR86" s="24">
        <f>AP86+'2026.8'!AR86</f>
        <v>0</v>
      </c>
      <c r="AS86" s="24">
        <f>AQ86+'2026.8'!AS86</f>
        <v>0</v>
      </c>
      <c r="AT86" s="24">
        <v>0</v>
      </c>
      <c r="AU86" s="24">
        <v>0</v>
      </c>
      <c r="AV86" s="24">
        <v>0</v>
      </c>
      <c r="AW86" s="24">
        <v>0</v>
      </c>
      <c r="AX86" s="24">
        <f>AT86+'2026.8'!AX86</f>
        <v>0</v>
      </c>
      <c r="AY86" s="24">
        <f>AU86+'2026.8'!AY86</f>
        <v>0</v>
      </c>
      <c r="AZ86" s="24">
        <f>AV86+'2026.8'!AZ86</f>
        <v>0</v>
      </c>
      <c r="BA86" s="24">
        <f>AW86+'2026.8'!BA86</f>
        <v>0</v>
      </c>
    </row>
    <row r="87" spans="1:53">
      <c r="A87" s="317"/>
      <c r="B87" s="317"/>
      <c r="C87" s="19" t="s">
        <v>128</v>
      </c>
      <c r="D87" s="51">
        <v>0</v>
      </c>
      <c r="E87" s="52">
        <v>0</v>
      </c>
      <c r="F87" s="115">
        <v>13</v>
      </c>
      <c r="G87" s="121">
        <v>11</v>
      </c>
      <c r="H87" s="108">
        <v>0</v>
      </c>
      <c r="I87" s="104">
        <v>0</v>
      </c>
      <c r="J87" s="104">
        <v>0</v>
      </c>
      <c r="K87" s="104">
        <v>0</v>
      </c>
      <c r="L87" s="104">
        <v>0</v>
      </c>
      <c r="M87" s="112">
        <v>0</v>
      </c>
      <c r="N87" s="83">
        <v>2</v>
      </c>
      <c r="O87" s="135">
        <v>0</v>
      </c>
      <c r="P87" s="83">
        <v>1</v>
      </c>
      <c r="Q87" s="211">
        <v>2</v>
      </c>
      <c r="R87" s="206">
        <v>0</v>
      </c>
      <c r="S87" s="53">
        <v>11</v>
      </c>
      <c r="T87" s="50">
        <v>0</v>
      </c>
      <c r="U87" s="50">
        <v>2</v>
      </c>
      <c r="V87" s="50">
        <v>1</v>
      </c>
      <c r="W87" s="50">
        <v>0</v>
      </c>
      <c r="X87" s="50">
        <v>0</v>
      </c>
      <c r="Y87" s="54">
        <v>1</v>
      </c>
      <c r="Z87" s="93">
        <v>13</v>
      </c>
      <c r="AA87" s="88">
        <v>2</v>
      </c>
      <c r="AB87" s="342">
        <v>0</v>
      </c>
      <c r="AC87" s="343">
        <v>0</v>
      </c>
      <c r="AD87" s="342">
        <f>AB87+'2026.8'!AD87</f>
        <v>0</v>
      </c>
      <c r="AE87" s="179">
        <f>AC87+'2026.8'!AE87</f>
        <v>0</v>
      </c>
      <c r="AF87" s="24">
        <v>0</v>
      </c>
      <c r="AG87" s="25">
        <v>0</v>
      </c>
      <c r="AH87" s="26">
        <f t="shared" si="19"/>
        <v>0</v>
      </c>
      <c r="AI87" s="25">
        <v>0</v>
      </c>
      <c r="AJ87" s="26">
        <f t="shared" si="20"/>
        <v>0</v>
      </c>
      <c r="AK87" s="69">
        <f>AF87+'2026.8'!AK87</f>
        <v>1</v>
      </c>
      <c r="AL87" s="75">
        <f>AG87+'2026.8'!AL87</f>
        <v>3</v>
      </c>
      <c r="AM87" s="26">
        <f>AH87+'2026.8'!AM87</f>
        <v>600</v>
      </c>
      <c r="AN87" s="75">
        <f>AI87+'2026.8'!AN87</f>
        <v>15</v>
      </c>
      <c r="AO87" s="26">
        <f>AJ87+'2026.8'!AO87</f>
        <v>6000</v>
      </c>
      <c r="AP87" s="24">
        <v>0</v>
      </c>
      <c r="AQ87" s="24">
        <v>0</v>
      </c>
      <c r="AR87" s="24">
        <f>AP87+'2026.8'!AR87</f>
        <v>0</v>
      </c>
      <c r="AS87" s="24">
        <f>AQ87+'2026.8'!AS87</f>
        <v>0</v>
      </c>
      <c r="AT87" s="24">
        <v>0</v>
      </c>
      <c r="AU87" s="24">
        <v>0</v>
      </c>
      <c r="AV87" s="24">
        <v>0</v>
      </c>
      <c r="AW87" s="24">
        <v>0</v>
      </c>
      <c r="AX87" s="24">
        <f>AT87+'2026.8'!AX87</f>
        <v>2</v>
      </c>
      <c r="AY87" s="24">
        <f>AU87+'2026.8'!AY87</f>
        <v>90</v>
      </c>
      <c r="AZ87" s="24">
        <f>AV87+'2026.8'!AZ87</f>
        <v>93</v>
      </c>
      <c r="BA87" s="24">
        <f>AW87+'2026.8'!BA87</f>
        <v>10</v>
      </c>
    </row>
    <row r="88" spans="1:53" ht="16.5" customHeight="1">
      <c r="A88" s="55" t="s">
        <v>72</v>
      </c>
      <c r="B88" s="55"/>
      <c r="C88" s="56"/>
      <c r="D88" s="169">
        <f>SUM(D71:D87)</f>
        <v>6</v>
      </c>
      <c r="E88" s="122">
        <f t="shared" ref="E88:AX88" si="23">SUM(E71:E87)</f>
        <v>1</v>
      </c>
      <c r="F88" s="169">
        <f t="shared" si="23"/>
        <v>738</v>
      </c>
      <c r="G88" s="119">
        <f t="shared" si="23"/>
        <v>622</v>
      </c>
      <c r="H88" s="172">
        <f t="shared" si="23"/>
        <v>0</v>
      </c>
      <c r="I88" s="168">
        <f t="shared" si="23"/>
        <v>0</v>
      </c>
      <c r="J88" s="168">
        <f t="shared" si="23"/>
        <v>4</v>
      </c>
      <c r="K88" s="168">
        <f t="shared" si="23"/>
        <v>1</v>
      </c>
      <c r="L88" s="168">
        <f t="shared" si="23"/>
        <v>2</v>
      </c>
      <c r="M88" s="167">
        <f t="shared" si="23"/>
        <v>18</v>
      </c>
      <c r="N88" s="172">
        <f t="shared" si="23"/>
        <v>116</v>
      </c>
      <c r="O88" s="167">
        <f t="shared" si="23"/>
        <v>0</v>
      </c>
      <c r="P88" s="169">
        <f t="shared" si="23"/>
        <v>54</v>
      </c>
      <c r="Q88" s="210">
        <f t="shared" si="23"/>
        <v>90</v>
      </c>
      <c r="R88" s="81">
        <f t="shared" si="23"/>
        <v>0</v>
      </c>
      <c r="S88" s="169">
        <f t="shared" si="23"/>
        <v>721</v>
      </c>
      <c r="T88" s="119">
        <f t="shared" si="23"/>
        <v>1</v>
      </c>
      <c r="U88" s="119">
        <f t="shared" si="23"/>
        <v>2</v>
      </c>
      <c r="V88" s="119">
        <f t="shared" si="23"/>
        <v>23</v>
      </c>
      <c r="W88" s="119">
        <f t="shared" si="23"/>
        <v>1</v>
      </c>
      <c r="X88" s="119">
        <f t="shared" si="23"/>
        <v>0</v>
      </c>
      <c r="Y88" s="119">
        <f t="shared" si="23"/>
        <v>8</v>
      </c>
      <c r="Z88" s="119">
        <f t="shared" si="23"/>
        <v>738</v>
      </c>
      <c r="AA88" s="122">
        <f t="shared" si="23"/>
        <v>17</v>
      </c>
      <c r="AB88" s="346">
        <f t="shared" si="23"/>
        <v>957114</v>
      </c>
      <c r="AC88" s="351">
        <f t="shared" si="23"/>
        <v>6000.006469455755</v>
      </c>
      <c r="AD88" s="352">
        <f t="shared" si="23"/>
        <v>1442412</v>
      </c>
      <c r="AE88" s="353">
        <f t="shared" si="23"/>
        <v>9000.012181420936</v>
      </c>
      <c r="AF88" s="119">
        <f t="shared" si="23"/>
        <v>3</v>
      </c>
      <c r="AG88" s="122">
        <f t="shared" si="23"/>
        <v>6</v>
      </c>
      <c r="AH88" s="183">
        <f t="shared" si="23"/>
        <v>1200</v>
      </c>
      <c r="AI88" s="122">
        <f t="shared" si="23"/>
        <v>97</v>
      </c>
      <c r="AJ88" s="183">
        <f t="shared" si="23"/>
        <v>38800</v>
      </c>
      <c r="AK88" s="119">
        <f t="shared" si="23"/>
        <v>13</v>
      </c>
      <c r="AL88" s="172">
        <f t="shared" si="23"/>
        <v>18</v>
      </c>
      <c r="AM88" s="167">
        <f t="shared" si="23"/>
        <v>3600</v>
      </c>
      <c r="AN88" s="122">
        <f t="shared" si="23"/>
        <v>536</v>
      </c>
      <c r="AO88" s="183">
        <f t="shared" si="23"/>
        <v>214400</v>
      </c>
      <c r="AP88" s="119">
        <f t="shared" si="23"/>
        <v>2</v>
      </c>
      <c r="AQ88" s="119">
        <f t="shared" si="23"/>
        <v>0</v>
      </c>
      <c r="AR88" s="119">
        <f t="shared" si="23"/>
        <v>2</v>
      </c>
      <c r="AS88" s="119">
        <f t="shared" si="23"/>
        <v>0</v>
      </c>
      <c r="AT88" s="119">
        <f t="shared" si="23"/>
        <v>3</v>
      </c>
      <c r="AU88" s="119">
        <f t="shared" si="23"/>
        <v>145</v>
      </c>
      <c r="AV88" s="119">
        <f t="shared" si="23"/>
        <v>221</v>
      </c>
      <c r="AW88" s="122">
        <f t="shared" si="23"/>
        <v>27</v>
      </c>
      <c r="AX88" s="240">
        <f t="shared" si="23"/>
        <v>9</v>
      </c>
      <c r="AY88" s="55">
        <f t="shared" ref="AY88:BA88" si="24">SUM(AY79:AY87)</f>
        <v>190</v>
      </c>
      <c r="AZ88" s="55">
        <f t="shared" si="24"/>
        <v>254</v>
      </c>
      <c r="BA88" s="55">
        <f t="shared" si="24"/>
        <v>35</v>
      </c>
    </row>
    <row r="89" spans="1:53" ht="20.85" customHeight="1">
      <c r="A89" s="322" t="s">
        <v>129</v>
      </c>
      <c r="B89" s="323"/>
      <c r="C89" s="324"/>
      <c r="D89" s="185">
        <f t="shared" ref="D89:AW89" si="25">SUM(D21,D35,D52,D70,D88)</f>
        <v>28</v>
      </c>
      <c r="E89" s="192">
        <f t="shared" si="25"/>
        <v>13</v>
      </c>
      <c r="F89" s="185">
        <f t="shared" si="25"/>
        <v>3349</v>
      </c>
      <c r="G89" s="190">
        <f t="shared" si="25"/>
        <v>2790</v>
      </c>
      <c r="H89" s="191">
        <f t="shared" si="25"/>
        <v>17</v>
      </c>
      <c r="I89" s="186">
        <f t="shared" si="25"/>
        <v>2</v>
      </c>
      <c r="J89" s="186">
        <f t="shared" si="25"/>
        <v>29</v>
      </c>
      <c r="K89" s="186">
        <f t="shared" si="25"/>
        <v>13</v>
      </c>
      <c r="L89" s="186">
        <f t="shared" si="25"/>
        <v>34</v>
      </c>
      <c r="M89" s="187">
        <f t="shared" si="25"/>
        <v>109</v>
      </c>
      <c r="N89" s="191">
        <f t="shared" si="25"/>
        <v>556</v>
      </c>
      <c r="O89" s="187">
        <f t="shared" si="25"/>
        <v>3</v>
      </c>
      <c r="P89" s="185">
        <f t="shared" si="25"/>
        <v>353</v>
      </c>
      <c r="Q89" s="212">
        <f t="shared" si="25"/>
        <v>409</v>
      </c>
      <c r="R89" s="200">
        <f t="shared" si="25"/>
        <v>3</v>
      </c>
      <c r="S89" s="185">
        <f t="shared" si="25"/>
        <v>3281</v>
      </c>
      <c r="T89" s="190">
        <f t="shared" si="25"/>
        <v>1</v>
      </c>
      <c r="U89" s="190">
        <f t="shared" si="25"/>
        <v>4</v>
      </c>
      <c r="V89" s="190">
        <f t="shared" si="25"/>
        <v>94</v>
      </c>
      <c r="W89" s="190">
        <f t="shared" si="25"/>
        <v>1</v>
      </c>
      <c r="X89" s="190">
        <f t="shared" si="25"/>
        <v>1</v>
      </c>
      <c r="Y89" s="190">
        <f t="shared" si="25"/>
        <v>29</v>
      </c>
      <c r="Z89" s="190">
        <f t="shared" si="25"/>
        <v>3349</v>
      </c>
      <c r="AA89" s="192">
        <f t="shared" si="25"/>
        <v>68</v>
      </c>
      <c r="AB89" s="354">
        <f t="shared" si="25"/>
        <v>5823864</v>
      </c>
      <c r="AC89" s="355">
        <f t="shared" si="25"/>
        <v>36508.944260799108</v>
      </c>
      <c r="AD89" s="356">
        <f t="shared" si="25"/>
        <v>13592326</v>
      </c>
      <c r="AE89" s="357">
        <f t="shared" si="25"/>
        <v>84427.394683742241</v>
      </c>
      <c r="AF89" s="190">
        <f t="shared" si="25"/>
        <v>20</v>
      </c>
      <c r="AG89" s="192">
        <f t="shared" si="25"/>
        <v>81</v>
      </c>
      <c r="AH89" s="193">
        <f t="shared" si="25"/>
        <v>16200</v>
      </c>
      <c r="AI89" s="192">
        <f t="shared" si="25"/>
        <v>701</v>
      </c>
      <c r="AJ89" s="193">
        <f t="shared" si="25"/>
        <v>280400</v>
      </c>
      <c r="AK89" s="190">
        <f t="shared" si="25"/>
        <v>91</v>
      </c>
      <c r="AL89" s="191">
        <f t="shared" si="25"/>
        <v>211</v>
      </c>
      <c r="AM89" s="187">
        <f t="shared" si="25"/>
        <v>42200</v>
      </c>
      <c r="AN89" s="192">
        <f t="shared" si="25"/>
        <v>3236</v>
      </c>
      <c r="AO89" s="193">
        <f t="shared" si="25"/>
        <v>1294400</v>
      </c>
      <c r="AP89" s="190">
        <f t="shared" si="25"/>
        <v>5</v>
      </c>
      <c r="AQ89" s="190">
        <f t="shared" si="25"/>
        <v>0</v>
      </c>
      <c r="AR89" s="190">
        <f t="shared" si="25"/>
        <v>8</v>
      </c>
      <c r="AS89" s="190">
        <f t="shared" si="25"/>
        <v>0</v>
      </c>
      <c r="AT89" s="190">
        <f t="shared" si="25"/>
        <v>11</v>
      </c>
      <c r="AU89" s="190">
        <f t="shared" si="25"/>
        <v>690</v>
      </c>
      <c r="AV89" s="190">
        <f t="shared" si="25"/>
        <v>1647</v>
      </c>
      <c r="AW89" s="189">
        <f t="shared" si="25"/>
        <v>69</v>
      </c>
      <c r="AX89" s="77">
        <f>AX21+AX35+AX52+AX70+AX88</f>
        <v>36</v>
      </c>
      <c r="AY89" s="77">
        <f>AY21+AY35+AY52+AY70+AY88</f>
        <v>5180</v>
      </c>
      <c r="AZ89" s="77">
        <f>AZ21+AZ35+AZ52+AZ70+AZ88</f>
        <v>2843</v>
      </c>
      <c r="BA89" s="77">
        <f>BA21+BA35+BA52+AA70+BA88</f>
        <v>192</v>
      </c>
    </row>
    <row r="91" spans="1:53">
      <c r="AH91" s="157" t="s">
        <v>130</v>
      </c>
      <c r="AI91" s="158"/>
      <c r="AJ91" s="159">
        <f>AG89+AI89</f>
        <v>782</v>
      </c>
      <c r="AK91" s="1"/>
      <c r="AM91" s="1"/>
      <c r="AN91" s="160" t="s">
        <v>137</v>
      </c>
      <c r="AO91" s="159">
        <f>AL89+AN89</f>
        <v>3447</v>
      </c>
    </row>
    <row r="92" spans="1:53">
      <c r="AH92" s="157" t="s">
        <v>131</v>
      </c>
      <c r="AI92" s="158"/>
      <c r="AJ92" s="159">
        <f>AH89+AJ89</f>
        <v>296600</v>
      </c>
      <c r="AK92" s="1"/>
      <c r="AM92" s="1"/>
      <c r="AN92" s="160" t="s">
        <v>138</v>
      </c>
      <c r="AO92" s="159">
        <f>AM89+AO89</f>
        <v>1336600</v>
      </c>
    </row>
  </sheetData>
  <sheetProtection formatCells="0" formatColumns="0" formatRows="0" insertColumns="0" insertRows="0" insertHyperlinks="0" deleteColumns="0" deleteRows="0" sort="0" autoFilter="0" pivotTables="0"/>
  <mergeCells count="57">
    <mergeCell ref="A89:C89"/>
    <mergeCell ref="A36:A51"/>
    <mergeCell ref="B44:B51"/>
    <mergeCell ref="B71:B78"/>
    <mergeCell ref="A71:A87"/>
    <mergeCell ref="B79:B87"/>
    <mergeCell ref="B53:B60"/>
    <mergeCell ref="B36:B43"/>
    <mergeCell ref="A53:A69"/>
    <mergeCell ref="B61:B69"/>
    <mergeCell ref="A22:A34"/>
    <mergeCell ref="B22:B28"/>
    <mergeCell ref="B29:B34"/>
    <mergeCell ref="F3:F5"/>
    <mergeCell ref="D2:O2"/>
    <mergeCell ref="G3:O3"/>
    <mergeCell ref="A6:A20"/>
    <mergeCell ref="B6:B11"/>
    <mergeCell ref="B12:B16"/>
    <mergeCell ref="B17:B20"/>
    <mergeCell ref="S4:S5"/>
    <mergeCell ref="A1:B1"/>
    <mergeCell ref="A2:A5"/>
    <mergeCell ref="B2:B5"/>
    <mergeCell ref="C2:C5"/>
    <mergeCell ref="S2:AA2"/>
    <mergeCell ref="D3:E3"/>
    <mergeCell ref="H4:M4"/>
    <mergeCell ref="G4:G5"/>
    <mergeCell ref="N4:O4"/>
    <mergeCell ref="D4:D5"/>
    <mergeCell ref="E4:E5"/>
    <mergeCell ref="P4:R4"/>
    <mergeCell ref="AP4:AP5"/>
    <mergeCell ref="AK2:AO3"/>
    <mergeCell ref="AF2:AJ3"/>
    <mergeCell ref="AD2:AE3"/>
    <mergeCell ref="T3:V4"/>
    <mergeCell ref="W3:Y4"/>
    <mergeCell ref="Z3:Z5"/>
    <mergeCell ref="AA3:AA5"/>
    <mergeCell ref="AD4:AE4"/>
    <mergeCell ref="AB2:AC3"/>
    <mergeCell ref="AB4:AC4"/>
    <mergeCell ref="AP2:AQ3"/>
    <mergeCell ref="AR2:AS3"/>
    <mergeCell ref="AS4:AS5"/>
    <mergeCell ref="AR4:AR5"/>
    <mergeCell ref="AQ4:AQ5"/>
    <mergeCell ref="BA4:BA5"/>
    <mergeCell ref="AZ4:AZ5"/>
    <mergeCell ref="AX4:AX5"/>
    <mergeCell ref="AX2:BA3"/>
    <mergeCell ref="AT2:AW3"/>
    <mergeCell ref="AT4:AT5"/>
    <mergeCell ref="AV4:AV5"/>
    <mergeCell ref="AW4:AW5"/>
  </mergeCells>
  <phoneticPr fontId="2"/>
  <pageMargins left="0.39370078740157483" right="0.19685039370078741" top="0.39370078740157483" bottom="0.19685039370078741" header="0.19685039370078741" footer="0.19685039370078741"/>
  <pageSetup paperSize="9" scale="4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FE438-F078-433A-95D4-358CD797129B}">
  <sheetPr>
    <pageSetUpPr fitToPage="1"/>
  </sheetPr>
  <dimension ref="A1:BA92"/>
  <sheetViews>
    <sheetView zoomScaleNormal="100" workbookViewId="0">
      <pane xSplit="3" ySplit="5" topLeftCell="D6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9" defaultRowHeight="14.25"/>
  <cols>
    <col min="1" max="2" width="6.1328125" style="57" customWidth="1"/>
    <col min="3" max="3" width="18" style="3" bestFit="1" customWidth="1"/>
    <col min="4" max="5" width="8.3984375" style="2" customWidth="1"/>
    <col min="6" max="27" width="9.1328125" style="2" customWidth="1"/>
    <col min="28" max="28" width="12" style="3" bestFit="1" customWidth="1"/>
    <col min="29" max="29" width="13" style="4" customWidth="1"/>
    <col min="30" max="30" width="12" style="3" customWidth="1"/>
    <col min="31" max="31" width="13" style="4" customWidth="1"/>
    <col min="32" max="32" width="4.86328125" style="3" bestFit="1" customWidth="1"/>
    <col min="33" max="33" width="8" style="3" customWidth="1"/>
    <col min="34" max="34" width="11.265625" style="3" bestFit="1" customWidth="1"/>
    <col min="35" max="35" width="8" style="3" bestFit="1" customWidth="1"/>
    <col min="36" max="36" width="11.265625" style="3" bestFit="1" customWidth="1"/>
    <col min="37" max="37" width="6" style="3" customWidth="1"/>
    <col min="38" max="41" width="11.3984375" style="3" customWidth="1"/>
    <col min="42" max="43" width="9" style="3" bestFit="1" customWidth="1"/>
    <col min="44" max="45" width="9" style="3" customWidth="1"/>
    <col min="46" max="49" width="10.3984375" style="3" customWidth="1"/>
    <col min="50" max="53" width="10.265625" style="3" customWidth="1"/>
    <col min="54" max="16384" width="9" style="3"/>
  </cols>
  <sheetData>
    <row r="1" spans="1:53">
      <c r="A1" s="294">
        <v>46296</v>
      </c>
      <c r="B1" s="294"/>
    </row>
    <row r="2" spans="1:53" ht="14.85" customHeight="1">
      <c r="A2" s="295" t="s">
        <v>0</v>
      </c>
      <c r="B2" s="295" t="s">
        <v>1</v>
      </c>
      <c r="C2" s="297" t="s">
        <v>2</v>
      </c>
      <c r="D2" s="320" t="s">
        <v>140</v>
      </c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152"/>
      <c r="Q2" s="197"/>
      <c r="R2" s="153"/>
      <c r="S2" s="299" t="s">
        <v>4</v>
      </c>
      <c r="T2" s="300"/>
      <c r="U2" s="300"/>
      <c r="V2" s="300"/>
      <c r="W2" s="300"/>
      <c r="X2" s="300"/>
      <c r="Y2" s="300"/>
      <c r="Z2" s="300"/>
      <c r="AA2" s="301"/>
      <c r="AB2" s="285" t="s">
        <v>5</v>
      </c>
      <c r="AC2" s="286"/>
      <c r="AD2" s="267" t="s">
        <v>5</v>
      </c>
      <c r="AE2" s="268"/>
      <c r="AF2" s="261" t="s">
        <v>6</v>
      </c>
      <c r="AG2" s="262"/>
      <c r="AH2" s="262"/>
      <c r="AI2" s="262"/>
      <c r="AJ2" s="263"/>
      <c r="AK2" s="257" t="s">
        <v>7</v>
      </c>
      <c r="AL2" s="258"/>
      <c r="AM2" s="258"/>
      <c r="AN2" s="258"/>
      <c r="AO2" s="258"/>
      <c r="AP2" s="291" t="s">
        <v>8</v>
      </c>
      <c r="AQ2" s="291"/>
      <c r="AR2" s="241" t="s">
        <v>9</v>
      </c>
      <c r="AS2" s="241"/>
      <c r="AT2" s="251" t="s">
        <v>10</v>
      </c>
      <c r="AU2" s="251"/>
      <c r="AV2" s="251"/>
      <c r="AW2" s="251"/>
      <c r="AX2" s="250" t="s">
        <v>134</v>
      </c>
      <c r="AY2" s="250"/>
      <c r="AZ2" s="250"/>
      <c r="BA2" s="250"/>
    </row>
    <row r="3" spans="1:53" ht="14.25" customHeight="1">
      <c r="A3" s="296"/>
      <c r="B3" s="296"/>
      <c r="C3" s="298"/>
      <c r="D3" s="302" t="s">
        <v>12</v>
      </c>
      <c r="E3" s="303"/>
      <c r="F3" s="319" t="s">
        <v>13</v>
      </c>
      <c r="G3" s="306" t="s">
        <v>14</v>
      </c>
      <c r="H3" s="307"/>
      <c r="I3" s="307"/>
      <c r="J3" s="307"/>
      <c r="K3" s="307"/>
      <c r="L3" s="307"/>
      <c r="M3" s="307"/>
      <c r="N3" s="307"/>
      <c r="O3" s="307"/>
      <c r="P3" s="155"/>
      <c r="Q3" s="199"/>
      <c r="R3" s="156"/>
      <c r="S3" s="140" t="s">
        <v>160</v>
      </c>
      <c r="T3" s="271" t="s">
        <v>15</v>
      </c>
      <c r="U3" s="272"/>
      <c r="V3" s="273"/>
      <c r="W3" s="271" t="s">
        <v>16</v>
      </c>
      <c r="X3" s="272"/>
      <c r="Y3" s="273"/>
      <c r="Z3" s="277" t="s">
        <v>13</v>
      </c>
      <c r="AA3" s="280" t="s">
        <v>17</v>
      </c>
      <c r="AB3" s="287"/>
      <c r="AC3" s="288"/>
      <c r="AD3" s="269"/>
      <c r="AE3" s="270"/>
      <c r="AF3" s="264"/>
      <c r="AG3" s="265"/>
      <c r="AH3" s="265"/>
      <c r="AI3" s="265"/>
      <c r="AJ3" s="266"/>
      <c r="AK3" s="259"/>
      <c r="AL3" s="260"/>
      <c r="AM3" s="260"/>
      <c r="AN3" s="260"/>
      <c r="AO3" s="260"/>
      <c r="AP3" s="291"/>
      <c r="AQ3" s="291"/>
      <c r="AR3" s="241"/>
      <c r="AS3" s="241"/>
      <c r="AT3" s="252"/>
      <c r="AU3" s="252"/>
      <c r="AV3" s="252"/>
      <c r="AW3" s="252"/>
      <c r="AX3" s="250"/>
      <c r="AY3" s="250"/>
      <c r="AZ3" s="250"/>
      <c r="BA3" s="250"/>
    </row>
    <row r="4" spans="1:53" ht="14.25" customHeight="1">
      <c r="A4" s="296"/>
      <c r="B4" s="296"/>
      <c r="C4" s="298"/>
      <c r="D4" s="308" t="s">
        <v>23</v>
      </c>
      <c r="E4" s="310" t="s">
        <v>24</v>
      </c>
      <c r="F4" s="319"/>
      <c r="G4" s="305" t="s">
        <v>25</v>
      </c>
      <c r="H4" s="304" t="s">
        <v>135</v>
      </c>
      <c r="I4" s="304"/>
      <c r="J4" s="304"/>
      <c r="K4" s="304"/>
      <c r="L4" s="304"/>
      <c r="M4" s="304"/>
      <c r="N4" s="306" t="s">
        <v>27</v>
      </c>
      <c r="O4" s="307"/>
      <c r="P4" s="312" t="s">
        <v>28</v>
      </c>
      <c r="Q4" s="313"/>
      <c r="R4" s="314"/>
      <c r="S4" s="292" t="s">
        <v>29</v>
      </c>
      <c r="T4" s="274"/>
      <c r="U4" s="275"/>
      <c r="V4" s="276"/>
      <c r="W4" s="274"/>
      <c r="X4" s="275"/>
      <c r="Y4" s="276"/>
      <c r="Z4" s="278"/>
      <c r="AA4" s="281"/>
      <c r="AB4" s="289" t="s">
        <v>12</v>
      </c>
      <c r="AC4" s="290"/>
      <c r="AD4" s="283" t="s">
        <v>136</v>
      </c>
      <c r="AE4" s="284"/>
      <c r="AF4" s="5" t="s">
        <v>18</v>
      </c>
      <c r="AG4" s="8" t="s">
        <v>30</v>
      </c>
      <c r="AH4" s="9" t="s">
        <v>22</v>
      </c>
      <c r="AI4" s="8" t="s">
        <v>31</v>
      </c>
      <c r="AJ4" s="9" t="s">
        <v>22</v>
      </c>
      <c r="AK4" s="60" t="s">
        <v>18</v>
      </c>
      <c r="AL4" s="61" t="s">
        <v>30</v>
      </c>
      <c r="AM4" s="62" t="s">
        <v>141</v>
      </c>
      <c r="AN4" s="154" t="s">
        <v>31</v>
      </c>
      <c r="AO4" s="62" t="s">
        <v>141</v>
      </c>
      <c r="AP4" s="244" t="s">
        <v>32</v>
      </c>
      <c r="AQ4" s="244" t="s">
        <v>33</v>
      </c>
      <c r="AR4" s="242" t="s">
        <v>32</v>
      </c>
      <c r="AS4" s="242" t="s">
        <v>33</v>
      </c>
      <c r="AT4" s="253" t="s">
        <v>34</v>
      </c>
      <c r="AU4" s="139" t="s">
        <v>35</v>
      </c>
      <c r="AV4" s="253" t="s">
        <v>36</v>
      </c>
      <c r="AW4" s="255" t="s">
        <v>37</v>
      </c>
      <c r="AX4" s="248" t="s">
        <v>34</v>
      </c>
      <c r="AY4" s="63" t="s">
        <v>35</v>
      </c>
      <c r="AZ4" s="248" t="s">
        <v>36</v>
      </c>
      <c r="BA4" s="246" t="s">
        <v>37</v>
      </c>
    </row>
    <row r="5" spans="1:53" ht="14.85" customHeight="1">
      <c r="A5" s="296"/>
      <c r="B5" s="296"/>
      <c r="C5" s="298"/>
      <c r="D5" s="309"/>
      <c r="E5" s="311"/>
      <c r="F5" s="309"/>
      <c r="G5" s="305"/>
      <c r="H5" s="126" t="s">
        <v>38</v>
      </c>
      <c r="I5" s="127" t="s">
        <v>39</v>
      </c>
      <c r="J5" s="127" t="s">
        <v>40</v>
      </c>
      <c r="K5" s="127" t="s">
        <v>41</v>
      </c>
      <c r="L5" s="127" t="s">
        <v>42</v>
      </c>
      <c r="M5" s="128" t="s">
        <v>43</v>
      </c>
      <c r="N5" s="136" t="s">
        <v>44</v>
      </c>
      <c r="O5" s="161" t="s">
        <v>45</v>
      </c>
      <c r="P5" s="215" t="s">
        <v>25</v>
      </c>
      <c r="Q5" s="216" t="s">
        <v>161</v>
      </c>
      <c r="R5" s="214" t="s">
        <v>162</v>
      </c>
      <c r="S5" s="293"/>
      <c r="T5" s="7" t="s">
        <v>46</v>
      </c>
      <c r="U5" s="7" t="s">
        <v>47</v>
      </c>
      <c r="V5" s="7" t="s">
        <v>48</v>
      </c>
      <c r="W5" s="7" t="s">
        <v>49</v>
      </c>
      <c r="X5" s="7" t="s">
        <v>50</v>
      </c>
      <c r="Y5" s="7" t="s">
        <v>16</v>
      </c>
      <c r="Z5" s="279"/>
      <c r="AA5" s="282"/>
      <c r="AB5" s="10" t="s">
        <v>51</v>
      </c>
      <c r="AC5" s="11" t="s">
        <v>52</v>
      </c>
      <c r="AD5" s="64" t="s">
        <v>51</v>
      </c>
      <c r="AE5" s="65" t="s">
        <v>52</v>
      </c>
      <c r="AF5" s="12"/>
      <c r="AG5" s="13" t="s">
        <v>53</v>
      </c>
      <c r="AH5" s="14">
        <v>200</v>
      </c>
      <c r="AI5" s="13" t="s">
        <v>53</v>
      </c>
      <c r="AJ5" s="14">
        <v>400</v>
      </c>
      <c r="AK5" s="66"/>
      <c r="AL5" s="95" t="s">
        <v>53</v>
      </c>
      <c r="AM5" s="67">
        <v>200</v>
      </c>
      <c r="AN5" s="95" t="s">
        <v>53</v>
      </c>
      <c r="AO5" s="67">
        <v>400</v>
      </c>
      <c r="AP5" s="245"/>
      <c r="AQ5" s="245"/>
      <c r="AR5" s="243"/>
      <c r="AS5" s="243"/>
      <c r="AT5" s="254"/>
      <c r="AU5" s="18" t="s">
        <v>56</v>
      </c>
      <c r="AV5" s="254"/>
      <c r="AW5" s="256"/>
      <c r="AX5" s="249"/>
      <c r="AY5" s="68" t="s">
        <v>56</v>
      </c>
      <c r="AZ5" s="249"/>
      <c r="BA5" s="247"/>
    </row>
    <row r="6" spans="1:53" ht="14.85" customHeight="1">
      <c r="A6" s="315">
        <v>1</v>
      </c>
      <c r="B6" s="315">
        <v>1</v>
      </c>
      <c r="C6" s="19" t="s">
        <v>153</v>
      </c>
      <c r="D6" s="20"/>
      <c r="E6" s="21"/>
      <c r="F6" s="84"/>
      <c r="G6" s="116"/>
      <c r="H6" s="105"/>
      <c r="I6" s="101"/>
      <c r="J6" s="101"/>
      <c r="K6" s="101"/>
      <c r="L6" s="101"/>
      <c r="M6" s="109"/>
      <c r="N6" s="94"/>
      <c r="O6" s="129"/>
      <c r="P6" s="94"/>
      <c r="Q6" s="207"/>
      <c r="R6" s="201"/>
      <c r="S6" s="20"/>
      <c r="T6" s="22"/>
      <c r="U6" s="22"/>
      <c r="V6" s="22"/>
      <c r="W6" s="22"/>
      <c r="X6" s="22"/>
      <c r="Y6" s="84"/>
      <c r="Z6" s="96"/>
      <c r="AA6" s="84"/>
      <c r="AB6" s="342"/>
      <c r="AC6" s="179"/>
      <c r="AD6" s="342">
        <f>AB6+'2026.9'!AD6</f>
        <v>1055152</v>
      </c>
      <c r="AE6" s="179">
        <f>AC6+'2026.9'!AE6</f>
        <v>6495.2481801027589</v>
      </c>
      <c r="AF6" s="24"/>
      <c r="AG6" s="25"/>
      <c r="AH6" s="26">
        <f t="shared" ref="AH6:AH36" si="0">AG6*$AH$5</f>
        <v>0</v>
      </c>
      <c r="AI6" s="25"/>
      <c r="AJ6" s="26">
        <f t="shared" ref="AJ6:AJ36" si="1">AI6*$AJ$5</f>
        <v>0</v>
      </c>
      <c r="AK6" s="69">
        <f>AF6+'2026.9'!AK6</f>
        <v>2</v>
      </c>
      <c r="AL6" s="75">
        <f>AG6+'2026.9'!AL6</f>
        <v>2</v>
      </c>
      <c r="AM6" s="26">
        <f>AH6+'2026.9'!AM6</f>
        <v>400</v>
      </c>
      <c r="AN6" s="75">
        <f>AI6+'2026.9'!AN6</f>
        <v>97</v>
      </c>
      <c r="AO6" s="26">
        <f>AJ6+'2026.9'!AO6</f>
        <v>38800</v>
      </c>
      <c r="AP6" s="24"/>
      <c r="AQ6" s="24"/>
      <c r="AR6" s="24">
        <f>AP6+'2026.9'!AR6</f>
        <v>0</v>
      </c>
      <c r="AS6" s="24">
        <f>AQ6+'2026.9'!AS6</f>
        <v>0</v>
      </c>
      <c r="AT6" s="24"/>
      <c r="AU6" s="24"/>
      <c r="AV6" s="24"/>
      <c r="AW6" s="24"/>
      <c r="AX6" s="24">
        <f>AT6+'2026.9'!AX6</f>
        <v>0</v>
      </c>
      <c r="AY6" s="24">
        <f>AU6+'2026.9'!AY6</f>
        <v>0</v>
      </c>
      <c r="AZ6" s="24">
        <f>AV6+'2026.9'!AZ6</f>
        <v>0</v>
      </c>
      <c r="BA6" s="24">
        <f>AW6+'2026.9'!BA6</f>
        <v>0</v>
      </c>
    </row>
    <row r="7" spans="1:53">
      <c r="A7" s="316"/>
      <c r="B7" s="316"/>
      <c r="C7" s="19" t="s">
        <v>58</v>
      </c>
      <c r="D7" s="20"/>
      <c r="E7" s="21"/>
      <c r="F7" s="84"/>
      <c r="G7" s="117"/>
      <c r="H7" s="106"/>
      <c r="I7" s="102"/>
      <c r="J7" s="102"/>
      <c r="K7" s="102"/>
      <c r="L7" s="102"/>
      <c r="M7" s="110"/>
      <c r="N7" s="79"/>
      <c r="O7" s="130"/>
      <c r="P7" s="79"/>
      <c r="Q7" s="208"/>
      <c r="R7" s="21"/>
      <c r="S7" s="20"/>
      <c r="T7" s="22"/>
      <c r="U7" s="22"/>
      <c r="V7" s="22"/>
      <c r="W7" s="22"/>
      <c r="X7" s="22"/>
      <c r="Y7" s="84"/>
      <c r="Z7" s="96"/>
      <c r="AA7" s="84"/>
      <c r="AB7" s="342"/>
      <c r="AC7" s="343"/>
      <c r="AD7" s="342">
        <f>AB7+'2026.9'!AD7</f>
        <v>0</v>
      </c>
      <c r="AE7" s="179">
        <f>AC7+'2026.9'!AE7</f>
        <v>0</v>
      </c>
      <c r="AF7" s="24"/>
      <c r="AG7" s="25"/>
      <c r="AH7" s="26">
        <f t="shared" si="0"/>
        <v>0</v>
      </c>
      <c r="AI7" s="25"/>
      <c r="AJ7" s="26">
        <f t="shared" si="1"/>
        <v>0</v>
      </c>
      <c r="AK7" s="69">
        <f>AF7+'2026.9'!AK7</f>
        <v>2</v>
      </c>
      <c r="AL7" s="75">
        <f>AG7+'2026.9'!AL7</f>
        <v>3</v>
      </c>
      <c r="AM7" s="26">
        <f>AH7+'2026.9'!AM7</f>
        <v>600</v>
      </c>
      <c r="AN7" s="75">
        <f>AI7+'2026.9'!AN7</f>
        <v>48</v>
      </c>
      <c r="AO7" s="26">
        <f>AJ7+'2026.9'!AO7</f>
        <v>19200</v>
      </c>
      <c r="AP7" s="24"/>
      <c r="AQ7" s="24"/>
      <c r="AR7" s="24">
        <f>AP7+'2026.9'!AR7</f>
        <v>0</v>
      </c>
      <c r="AS7" s="24">
        <f>AQ7+'2026.9'!AS7</f>
        <v>0</v>
      </c>
      <c r="AT7" s="24"/>
      <c r="AU7" s="24"/>
      <c r="AV7" s="24"/>
      <c r="AW7" s="24"/>
      <c r="AX7" s="24">
        <f>AT7+'2026.9'!AX7</f>
        <v>0</v>
      </c>
      <c r="AY7" s="24">
        <f>AU7+'2026.9'!AY7</f>
        <v>0</v>
      </c>
      <c r="AZ7" s="24">
        <f>AV7+'2026.9'!AZ7</f>
        <v>0</v>
      </c>
      <c r="BA7" s="24">
        <f>AW7+'2026.9'!BA7</f>
        <v>0</v>
      </c>
    </row>
    <row r="8" spans="1:53">
      <c r="A8" s="316"/>
      <c r="B8" s="316"/>
      <c r="C8" s="19" t="s">
        <v>59</v>
      </c>
      <c r="D8" s="20"/>
      <c r="E8" s="21"/>
      <c r="F8" s="84"/>
      <c r="G8" s="117"/>
      <c r="H8" s="106"/>
      <c r="I8" s="102"/>
      <c r="J8" s="102"/>
      <c r="K8" s="102"/>
      <c r="L8" s="102"/>
      <c r="M8" s="110"/>
      <c r="N8" s="79"/>
      <c r="O8" s="130"/>
      <c r="P8" s="79"/>
      <c r="Q8" s="208"/>
      <c r="R8" s="21"/>
      <c r="S8" s="20"/>
      <c r="T8" s="22"/>
      <c r="U8" s="22"/>
      <c r="V8" s="22"/>
      <c r="W8" s="22"/>
      <c r="X8" s="22"/>
      <c r="Y8" s="84"/>
      <c r="Z8" s="96"/>
      <c r="AA8" s="84"/>
      <c r="AB8" s="342"/>
      <c r="AC8" s="179"/>
      <c r="AD8" s="342">
        <f>AB8+'2026.9'!AD8</f>
        <v>1535386</v>
      </c>
      <c r="AE8" s="179">
        <f>AC8+'2026.9'!AE8</f>
        <v>9462.7899506930789</v>
      </c>
      <c r="AF8" s="24"/>
      <c r="AG8" s="25"/>
      <c r="AH8" s="26">
        <f t="shared" si="0"/>
        <v>0</v>
      </c>
      <c r="AI8" s="25"/>
      <c r="AJ8" s="26">
        <f t="shared" si="1"/>
        <v>0</v>
      </c>
      <c r="AK8" s="69">
        <f>AF8+'2026.9'!AK8</f>
        <v>2</v>
      </c>
      <c r="AL8" s="75">
        <f>AG8+'2026.9'!AL8</f>
        <v>5</v>
      </c>
      <c r="AM8" s="26">
        <f>AH8+'2026.9'!AM8</f>
        <v>1000</v>
      </c>
      <c r="AN8" s="75">
        <f>AI8+'2026.9'!AN8</f>
        <v>87</v>
      </c>
      <c r="AO8" s="26">
        <f>AJ8+'2026.9'!AO8</f>
        <v>34800</v>
      </c>
      <c r="AP8" s="24"/>
      <c r="AQ8" s="24"/>
      <c r="AR8" s="24">
        <f>AP8+'2026.9'!AR8</f>
        <v>0</v>
      </c>
      <c r="AS8" s="24">
        <f>AQ8+'2026.9'!AS8</f>
        <v>0</v>
      </c>
      <c r="AT8" s="24"/>
      <c r="AU8" s="24"/>
      <c r="AV8" s="24"/>
      <c r="AW8" s="24"/>
      <c r="AX8" s="24">
        <f>AT8+'2026.9'!AX8</f>
        <v>1</v>
      </c>
      <c r="AY8" s="24">
        <f>AU8+'2026.9'!AY8</f>
        <v>120</v>
      </c>
      <c r="AZ8" s="24">
        <f>AV8+'2026.9'!AZ8</f>
        <v>37</v>
      </c>
      <c r="BA8" s="24">
        <f>AW8+'2026.9'!BA8</f>
        <v>2</v>
      </c>
    </row>
    <row r="9" spans="1:53">
      <c r="A9" s="316"/>
      <c r="B9" s="316"/>
      <c r="C9" s="19" t="s">
        <v>60</v>
      </c>
      <c r="D9" s="20"/>
      <c r="E9" s="21"/>
      <c r="F9" s="84"/>
      <c r="G9" s="117"/>
      <c r="H9" s="106"/>
      <c r="I9" s="102"/>
      <c r="J9" s="102"/>
      <c r="K9" s="102"/>
      <c r="L9" s="102"/>
      <c r="M9" s="110"/>
      <c r="N9" s="79"/>
      <c r="O9" s="130"/>
      <c r="P9" s="79"/>
      <c r="Q9" s="208"/>
      <c r="R9" s="21"/>
      <c r="S9" s="20"/>
      <c r="T9" s="22"/>
      <c r="U9" s="22"/>
      <c r="V9" s="22"/>
      <c r="W9" s="22"/>
      <c r="X9" s="22"/>
      <c r="Y9" s="84"/>
      <c r="Z9" s="96"/>
      <c r="AA9" s="84"/>
      <c r="AB9" s="342"/>
      <c r="AC9" s="343"/>
      <c r="AD9" s="342">
        <f>AB9+'2026.9'!AD9</f>
        <v>0</v>
      </c>
      <c r="AE9" s="179">
        <f>AC9+'2026.9'!AE9</f>
        <v>0</v>
      </c>
      <c r="AF9" s="24"/>
      <c r="AG9" s="25"/>
      <c r="AH9" s="26">
        <f t="shared" si="0"/>
        <v>0</v>
      </c>
      <c r="AI9" s="25"/>
      <c r="AJ9" s="26">
        <f t="shared" si="1"/>
        <v>0</v>
      </c>
      <c r="AK9" s="69">
        <f>AF9+'2026.9'!AK9</f>
        <v>3</v>
      </c>
      <c r="AL9" s="75">
        <f>AG9+'2026.9'!AL9</f>
        <v>1</v>
      </c>
      <c r="AM9" s="26">
        <f>AH9+'2026.9'!AM9</f>
        <v>200</v>
      </c>
      <c r="AN9" s="75">
        <f>AI9+'2026.9'!AN9</f>
        <v>150</v>
      </c>
      <c r="AO9" s="26">
        <f>AJ9+'2026.9'!AO9</f>
        <v>60000</v>
      </c>
      <c r="AP9" s="24"/>
      <c r="AQ9" s="24"/>
      <c r="AR9" s="24">
        <f>AP9+'2026.9'!AR9</f>
        <v>0</v>
      </c>
      <c r="AS9" s="24">
        <f>AQ9+'2026.9'!AS9</f>
        <v>0</v>
      </c>
      <c r="AT9" s="24"/>
      <c r="AU9" s="24"/>
      <c r="AV9" s="24"/>
      <c r="AW9" s="24"/>
      <c r="AX9" s="24">
        <f>AT9+'2026.9'!AX9</f>
        <v>0</v>
      </c>
      <c r="AY9" s="24">
        <f>AU9+'2026.9'!AY9</f>
        <v>0</v>
      </c>
      <c r="AZ9" s="24">
        <f>AV9+'2026.9'!AZ9</f>
        <v>0</v>
      </c>
      <c r="BA9" s="24">
        <f>AW9+'2026.9'!BA9</f>
        <v>0</v>
      </c>
    </row>
    <row r="10" spans="1:53">
      <c r="A10" s="316"/>
      <c r="B10" s="316"/>
      <c r="C10" s="19" t="s">
        <v>61</v>
      </c>
      <c r="D10" s="20"/>
      <c r="E10" s="21"/>
      <c r="F10" s="84"/>
      <c r="G10" s="117"/>
      <c r="H10" s="106"/>
      <c r="I10" s="102"/>
      <c r="J10" s="102"/>
      <c r="K10" s="102"/>
      <c r="L10" s="102"/>
      <c r="M10" s="110"/>
      <c r="N10" s="79"/>
      <c r="O10" s="130"/>
      <c r="P10" s="79"/>
      <c r="Q10" s="208"/>
      <c r="R10" s="21"/>
      <c r="S10" s="20"/>
      <c r="T10" s="22"/>
      <c r="U10" s="22"/>
      <c r="V10" s="22"/>
      <c r="W10" s="22"/>
      <c r="X10" s="22"/>
      <c r="Y10" s="84"/>
      <c r="Z10" s="96"/>
      <c r="AA10" s="84"/>
      <c r="AB10" s="342"/>
      <c r="AC10" s="343"/>
      <c r="AD10" s="342">
        <f>AB10+'2026.9'!AD10</f>
        <v>0</v>
      </c>
      <c r="AE10" s="179">
        <f>AC10+'2026.9'!AE10</f>
        <v>0</v>
      </c>
      <c r="AF10" s="24"/>
      <c r="AG10" s="25"/>
      <c r="AH10" s="26">
        <f t="shared" si="0"/>
        <v>0</v>
      </c>
      <c r="AI10" s="25"/>
      <c r="AJ10" s="26">
        <f t="shared" si="1"/>
        <v>0</v>
      </c>
      <c r="AK10" s="69">
        <f>AF10+'2026.9'!AK10</f>
        <v>3</v>
      </c>
      <c r="AL10" s="75">
        <f>AG10+'2026.9'!AL10</f>
        <v>0</v>
      </c>
      <c r="AM10" s="26">
        <f>AH10+'2026.9'!AM10</f>
        <v>0</v>
      </c>
      <c r="AN10" s="75">
        <f>AI10+'2026.9'!AN10</f>
        <v>120</v>
      </c>
      <c r="AO10" s="26">
        <f>AJ10+'2026.9'!AO10</f>
        <v>48000</v>
      </c>
      <c r="AP10" s="24"/>
      <c r="AQ10" s="24"/>
      <c r="AR10" s="24">
        <f>AP10+'2026.9'!AR10</f>
        <v>0</v>
      </c>
      <c r="AS10" s="24">
        <f>AQ10+'2026.9'!AS10</f>
        <v>0</v>
      </c>
      <c r="AT10" s="24"/>
      <c r="AU10" s="24"/>
      <c r="AV10" s="24"/>
      <c r="AW10" s="24"/>
      <c r="AX10" s="24">
        <f>AT10+'2026.9'!AX10</f>
        <v>1</v>
      </c>
      <c r="AY10" s="24">
        <f>AU10+'2026.9'!AY10</f>
        <v>80</v>
      </c>
      <c r="AZ10" s="24">
        <f>AV10+'2026.9'!AZ10</f>
        <v>32</v>
      </c>
      <c r="BA10" s="24">
        <f>AW10+'2026.9'!BA10</f>
        <v>5</v>
      </c>
    </row>
    <row r="11" spans="1:53">
      <c r="A11" s="316"/>
      <c r="B11" s="317"/>
      <c r="C11" s="19" t="s">
        <v>62</v>
      </c>
      <c r="D11" s="20"/>
      <c r="E11" s="21"/>
      <c r="F11" s="84"/>
      <c r="G11" s="117"/>
      <c r="H11" s="106"/>
      <c r="I11" s="102"/>
      <c r="J11" s="102"/>
      <c r="K11" s="102"/>
      <c r="L11" s="102"/>
      <c r="M11" s="110"/>
      <c r="N11" s="79"/>
      <c r="O11" s="130"/>
      <c r="P11" s="79"/>
      <c r="Q11" s="208"/>
      <c r="R11" s="21"/>
      <c r="S11" s="20"/>
      <c r="T11" s="22"/>
      <c r="U11" s="22"/>
      <c r="V11" s="22"/>
      <c r="W11" s="22"/>
      <c r="X11" s="22"/>
      <c r="Y11" s="84"/>
      <c r="Z11" s="96"/>
      <c r="AA11" s="84"/>
      <c r="AB11" s="342"/>
      <c r="AC11" s="343"/>
      <c r="AD11" s="342">
        <f>AB11+'2026.9'!AD11</f>
        <v>54247</v>
      </c>
      <c r="AE11" s="179">
        <f>AC11+'2026.9'!AE11</f>
        <v>340.06644030759804</v>
      </c>
      <c r="AF11" s="24"/>
      <c r="AG11" s="25"/>
      <c r="AH11" s="26">
        <f t="shared" si="0"/>
        <v>0</v>
      </c>
      <c r="AI11" s="25"/>
      <c r="AJ11" s="26">
        <f t="shared" si="1"/>
        <v>0</v>
      </c>
      <c r="AK11" s="69">
        <f>AF11+'2026.9'!AK11</f>
        <v>1</v>
      </c>
      <c r="AL11" s="75">
        <f>AG11+'2026.9'!AL11</f>
        <v>1</v>
      </c>
      <c r="AM11" s="26">
        <f>AH11+'2026.9'!AM11</f>
        <v>200</v>
      </c>
      <c r="AN11" s="75">
        <f>AI11+'2026.9'!AN11</f>
        <v>46</v>
      </c>
      <c r="AO11" s="26">
        <f>AJ11+'2026.9'!AO11</f>
        <v>18400</v>
      </c>
      <c r="AP11" s="24"/>
      <c r="AQ11" s="24"/>
      <c r="AR11" s="24">
        <f>AP11+'2026.9'!AR11</f>
        <v>0</v>
      </c>
      <c r="AS11" s="24">
        <f>AQ11+'2026.9'!AS11</f>
        <v>0</v>
      </c>
      <c r="AT11" s="24"/>
      <c r="AU11" s="24"/>
      <c r="AV11" s="24"/>
      <c r="AW11" s="24"/>
      <c r="AX11" s="24">
        <f>AT11+'2026.9'!AX11</f>
        <v>0</v>
      </c>
      <c r="AY11" s="24">
        <f>AU11+'2026.9'!AY11</f>
        <v>0</v>
      </c>
      <c r="AZ11" s="24">
        <f>AV11+'2026.9'!AZ11</f>
        <v>0</v>
      </c>
      <c r="BA11" s="24">
        <f>AW11+'2026.9'!BA11</f>
        <v>0</v>
      </c>
    </row>
    <row r="12" spans="1:53">
      <c r="A12" s="316"/>
      <c r="B12" s="318">
        <v>2</v>
      </c>
      <c r="C12" s="19" t="s">
        <v>63</v>
      </c>
      <c r="D12" s="20"/>
      <c r="E12" s="21"/>
      <c r="F12" s="84"/>
      <c r="G12" s="117"/>
      <c r="H12" s="106"/>
      <c r="I12" s="102"/>
      <c r="J12" s="102"/>
      <c r="K12" s="102"/>
      <c r="L12" s="102"/>
      <c r="M12" s="110"/>
      <c r="N12" s="79"/>
      <c r="O12" s="130"/>
      <c r="P12" s="79"/>
      <c r="Q12" s="208"/>
      <c r="R12" s="21"/>
      <c r="S12" s="20"/>
      <c r="T12" s="22"/>
      <c r="U12" s="22"/>
      <c r="V12" s="22"/>
      <c r="W12" s="22"/>
      <c r="X12" s="22"/>
      <c r="Y12" s="84"/>
      <c r="Z12" s="96"/>
      <c r="AA12" s="84"/>
      <c r="AB12" s="342"/>
      <c r="AC12" s="343"/>
      <c r="AD12" s="342">
        <f>AB12+'2026.9'!AD12</f>
        <v>1605195</v>
      </c>
      <c r="AE12" s="179">
        <f>AC12+'2026.9'!AE12</f>
        <v>10062.73065145639</v>
      </c>
      <c r="AF12" s="24"/>
      <c r="AG12" s="25"/>
      <c r="AH12" s="26">
        <f t="shared" si="0"/>
        <v>0</v>
      </c>
      <c r="AI12" s="25"/>
      <c r="AJ12" s="26">
        <f t="shared" si="1"/>
        <v>0</v>
      </c>
      <c r="AK12" s="69">
        <f>AF12+'2026.9'!AK12</f>
        <v>1</v>
      </c>
      <c r="AL12" s="75">
        <f>AG12+'2026.9'!AL12</f>
        <v>2</v>
      </c>
      <c r="AM12" s="26">
        <f>AH12+'2026.9'!AM12</f>
        <v>400</v>
      </c>
      <c r="AN12" s="75">
        <f>AI12+'2026.9'!AN12</f>
        <v>56</v>
      </c>
      <c r="AO12" s="26">
        <f>AJ12+'2026.9'!AO12</f>
        <v>22400</v>
      </c>
      <c r="AP12" s="24"/>
      <c r="AQ12" s="24"/>
      <c r="AR12" s="24">
        <f>AP12+'2026.9'!AR12</f>
        <v>0</v>
      </c>
      <c r="AS12" s="24">
        <f>AQ12+'2026.9'!AS12</f>
        <v>0</v>
      </c>
      <c r="AT12" s="24"/>
      <c r="AU12" s="24"/>
      <c r="AV12" s="24"/>
      <c r="AW12" s="24"/>
      <c r="AX12" s="24">
        <f>AT12+'2026.9'!AX12</f>
        <v>0</v>
      </c>
      <c r="AY12" s="24">
        <f>AU12+'2026.9'!AY12</f>
        <v>0</v>
      </c>
      <c r="AZ12" s="24">
        <f>AV12+'2026.9'!AZ12</f>
        <v>0</v>
      </c>
      <c r="BA12" s="24">
        <f>AW12+'2026.9'!BA12</f>
        <v>0</v>
      </c>
    </row>
    <row r="13" spans="1:53">
      <c r="A13" s="316"/>
      <c r="B13" s="318"/>
      <c r="C13" s="19" t="s">
        <v>64</v>
      </c>
      <c r="D13" s="20"/>
      <c r="E13" s="21"/>
      <c r="F13" s="84"/>
      <c r="G13" s="117"/>
      <c r="H13" s="106"/>
      <c r="I13" s="102"/>
      <c r="J13" s="102"/>
      <c r="K13" s="102"/>
      <c r="L13" s="102"/>
      <c r="M13" s="110"/>
      <c r="N13" s="79"/>
      <c r="O13" s="130"/>
      <c r="P13" s="79"/>
      <c r="Q13" s="208"/>
      <c r="R13" s="21"/>
      <c r="S13" s="20"/>
      <c r="T13" s="22"/>
      <c r="U13" s="22"/>
      <c r="V13" s="22"/>
      <c r="W13" s="22"/>
      <c r="X13" s="22"/>
      <c r="Y13" s="84"/>
      <c r="Z13" s="96"/>
      <c r="AA13" s="84"/>
      <c r="AB13" s="342"/>
      <c r="AC13" s="343"/>
      <c r="AD13" s="342">
        <f>AB13+'2026.9'!AD13</f>
        <v>0</v>
      </c>
      <c r="AE13" s="179">
        <f>AC13+'2026.9'!AE13</f>
        <v>0</v>
      </c>
      <c r="AF13" s="24"/>
      <c r="AG13" s="25"/>
      <c r="AH13" s="26">
        <f t="shared" si="0"/>
        <v>0</v>
      </c>
      <c r="AI13" s="25"/>
      <c r="AJ13" s="26">
        <f t="shared" si="1"/>
        <v>0</v>
      </c>
      <c r="AK13" s="69">
        <f>AF13+'2026.9'!AK13</f>
        <v>1</v>
      </c>
      <c r="AL13" s="75">
        <f>AG13+'2026.9'!AL13</f>
        <v>1</v>
      </c>
      <c r="AM13" s="26">
        <f>AH13+'2026.9'!AM13</f>
        <v>200</v>
      </c>
      <c r="AN13" s="75">
        <f>AI13+'2026.9'!AN13</f>
        <v>32</v>
      </c>
      <c r="AO13" s="26">
        <f>AJ13+'2026.9'!AO13</f>
        <v>12800</v>
      </c>
      <c r="AP13" s="24"/>
      <c r="AQ13" s="24"/>
      <c r="AR13" s="24">
        <f>AP13+'2026.9'!AR13</f>
        <v>0</v>
      </c>
      <c r="AS13" s="24">
        <f>AQ13+'2026.9'!AS13</f>
        <v>0</v>
      </c>
      <c r="AT13" s="24"/>
      <c r="AU13" s="24"/>
      <c r="AV13" s="24"/>
      <c r="AW13" s="24"/>
      <c r="AX13" s="24">
        <f>AT13+'2026.9'!AX13</f>
        <v>0</v>
      </c>
      <c r="AY13" s="24">
        <f>AU13+'2026.9'!AY13</f>
        <v>0</v>
      </c>
      <c r="AZ13" s="24">
        <f>AV13+'2026.9'!AZ13</f>
        <v>0</v>
      </c>
      <c r="BA13" s="24">
        <f>AW13+'2026.9'!BA13</f>
        <v>0</v>
      </c>
    </row>
    <row r="14" spans="1:53">
      <c r="A14" s="316"/>
      <c r="B14" s="318"/>
      <c r="C14" s="19" t="s">
        <v>65</v>
      </c>
      <c r="D14" s="20"/>
      <c r="E14" s="21"/>
      <c r="F14" s="84"/>
      <c r="G14" s="117"/>
      <c r="H14" s="106"/>
      <c r="I14" s="102"/>
      <c r="J14" s="102"/>
      <c r="K14" s="102"/>
      <c r="L14" s="102"/>
      <c r="M14" s="110"/>
      <c r="N14" s="79"/>
      <c r="O14" s="130"/>
      <c r="P14" s="79"/>
      <c r="Q14" s="208"/>
      <c r="R14" s="21"/>
      <c r="S14" s="20"/>
      <c r="T14" s="22"/>
      <c r="U14" s="22"/>
      <c r="V14" s="22"/>
      <c r="W14" s="22"/>
      <c r="X14" s="22"/>
      <c r="Y14" s="84"/>
      <c r="Z14" s="96"/>
      <c r="AA14" s="84"/>
      <c r="AB14" s="342"/>
      <c r="AC14" s="343"/>
      <c r="AD14" s="342">
        <f>AB14+'2026.9'!AD14</f>
        <v>0</v>
      </c>
      <c r="AE14" s="179">
        <f>AC14+'2026.9'!AE14</f>
        <v>0</v>
      </c>
      <c r="AF14" s="24"/>
      <c r="AG14" s="25"/>
      <c r="AH14" s="26">
        <f t="shared" si="0"/>
        <v>0</v>
      </c>
      <c r="AI14" s="25"/>
      <c r="AJ14" s="26">
        <f t="shared" si="1"/>
        <v>0</v>
      </c>
      <c r="AK14" s="69">
        <f>AF14+'2026.9'!AK14</f>
        <v>1</v>
      </c>
      <c r="AL14" s="75">
        <f>AG14+'2026.9'!AL14</f>
        <v>2</v>
      </c>
      <c r="AM14" s="26">
        <f>AH14+'2026.9'!AM14</f>
        <v>400</v>
      </c>
      <c r="AN14" s="75">
        <f>AI14+'2026.9'!AN14</f>
        <v>37</v>
      </c>
      <c r="AO14" s="26">
        <f>AJ14+'2026.9'!AO14</f>
        <v>14800</v>
      </c>
      <c r="AP14" s="24"/>
      <c r="AQ14" s="24"/>
      <c r="AR14" s="24">
        <f>AP14+'2026.9'!AR14</f>
        <v>0</v>
      </c>
      <c r="AS14" s="24">
        <f>AQ14+'2026.9'!AS14</f>
        <v>0</v>
      </c>
      <c r="AT14" s="24"/>
      <c r="AU14" s="24"/>
      <c r="AV14" s="24"/>
      <c r="AW14" s="24"/>
      <c r="AX14" s="24">
        <f>AT14+'2026.9'!AX14</f>
        <v>0</v>
      </c>
      <c r="AY14" s="24">
        <f>AU14+'2026.9'!AY14</f>
        <v>0</v>
      </c>
      <c r="AZ14" s="24">
        <f>AV14+'2026.9'!AZ14</f>
        <v>0</v>
      </c>
      <c r="BA14" s="24">
        <f>AW14+'2026.9'!BA14</f>
        <v>0</v>
      </c>
    </row>
    <row r="15" spans="1:53">
      <c r="A15" s="316"/>
      <c r="B15" s="318"/>
      <c r="C15" s="19" t="s">
        <v>66</v>
      </c>
      <c r="D15" s="20"/>
      <c r="E15" s="21"/>
      <c r="F15" s="84"/>
      <c r="G15" s="117"/>
      <c r="H15" s="106"/>
      <c r="I15" s="102"/>
      <c r="J15" s="102"/>
      <c r="K15" s="102"/>
      <c r="L15" s="102"/>
      <c r="M15" s="110"/>
      <c r="N15" s="79"/>
      <c r="O15" s="130"/>
      <c r="P15" s="79"/>
      <c r="Q15" s="208"/>
      <c r="R15" s="21"/>
      <c r="S15" s="20"/>
      <c r="T15" s="22"/>
      <c r="U15" s="22"/>
      <c r="V15" s="22"/>
      <c r="W15" s="22"/>
      <c r="X15" s="22"/>
      <c r="Y15" s="84"/>
      <c r="Z15" s="96"/>
      <c r="AA15" s="84"/>
      <c r="AB15" s="342"/>
      <c r="AC15" s="343"/>
      <c r="AD15" s="342">
        <f>AB15+'2026.9'!AD15</f>
        <v>0</v>
      </c>
      <c r="AE15" s="179">
        <f>AC15+'2026.9'!AE15</f>
        <v>0</v>
      </c>
      <c r="AF15" s="24"/>
      <c r="AG15" s="25"/>
      <c r="AH15" s="26">
        <f t="shared" si="0"/>
        <v>0</v>
      </c>
      <c r="AI15" s="25"/>
      <c r="AJ15" s="26">
        <f t="shared" si="1"/>
        <v>0</v>
      </c>
      <c r="AK15" s="69">
        <f>AF15+'2026.9'!AK15</f>
        <v>3</v>
      </c>
      <c r="AL15" s="75">
        <f>AG15+'2026.9'!AL15</f>
        <v>0</v>
      </c>
      <c r="AM15" s="26">
        <f>AH15+'2026.9'!AM15</f>
        <v>0</v>
      </c>
      <c r="AN15" s="75">
        <f>AI15+'2026.9'!AN15</f>
        <v>105</v>
      </c>
      <c r="AO15" s="26">
        <f>AJ15+'2026.9'!AO15</f>
        <v>42000</v>
      </c>
      <c r="AP15" s="24"/>
      <c r="AQ15" s="24"/>
      <c r="AR15" s="24">
        <f>AP15+'2026.9'!AR15</f>
        <v>0</v>
      </c>
      <c r="AS15" s="24">
        <f>AQ15+'2026.9'!AS15</f>
        <v>0</v>
      </c>
      <c r="AT15" s="24"/>
      <c r="AU15" s="24"/>
      <c r="AV15" s="24"/>
      <c r="AW15" s="24"/>
      <c r="AX15" s="24">
        <f>AT15+'2026.9'!AX15</f>
        <v>0</v>
      </c>
      <c r="AY15" s="24">
        <f>AU15+'2026.9'!AY15</f>
        <v>0</v>
      </c>
      <c r="AZ15" s="24">
        <f>AV15+'2026.9'!AZ15</f>
        <v>0</v>
      </c>
      <c r="BA15" s="24">
        <f>AW15+'2026.9'!BA15</f>
        <v>0</v>
      </c>
    </row>
    <row r="16" spans="1:53">
      <c r="A16" s="316"/>
      <c r="B16" s="318"/>
      <c r="C16" s="19" t="s">
        <v>67</v>
      </c>
      <c r="D16" s="20"/>
      <c r="E16" s="21"/>
      <c r="F16" s="84"/>
      <c r="G16" s="117"/>
      <c r="H16" s="106"/>
      <c r="I16" s="102"/>
      <c r="J16" s="102"/>
      <c r="K16" s="102"/>
      <c r="L16" s="102"/>
      <c r="M16" s="110"/>
      <c r="N16" s="79"/>
      <c r="O16" s="130"/>
      <c r="P16" s="79"/>
      <c r="Q16" s="208"/>
      <c r="R16" s="21"/>
      <c r="S16" s="20"/>
      <c r="T16" s="22"/>
      <c r="U16" s="22"/>
      <c r="V16" s="22"/>
      <c r="W16" s="22"/>
      <c r="X16" s="22"/>
      <c r="Y16" s="84"/>
      <c r="Z16" s="96"/>
      <c r="AA16" s="84"/>
      <c r="AB16" s="342"/>
      <c r="AC16" s="343"/>
      <c r="AD16" s="342">
        <f>AB16+'2026.9'!AD16</f>
        <v>0</v>
      </c>
      <c r="AE16" s="179">
        <f>AC16+'2026.9'!AE16</f>
        <v>0</v>
      </c>
      <c r="AF16" s="24"/>
      <c r="AG16" s="25"/>
      <c r="AH16" s="26">
        <f t="shared" si="0"/>
        <v>0</v>
      </c>
      <c r="AI16" s="25"/>
      <c r="AJ16" s="26">
        <f t="shared" si="1"/>
        <v>0</v>
      </c>
      <c r="AK16" s="69">
        <f>AF16+'2026.9'!AK16</f>
        <v>0</v>
      </c>
      <c r="AL16" s="75">
        <f>AG16+'2026.9'!AL16</f>
        <v>0</v>
      </c>
      <c r="AM16" s="26">
        <f>AH16+'2026.9'!AM16</f>
        <v>0</v>
      </c>
      <c r="AN16" s="75">
        <f>AI16+'2026.9'!AN16</f>
        <v>0</v>
      </c>
      <c r="AO16" s="26">
        <f>AJ16+'2026.9'!AO16</f>
        <v>0</v>
      </c>
      <c r="AP16" s="24"/>
      <c r="AQ16" s="24"/>
      <c r="AR16" s="24">
        <f>AP16+'2026.9'!AR16</f>
        <v>0</v>
      </c>
      <c r="AS16" s="24">
        <f>AQ16+'2026.9'!AS16</f>
        <v>0</v>
      </c>
      <c r="AT16" s="24"/>
      <c r="AU16" s="24"/>
      <c r="AV16" s="24"/>
      <c r="AW16" s="24"/>
      <c r="AX16" s="24">
        <f>AT16+'2026.9'!AX16</f>
        <v>0</v>
      </c>
      <c r="AY16" s="24">
        <f>AU16+'2026.9'!AY16</f>
        <v>0</v>
      </c>
      <c r="AZ16" s="24">
        <f>AV16+'2026.9'!AZ16</f>
        <v>0</v>
      </c>
      <c r="BA16" s="24">
        <f>AW16+'2026.9'!BA16</f>
        <v>0</v>
      </c>
    </row>
    <row r="17" spans="1:53">
      <c r="A17" s="316"/>
      <c r="B17" s="318">
        <v>3</v>
      </c>
      <c r="C17" s="19" t="s">
        <v>68</v>
      </c>
      <c r="D17" s="20"/>
      <c r="E17" s="21"/>
      <c r="F17" s="84"/>
      <c r="G17" s="117"/>
      <c r="H17" s="106"/>
      <c r="I17" s="102"/>
      <c r="J17" s="102"/>
      <c r="K17" s="102"/>
      <c r="L17" s="102"/>
      <c r="M17" s="110"/>
      <c r="N17" s="79"/>
      <c r="O17" s="130"/>
      <c r="P17" s="79"/>
      <c r="Q17" s="208"/>
      <c r="R17" s="21"/>
      <c r="S17" s="20"/>
      <c r="T17" s="22"/>
      <c r="U17" s="22"/>
      <c r="V17" s="22"/>
      <c r="W17" s="22"/>
      <c r="X17" s="22"/>
      <c r="Y17" s="84"/>
      <c r="Z17" s="96"/>
      <c r="AA17" s="84"/>
      <c r="AB17" s="342"/>
      <c r="AC17" s="343"/>
      <c r="AD17" s="342">
        <f>AB17+'2026.9'!AD17</f>
        <v>0</v>
      </c>
      <c r="AE17" s="179">
        <f>AC17+'2026.9'!AE17</f>
        <v>0</v>
      </c>
      <c r="AF17" s="24"/>
      <c r="AG17" s="25"/>
      <c r="AH17" s="26">
        <f t="shared" si="0"/>
        <v>0</v>
      </c>
      <c r="AI17" s="25"/>
      <c r="AJ17" s="26">
        <f t="shared" si="1"/>
        <v>0</v>
      </c>
      <c r="AK17" s="69">
        <f>AF17+'2026.9'!AK17</f>
        <v>1</v>
      </c>
      <c r="AL17" s="75">
        <f>AG17+'2026.9'!AL17</f>
        <v>2</v>
      </c>
      <c r="AM17" s="26">
        <f>AH17+'2026.9'!AM17</f>
        <v>400</v>
      </c>
      <c r="AN17" s="75">
        <f>AI17+'2026.9'!AN17</f>
        <v>35</v>
      </c>
      <c r="AO17" s="26">
        <f>AJ17+'2026.9'!AO17</f>
        <v>14000</v>
      </c>
      <c r="AP17" s="24"/>
      <c r="AQ17" s="24"/>
      <c r="AR17" s="24">
        <f>AP17+'2026.9'!AR17</f>
        <v>0</v>
      </c>
      <c r="AS17" s="24">
        <f>AQ17+'2026.9'!AS17</f>
        <v>0</v>
      </c>
      <c r="AT17" s="24"/>
      <c r="AU17" s="24"/>
      <c r="AV17" s="24"/>
      <c r="AW17" s="24"/>
      <c r="AX17" s="24">
        <f>AT17+'2026.9'!AX17</f>
        <v>0</v>
      </c>
      <c r="AY17" s="24">
        <f>AU17+'2026.9'!AY17</f>
        <v>0</v>
      </c>
      <c r="AZ17" s="24">
        <f>AV17+'2026.9'!AZ17</f>
        <v>0</v>
      </c>
      <c r="BA17" s="24">
        <f>AW17+'2026.9'!BA17</f>
        <v>0</v>
      </c>
    </row>
    <row r="18" spans="1:53">
      <c r="A18" s="316"/>
      <c r="B18" s="318"/>
      <c r="C18" s="19" t="s">
        <v>69</v>
      </c>
      <c r="D18" s="20"/>
      <c r="E18" s="21"/>
      <c r="F18" s="84"/>
      <c r="G18" s="117"/>
      <c r="H18" s="106"/>
      <c r="I18" s="102"/>
      <c r="J18" s="102"/>
      <c r="K18" s="102"/>
      <c r="L18" s="102"/>
      <c r="M18" s="110"/>
      <c r="N18" s="79"/>
      <c r="O18" s="130"/>
      <c r="P18" s="79"/>
      <c r="Q18" s="208"/>
      <c r="R18" s="21"/>
      <c r="S18" s="20"/>
      <c r="T18" s="22"/>
      <c r="U18" s="22"/>
      <c r="V18" s="22"/>
      <c r="W18" s="22"/>
      <c r="X18" s="22"/>
      <c r="Y18" s="84"/>
      <c r="Z18" s="96"/>
      <c r="AA18" s="84"/>
      <c r="AB18" s="342"/>
      <c r="AC18" s="343"/>
      <c r="AD18" s="342">
        <f>AB18+'2026.9'!AD18</f>
        <v>0</v>
      </c>
      <c r="AE18" s="179">
        <f>AC18+'2026.9'!AE18</f>
        <v>0</v>
      </c>
      <c r="AF18" s="24"/>
      <c r="AG18" s="25"/>
      <c r="AH18" s="26">
        <f t="shared" si="0"/>
        <v>0</v>
      </c>
      <c r="AI18" s="25"/>
      <c r="AJ18" s="26">
        <f t="shared" si="1"/>
        <v>0</v>
      </c>
      <c r="AK18" s="69">
        <f>AF18+'2026.9'!AK18</f>
        <v>6</v>
      </c>
      <c r="AL18" s="75">
        <f>AG18+'2026.9'!AL18</f>
        <v>6</v>
      </c>
      <c r="AM18" s="26">
        <f>AH18+'2026.9'!AM18</f>
        <v>1200</v>
      </c>
      <c r="AN18" s="75">
        <f>AI18+'2026.9'!AN18</f>
        <v>282</v>
      </c>
      <c r="AO18" s="26">
        <f>AJ18+'2026.9'!AO18</f>
        <v>112800</v>
      </c>
      <c r="AP18" s="24"/>
      <c r="AQ18" s="24"/>
      <c r="AR18" s="24">
        <f>AP18+'2026.9'!AR18</f>
        <v>0</v>
      </c>
      <c r="AS18" s="24">
        <f>AQ18+'2026.9'!AS18</f>
        <v>0</v>
      </c>
      <c r="AT18" s="24"/>
      <c r="AU18" s="24"/>
      <c r="AV18" s="24"/>
      <c r="AW18" s="24"/>
      <c r="AX18" s="24">
        <f>AT18+'2026.9'!AX18</f>
        <v>0</v>
      </c>
      <c r="AY18" s="24">
        <f>AU18+'2026.9'!AY18</f>
        <v>0</v>
      </c>
      <c r="AZ18" s="24">
        <f>AV18+'2026.9'!AZ18</f>
        <v>0</v>
      </c>
      <c r="BA18" s="24">
        <f>AW18+'2026.9'!BA18</f>
        <v>0</v>
      </c>
    </row>
    <row r="19" spans="1:53">
      <c r="A19" s="316"/>
      <c r="B19" s="318"/>
      <c r="C19" s="19" t="s">
        <v>70</v>
      </c>
      <c r="D19" s="20"/>
      <c r="E19" s="21"/>
      <c r="F19" s="84"/>
      <c r="G19" s="117"/>
      <c r="H19" s="106"/>
      <c r="I19" s="102"/>
      <c r="J19" s="102"/>
      <c r="K19" s="102"/>
      <c r="L19" s="102"/>
      <c r="M19" s="110"/>
      <c r="N19" s="79"/>
      <c r="O19" s="130"/>
      <c r="P19" s="79"/>
      <c r="Q19" s="208"/>
      <c r="R19" s="21"/>
      <c r="S19" s="20"/>
      <c r="T19" s="22"/>
      <c r="U19" s="22"/>
      <c r="V19" s="22"/>
      <c r="W19" s="22"/>
      <c r="X19" s="22"/>
      <c r="Y19" s="84"/>
      <c r="Z19" s="96"/>
      <c r="AA19" s="84"/>
      <c r="AB19" s="342"/>
      <c r="AC19" s="343"/>
      <c r="AD19" s="342">
        <f>AB19+'2026.9'!AD19</f>
        <v>48530</v>
      </c>
      <c r="AE19" s="179">
        <f>AC19+'2026.9'!AE19</f>
        <v>300.00180755261749</v>
      </c>
      <c r="AF19" s="24"/>
      <c r="AG19" s="25"/>
      <c r="AH19" s="26">
        <f t="shared" si="0"/>
        <v>0</v>
      </c>
      <c r="AI19" s="25"/>
      <c r="AJ19" s="26">
        <f t="shared" si="1"/>
        <v>0</v>
      </c>
      <c r="AK19" s="69">
        <f>AF19+'2026.9'!AK19</f>
        <v>6</v>
      </c>
      <c r="AL19" s="75">
        <f>AG19+'2026.9'!AL19</f>
        <v>6</v>
      </c>
      <c r="AM19" s="26">
        <f>AH19+'2026.9'!AM19</f>
        <v>1200</v>
      </c>
      <c r="AN19" s="75">
        <f>AI19+'2026.9'!AN19</f>
        <v>168</v>
      </c>
      <c r="AO19" s="26">
        <f>AJ19+'2026.9'!AO19</f>
        <v>67200</v>
      </c>
      <c r="AP19" s="24"/>
      <c r="AQ19" s="24"/>
      <c r="AR19" s="24">
        <f>AP19+'2026.9'!AR19</f>
        <v>0</v>
      </c>
      <c r="AS19" s="24">
        <f>AQ19+'2026.9'!AS19</f>
        <v>0</v>
      </c>
      <c r="AT19" s="24"/>
      <c r="AU19" s="24"/>
      <c r="AV19" s="24"/>
      <c r="AW19" s="24"/>
      <c r="AX19" s="24">
        <f>AT19+'2026.9'!AX19</f>
        <v>0</v>
      </c>
      <c r="AY19" s="24">
        <f>AU19+'2026.9'!AY19</f>
        <v>0</v>
      </c>
      <c r="AZ19" s="24">
        <f>AV19+'2026.9'!AZ19</f>
        <v>0</v>
      </c>
      <c r="BA19" s="24">
        <f>AW19+'2026.9'!BA19</f>
        <v>0</v>
      </c>
    </row>
    <row r="20" spans="1:53">
      <c r="A20" s="317"/>
      <c r="B20" s="318"/>
      <c r="C20" s="19" t="s">
        <v>71</v>
      </c>
      <c r="D20" s="20"/>
      <c r="E20" s="21"/>
      <c r="F20" s="84"/>
      <c r="G20" s="117"/>
      <c r="H20" s="106"/>
      <c r="I20" s="102"/>
      <c r="J20" s="102"/>
      <c r="K20" s="102"/>
      <c r="L20" s="102"/>
      <c r="M20" s="110"/>
      <c r="N20" s="79"/>
      <c r="O20" s="130"/>
      <c r="P20" s="79"/>
      <c r="Q20" s="208"/>
      <c r="R20" s="21"/>
      <c r="S20" s="20"/>
      <c r="T20" s="22"/>
      <c r="U20" s="22"/>
      <c r="V20" s="22"/>
      <c r="W20" s="22"/>
      <c r="X20" s="22"/>
      <c r="Y20" s="84"/>
      <c r="Z20" s="96"/>
      <c r="AA20" s="84"/>
      <c r="AB20" s="342"/>
      <c r="AC20" s="343"/>
      <c r="AD20" s="342">
        <f>AB20+'2026.9'!AD20</f>
        <v>0</v>
      </c>
      <c r="AE20" s="179">
        <f>AC20+'2026.9'!AE20</f>
        <v>0</v>
      </c>
      <c r="AF20" s="24"/>
      <c r="AG20" s="25"/>
      <c r="AH20" s="26">
        <f t="shared" si="0"/>
        <v>0</v>
      </c>
      <c r="AI20" s="25"/>
      <c r="AJ20" s="26">
        <f t="shared" si="1"/>
        <v>0</v>
      </c>
      <c r="AK20" s="69">
        <f>AF20+'2026.9'!AK20</f>
        <v>0</v>
      </c>
      <c r="AL20" s="75">
        <f>AG20+'2026.9'!AL20</f>
        <v>0</v>
      </c>
      <c r="AM20" s="26">
        <f>AH20+'2026.9'!AM20</f>
        <v>0</v>
      </c>
      <c r="AN20" s="75">
        <f>AI20+'2026.9'!AN20</f>
        <v>0</v>
      </c>
      <c r="AO20" s="26">
        <f>AJ20+'2026.9'!AO20</f>
        <v>0</v>
      </c>
      <c r="AP20" s="24"/>
      <c r="AQ20" s="24"/>
      <c r="AR20" s="24">
        <f>AP20+'2026.9'!AR20</f>
        <v>0</v>
      </c>
      <c r="AS20" s="24">
        <f>AQ20+'2026.9'!AS20</f>
        <v>0</v>
      </c>
      <c r="AT20" s="24"/>
      <c r="AU20" s="24"/>
      <c r="AV20" s="24"/>
      <c r="AW20" s="24"/>
      <c r="AX20" s="24">
        <f>AT20+'2026.9'!AX20</f>
        <v>0</v>
      </c>
      <c r="AY20" s="24">
        <f>AU20+'2026.9'!AY20</f>
        <v>0</v>
      </c>
      <c r="AZ20" s="24">
        <f>AV20+'2026.9'!AZ20</f>
        <v>0</v>
      </c>
      <c r="BA20" s="24">
        <f>AW20+'2026.9'!BA20</f>
        <v>0</v>
      </c>
    </row>
    <row r="21" spans="1:53" ht="16.5" customHeight="1">
      <c r="A21" s="28" t="s">
        <v>72</v>
      </c>
      <c r="B21" s="28"/>
      <c r="C21" s="29"/>
      <c r="D21" s="30">
        <f t="shared" ref="D21:BA21" si="2">SUM(D6:D20)</f>
        <v>0</v>
      </c>
      <c r="E21" s="31">
        <f t="shared" si="2"/>
        <v>0</v>
      </c>
      <c r="F21" s="85">
        <f t="shared" si="2"/>
        <v>0</v>
      </c>
      <c r="G21" s="118">
        <f t="shared" si="2"/>
        <v>0</v>
      </c>
      <c r="H21" s="123">
        <f t="shared" si="2"/>
        <v>0</v>
      </c>
      <c r="I21" s="125">
        <f t="shared" si="2"/>
        <v>0</v>
      </c>
      <c r="J21" s="125">
        <f t="shared" si="2"/>
        <v>0</v>
      </c>
      <c r="K21" s="125">
        <f>SUM(K6:K20)</f>
        <v>0</v>
      </c>
      <c r="L21" s="125">
        <f t="shared" si="2"/>
        <v>0</v>
      </c>
      <c r="M21" s="124">
        <f t="shared" si="2"/>
        <v>0</v>
      </c>
      <c r="N21" s="80">
        <f t="shared" si="2"/>
        <v>0</v>
      </c>
      <c r="O21" s="131">
        <f t="shared" si="2"/>
        <v>0</v>
      </c>
      <c r="P21" s="80">
        <f t="shared" ref="P21:R21" si="3">SUM(P6:P20)</f>
        <v>0</v>
      </c>
      <c r="Q21" s="125">
        <f t="shared" si="3"/>
        <v>0</v>
      </c>
      <c r="R21" s="202">
        <f t="shared" si="3"/>
        <v>0</v>
      </c>
      <c r="S21" s="32">
        <f t="shared" si="2"/>
        <v>0</v>
      </c>
      <c r="T21" s="33">
        <f t="shared" si="2"/>
        <v>0</v>
      </c>
      <c r="U21" s="33">
        <f t="shared" si="2"/>
        <v>0</v>
      </c>
      <c r="V21" s="33">
        <f t="shared" si="2"/>
        <v>0</v>
      </c>
      <c r="W21" s="33">
        <f t="shared" si="2"/>
        <v>0</v>
      </c>
      <c r="X21" s="33">
        <f t="shared" si="2"/>
        <v>0</v>
      </c>
      <c r="Y21" s="33">
        <f t="shared" si="2"/>
        <v>0</v>
      </c>
      <c r="Z21" s="90">
        <f t="shared" si="2"/>
        <v>0</v>
      </c>
      <c r="AA21" s="85">
        <f t="shared" si="2"/>
        <v>0</v>
      </c>
      <c r="AB21" s="344">
        <f t="shared" si="2"/>
        <v>0</v>
      </c>
      <c r="AC21" s="180">
        <f t="shared" si="2"/>
        <v>0</v>
      </c>
      <c r="AD21" s="344">
        <f t="shared" si="2"/>
        <v>4298510</v>
      </c>
      <c r="AE21" s="180">
        <f t="shared" si="2"/>
        <v>26660.837030112445</v>
      </c>
      <c r="AF21" s="35">
        <f t="shared" si="2"/>
        <v>0</v>
      </c>
      <c r="AG21" s="36">
        <f t="shared" si="2"/>
        <v>0</v>
      </c>
      <c r="AH21" s="177">
        <f t="shared" si="2"/>
        <v>0</v>
      </c>
      <c r="AI21" s="36">
        <f t="shared" si="2"/>
        <v>0</v>
      </c>
      <c r="AJ21" s="177">
        <f t="shared" si="2"/>
        <v>0</v>
      </c>
      <c r="AK21" s="35">
        <f t="shared" si="2"/>
        <v>32</v>
      </c>
      <c r="AL21" s="36">
        <f t="shared" si="2"/>
        <v>31</v>
      </c>
      <c r="AM21" s="177">
        <f t="shared" si="2"/>
        <v>6200</v>
      </c>
      <c r="AN21" s="36">
        <f t="shared" si="2"/>
        <v>1263</v>
      </c>
      <c r="AO21" s="177">
        <f t="shared" si="2"/>
        <v>505200</v>
      </c>
      <c r="AP21" s="35">
        <f t="shared" si="2"/>
        <v>0</v>
      </c>
      <c r="AQ21" s="35">
        <f t="shared" si="2"/>
        <v>0</v>
      </c>
      <c r="AR21" s="35">
        <f t="shared" si="2"/>
        <v>0</v>
      </c>
      <c r="AS21" s="35">
        <f t="shared" si="2"/>
        <v>0</v>
      </c>
      <c r="AT21" s="35">
        <f t="shared" si="2"/>
        <v>0</v>
      </c>
      <c r="AU21" s="35">
        <f t="shared" si="2"/>
        <v>0</v>
      </c>
      <c r="AV21" s="35">
        <f t="shared" si="2"/>
        <v>0</v>
      </c>
      <c r="AW21" s="35">
        <f t="shared" si="2"/>
        <v>0</v>
      </c>
      <c r="AX21" s="35">
        <f t="shared" si="2"/>
        <v>2</v>
      </c>
      <c r="AY21" s="35">
        <f t="shared" si="2"/>
        <v>200</v>
      </c>
      <c r="AZ21" s="35">
        <f t="shared" si="2"/>
        <v>69</v>
      </c>
      <c r="BA21" s="35">
        <f t="shared" si="2"/>
        <v>7</v>
      </c>
    </row>
    <row r="22" spans="1:53">
      <c r="A22" s="315">
        <v>2</v>
      </c>
      <c r="B22" s="315">
        <v>1</v>
      </c>
      <c r="C22" s="19" t="s">
        <v>73</v>
      </c>
      <c r="D22" s="20"/>
      <c r="E22" s="23"/>
      <c r="F22" s="84"/>
      <c r="G22" s="117"/>
      <c r="H22" s="106"/>
      <c r="I22" s="102"/>
      <c r="J22" s="102"/>
      <c r="K22" s="102"/>
      <c r="L22" s="102"/>
      <c r="M22" s="110"/>
      <c r="N22" s="79"/>
      <c r="O22" s="130"/>
      <c r="P22" s="79"/>
      <c r="Q22" s="208"/>
      <c r="R22" s="21"/>
      <c r="S22" s="38"/>
      <c r="T22" s="22"/>
      <c r="U22" s="22"/>
      <c r="V22" s="22"/>
      <c r="W22" s="22"/>
      <c r="X22" s="22"/>
      <c r="Y22" s="22"/>
      <c r="Z22" s="89"/>
      <c r="AA22" s="84"/>
      <c r="AB22" s="342"/>
      <c r="AC22" s="343"/>
      <c r="AD22" s="342">
        <f>AB22+'2026.9'!AD22</f>
        <v>657064</v>
      </c>
      <c r="AE22" s="179">
        <f>AC22+'2026.9'!AE22</f>
        <v>4062.6961407213203</v>
      </c>
      <c r="AF22" s="24"/>
      <c r="AG22" s="25"/>
      <c r="AH22" s="26">
        <f t="shared" si="0"/>
        <v>0</v>
      </c>
      <c r="AI22" s="25"/>
      <c r="AJ22" s="26">
        <f t="shared" si="1"/>
        <v>0</v>
      </c>
      <c r="AK22" s="69">
        <f>AF22+'2026.9'!AK22</f>
        <v>2</v>
      </c>
      <c r="AL22" s="75">
        <f>AG22+'2026.9'!AL22</f>
        <v>39</v>
      </c>
      <c r="AM22" s="26">
        <f>AH22+'2026.9'!AM22</f>
        <v>7800</v>
      </c>
      <c r="AN22" s="75">
        <f>AI22+'2026.9'!AN22</f>
        <v>48</v>
      </c>
      <c r="AO22" s="26">
        <f>AJ22+'2026.9'!AO22</f>
        <v>19200</v>
      </c>
      <c r="AP22" s="24"/>
      <c r="AQ22" s="24"/>
      <c r="AR22" s="24">
        <f>AP22+'2026.9'!AR22</f>
        <v>0</v>
      </c>
      <c r="AS22" s="24">
        <f>AQ22+'2026.9'!AS22</f>
        <v>0</v>
      </c>
      <c r="AT22" s="24"/>
      <c r="AU22" s="24"/>
      <c r="AV22" s="24"/>
      <c r="AW22" s="24"/>
      <c r="AX22" s="24">
        <f>AT22+'2026.9'!AX22</f>
        <v>2</v>
      </c>
      <c r="AY22" s="24">
        <f>AU22+'2026.9'!AY22</f>
        <v>470</v>
      </c>
      <c r="AZ22" s="24">
        <f>AV22+'2026.9'!AZ22</f>
        <v>174</v>
      </c>
      <c r="BA22" s="24">
        <f>AW22+'2026.9'!BA22</f>
        <v>10</v>
      </c>
    </row>
    <row r="23" spans="1:53">
      <c r="A23" s="316"/>
      <c r="B23" s="316"/>
      <c r="C23" s="19" t="s">
        <v>74</v>
      </c>
      <c r="D23" s="20"/>
      <c r="E23" s="23"/>
      <c r="F23" s="84"/>
      <c r="G23" s="117"/>
      <c r="H23" s="106"/>
      <c r="I23" s="102"/>
      <c r="J23" s="102"/>
      <c r="K23" s="102"/>
      <c r="L23" s="102"/>
      <c r="M23" s="110"/>
      <c r="N23" s="79"/>
      <c r="O23" s="130"/>
      <c r="P23" s="79"/>
      <c r="Q23" s="208"/>
      <c r="R23" s="21"/>
      <c r="S23" s="38"/>
      <c r="T23" s="22"/>
      <c r="U23" s="22"/>
      <c r="V23" s="22"/>
      <c r="W23" s="22"/>
      <c r="X23" s="22"/>
      <c r="Y23" s="22"/>
      <c r="Z23" s="89"/>
      <c r="AA23" s="84"/>
      <c r="AB23" s="358"/>
      <c r="AC23" s="343"/>
      <c r="AD23" s="342">
        <f>AB23+'2026.9'!AD23</f>
        <v>319038</v>
      </c>
      <c r="AE23" s="179">
        <f>AC23+'2026.9'!AE23</f>
        <v>2000.0021564852518</v>
      </c>
      <c r="AF23" s="24"/>
      <c r="AG23" s="25"/>
      <c r="AH23" s="26">
        <f t="shared" si="0"/>
        <v>0</v>
      </c>
      <c r="AI23" s="25"/>
      <c r="AJ23" s="26">
        <f t="shared" si="1"/>
        <v>0</v>
      </c>
      <c r="AK23" s="69">
        <f>AF23+'2026.9'!AK23</f>
        <v>0</v>
      </c>
      <c r="AL23" s="75">
        <f>AG23+'2026.9'!AL23</f>
        <v>0</v>
      </c>
      <c r="AM23" s="26">
        <f>AH23+'2026.9'!AM23</f>
        <v>0</v>
      </c>
      <c r="AN23" s="75">
        <f>AI23+'2026.9'!AN23</f>
        <v>0</v>
      </c>
      <c r="AO23" s="26">
        <f>AJ23+'2026.9'!AO23</f>
        <v>0</v>
      </c>
      <c r="AP23" s="24"/>
      <c r="AQ23" s="24"/>
      <c r="AR23" s="24">
        <f>AP23+'2026.9'!AR23</f>
        <v>0</v>
      </c>
      <c r="AS23" s="24">
        <f>AQ23+'2026.9'!AS23</f>
        <v>0</v>
      </c>
      <c r="AT23" s="24"/>
      <c r="AU23" s="24"/>
      <c r="AV23" s="24"/>
      <c r="AW23" s="24"/>
      <c r="AX23" s="24">
        <f>AT23+'2026.9'!AX23</f>
        <v>0</v>
      </c>
      <c r="AY23" s="24">
        <f>AU23+'2026.9'!AY23</f>
        <v>0</v>
      </c>
      <c r="AZ23" s="24">
        <f>AV23+'2026.9'!AZ23</f>
        <v>0</v>
      </c>
      <c r="BA23" s="24">
        <f>AW23+'2026.9'!BA23</f>
        <v>0</v>
      </c>
    </row>
    <row r="24" spans="1:53">
      <c r="A24" s="316"/>
      <c r="B24" s="316"/>
      <c r="C24" s="19" t="s">
        <v>75</v>
      </c>
      <c r="D24" s="20"/>
      <c r="E24" s="23"/>
      <c r="F24" s="84"/>
      <c r="G24" s="117"/>
      <c r="H24" s="106"/>
      <c r="I24" s="102"/>
      <c r="J24" s="102"/>
      <c r="K24" s="102"/>
      <c r="L24" s="102"/>
      <c r="M24" s="110"/>
      <c r="N24" s="79"/>
      <c r="O24" s="130"/>
      <c r="P24" s="79"/>
      <c r="Q24" s="208"/>
      <c r="R24" s="21"/>
      <c r="S24" s="38"/>
      <c r="T24" s="22"/>
      <c r="U24" s="22"/>
      <c r="V24" s="22"/>
      <c r="W24" s="22"/>
      <c r="X24" s="22"/>
      <c r="Y24" s="22"/>
      <c r="Z24" s="89"/>
      <c r="AA24" s="84"/>
      <c r="AB24" s="342"/>
      <c r="AC24" s="343"/>
      <c r="AD24" s="342">
        <f>AB24+'2026.9'!AD24</f>
        <v>0</v>
      </c>
      <c r="AE24" s="179">
        <f>AC24+'2026.9'!AE24</f>
        <v>0</v>
      </c>
      <c r="AF24" s="24"/>
      <c r="AG24" s="25"/>
      <c r="AH24" s="26">
        <f t="shared" si="0"/>
        <v>0</v>
      </c>
      <c r="AI24" s="25"/>
      <c r="AJ24" s="26">
        <f t="shared" si="1"/>
        <v>0</v>
      </c>
      <c r="AK24" s="69">
        <f>AF24+'2026.9'!AK24</f>
        <v>1</v>
      </c>
      <c r="AL24" s="75">
        <f>AG24+'2026.9'!AL24</f>
        <v>17</v>
      </c>
      <c r="AM24" s="26">
        <f>AH24+'2026.9'!AM24</f>
        <v>3400</v>
      </c>
      <c r="AN24" s="75">
        <f>AI24+'2026.9'!AN24</f>
        <v>42</v>
      </c>
      <c r="AO24" s="26">
        <f>AJ24+'2026.9'!AO24</f>
        <v>16800</v>
      </c>
      <c r="AP24" s="24"/>
      <c r="AQ24" s="24"/>
      <c r="AR24" s="24">
        <f>AP24+'2026.9'!AR24</f>
        <v>0</v>
      </c>
      <c r="AS24" s="24">
        <f>AQ24+'2026.9'!AS24</f>
        <v>0</v>
      </c>
      <c r="AT24" s="24"/>
      <c r="AU24" s="24"/>
      <c r="AV24" s="24"/>
      <c r="AW24" s="24"/>
      <c r="AX24" s="24">
        <f>AT24+'2026.9'!AX24</f>
        <v>0</v>
      </c>
      <c r="AY24" s="24">
        <f>AU24+'2026.9'!AY24</f>
        <v>0</v>
      </c>
      <c r="AZ24" s="24">
        <f>AV24+'2026.9'!AZ24</f>
        <v>0</v>
      </c>
      <c r="BA24" s="24">
        <f>AW24+'2026.9'!BA24</f>
        <v>0</v>
      </c>
    </row>
    <row r="25" spans="1:53">
      <c r="A25" s="316"/>
      <c r="B25" s="316"/>
      <c r="C25" s="19" t="s">
        <v>76</v>
      </c>
      <c r="D25" s="20"/>
      <c r="E25" s="23"/>
      <c r="F25" s="84"/>
      <c r="G25" s="117"/>
      <c r="H25" s="106"/>
      <c r="I25" s="102"/>
      <c r="J25" s="102"/>
      <c r="K25" s="102"/>
      <c r="L25" s="102"/>
      <c r="M25" s="110"/>
      <c r="N25" s="79"/>
      <c r="O25" s="130"/>
      <c r="P25" s="79"/>
      <c r="Q25" s="208"/>
      <c r="R25" s="21"/>
      <c r="S25" s="38"/>
      <c r="T25" s="22"/>
      <c r="U25" s="22"/>
      <c r="V25" s="22"/>
      <c r="W25" s="22"/>
      <c r="X25" s="22"/>
      <c r="Y25" s="22"/>
      <c r="Z25" s="89"/>
      <c r="AA25" s="84"/>
      <c r="AB25" s="342"/>
      <c r="AC25" s="343"/>
      <c r="AD25" s="342">
        <f>AB25+'2026.9'!AD25</f>
        <v>303088</v>
      </c>
      <c r="AE25" s="179">
        <f>AC25+'2026.9'!AE25</f>
        <v>1900.0139594806951</v>
      </c>
      <c r="AF25" s="24"/>
      <c r="AG25" s="25"/>
      <c r="AH25" s="26">
        <f t="shared" si="0"/>
        <v>0</v>
      </c>
      <c r="AI25" s="25"/>
      <c r="AJ25" s="26">
        <f t="shared" si="1"/>
        <v>0</v>
      </c>
      <c r="AK25" s="69">
        <f>AF25+'2026.9'!AK25</f>
        <v>1</v>
      </c>
      <c r="AL25" s="75">
        <f>AG25+'2026.9'!AL25</f>
        <v>10</v>
      </c>
      <c r="AM25" s="26">
        <f>AH25+'2026.9'!AM25</f>
        <v>2000</v>
      </c>
      <c r="AN25" s="75">
        <f>AI25+'2026.9'!AN25</f>
        <v>29</v>
      </c>
      <c r="AO25" s="26">
        <f>AJ25+'2026.9'!AO25</f>
        <v>11600</v>
      </c>
      <c r="AP25" s="24"/>
      <c r="AQ25" s="24"/>
      <c r="AR25" s="24">
        <f>AP25+'2026.9'!AR25</f>
        <v>0</v>
      </c>
      <c r="AS25" s="24">
        <f>AQ25+'2026.9'!AS25</f>
        <v>0</v>
      </c>
      <c r="AT25" s="24"/>
      <c r="AU25" s="24"/>
      <c r="AV25" s="24"/>
      <c r="AW25" s="24"/>
      <c r="AX25" s="24">
        <f>AT25+'2026.9'!AX25</f>
        <v>0</v>
      </c>
      <c r="AY25" s="24">
        <f>AU25+'2026.9'!AY25</f>
        <v>0</v>
      </c>
      <c r="AZ25" s="24">
        <f>AV25+'2026.9'!AZ25</f>
        <v>0</v>
      </c>
      <c r="BA25" s="24">
        <f>AW25+'2026.9'!BA25</f>
        <v>0</v>
      </c>
    </row>
    <row r="26" spans="1:53">
      <c r="A26" s="316"/>
      <c r="B26" s="316"/>
      <c r="C26" s="19" t="s">
        <v>77</v>
      </c>
      <c r="D26" s="20"/>
      <c r="E26" s="23"/>
      <c r="F26" s="84"/>
      <c r="G26" s="117"/>
      <c r="H26" s="106"/>
      <c r="I26" s="102"/>
      <c r="J26" s="102"/>
      <c r="K26" s="102"/>
      <c r="L26" s="102"/>
      <c r="M26" s="110"/>
      <c r="N26" s="79"/>
      <c r="O26" s="130"/>
      <c r="P26" s="79"/>
      <c r="Q26" s="208"/>
      <c r="R26" s="21"/>
      <c r="S26" s="38"/>
      <c r="T26" s="22"/>
      <c r="U26" s="22"/>
      <c r="V26" s="22"/>
      <c r="W26" s="22"/>
      <c r="X26" s="22"/>
      <c r="Y26" s="22"/>
      <c r="Z26" s="89"/>
      <c r="AA26" s="84"/>
      <c r="AB26" s="342"/>
      <c r="AC26" s="343"/>
      <c r="AD26" s="342">
        <f>AB26+'2026.9'!AD26</f>
        <v>0</v>
      </c>
      <c r="AE26" s="179">
        <f>AC26+'2026.9'!AE26</f>
        <v>0</v>
      </c>
      <c r="AF26" s="24"/>
      <c r="AG26" s="25"/>
      <c r="AH26" s="26">
        <f t="shared" si="0"/>
        <v>0</v>
      </c>
      <c r="AI26" s="25"/>
      <c r="AJ26" s="26">
        <f t="shared" si="1"/>
        <v>0</v>
      </c>
      <c r="AK26" s="69">
        <f>AF26+'2026.9'!AK26</f>
        <v>0</v>
      </c>
      <c r="AL26" s="75">
        <f>AG26+'2026.9'!AL26</f>
        <v>0</v>
      </c>
      <c r="AM26" s="26">
        <f>AH26+'2026.9'!AM26</f>
        <v>0</v>
      </c>
      <c r="AN26" s="75">
        <f>AI26+'2026.9'!AN26</f>
        <v>0</v>
      </c>
      <c r="AO26" s="26">
        <f>AJ26+'2026.9'!AO26</f>
        <v>0</v>
      </c>
      <c r="AP26" s="24"/>
      <c r="AQ26" s="24"/>
      <c r="AR26" s="24">
        <f>AP26+'2026.9'!AR26</f>
        <v>0</v>
      </c>
      <c r="AS26" s="24">
        <f>AQ26+'2026.9'!AS26</f>
        <v>0</v>
      </c>
      <c r="AT26" s="24"/>
      <c r="AU26" s="24"/>
      <c r="AV26" s="24"/>
      <c r="AW26" s="24"/>
      <c r="AX26" s="24">
        <f>AT26+'2026.9'!AX26</f>
        <v>2</v>
      </c>
      <c r="AY26" s="24">
        <f>AU26+'2026.9'!AY26</f>
        <v>120</v>
      </c>
      <c r="AZ26" s="24">
        <f>AV26+'2026.9'!AZ26</f>
        <v>503</v>
      </c>
      <c r="BA26" s="24">
        <f>AW26+'2026.9'!BA26</f>
        <v>4</v>
      </c>
    </row>
    <row r="27" spans="1:53">
      <c r="A27" s="316"/>
      <c r="B27" s="316"/>
      <c r="C27" s="19" t="s">
        <v>78</v>
      </c>
      <c r="D27" s="20"/>
      <c r="E27" s="23"/>
      <c r="F27" s="84"/>
      <c r="G27" s="117"/>
      <c r="H27" s="106"/>
      <c r="I27" s="102"/>
      <c r="J27" s="102"/>
      <c r="K27" s="102"/>
      <c r="L27" s="102"/>
      <c r="M27" s="110"/>
      <c r="N27" s="79"/>
      <c r="O27" s="130"/>
      <c r="P27" s="79"/>
      <c r="Q27" s="208"/>
      <c r="R27" s="21"/>
      <c r="S27" s="38"/>
      <c r="T27" s="22"/>
      <c r="U27" s="22"/>
      <c r="V27" s="22"/>
      <c r="W27" s="22"/>
      <c r="X27" s="22"/>
      <c r="Y27" s="22"/>
      <c r="Z27" s="89"/>
      <c r="AA27" s="84"/>
      <c r="AB27" s="342"/>
      <c r="AC27" s="343"/>
      <c r="AD27" s="342">
        <f>AB27+'2026.9'!AD27</f>
        <v>0</v>
      </c>
      <c r="AE27" s="179">
        <f>AC27+'2026.9'!AE27</f>
        <v>0</v>
      </c>
      <c r="AF27" s="24"/>
      <c r="AG27" s="25"/>
      <c r="AH27" s="26">
        <f t="shared" si="0"/>
        <v>0</v>
      </c>
      <c r="AI27" s="25"/>
      <c r="AJ27" s="26">
        <f t="shared" si="1"/>
        <v>0</v>
      </c>
      <c r="AK27" s="69">
        <f>AF27+'2026.9'!AK27</f>
        <v>1</v>
      </c>
      <c r="AL27" s="75">
        <f>AG27+'2026.9'!AL27</f>
        <v>21</v>
      </c>
      <c r="AM27" s="26">
        <f>AH27+'2026.9'!AM27</f>
        <v>4200</v>
      </c>
      <c r="AN27" s="75">
        <f>AI27+'2026.9'!AN27</f>
        <v>21</v>
      </c>
      <c r="AO27" s="26">
        <f>AJ27+'2026.9'!AO27</f>
        <v>8400</v>
      </c>
      <c r="AP27" s="24"/>
      <c r="AQ27" s="24"/>
      <c r="AR27" s="24">
        <f>AP27+'2026.9'!AR27</f>
        <v>0</v>
      </c>
      <c r="AS27" s="24">
        <f>AQ27+'2026.9'!AS27</f>
        <v>0</v>
      </c>
      <c r="AT27" s="24"/>
      <c r="AU27" s="24"/>
      <c r="AV27" s="24"/>
      <c r="AW27" s="24"/>
      <c r="AX27" s="24">
        <f>AT27+'2026.9'!AX27</f>
        <v>0</v>
      </c>
      <c r="AY27" s="24">
        <f>AU27+'2026.9'!AY27</f>
        <v>0</v>
      </c>
      <c r="AZ27" s="24">
        <f>AV27+'2026.9'!AZ27</f>
        <v>0</v>
      </c>
      <c r="BA27" s="24">
        <f>AW27+'2026.9'!BA27</f>
        <v>0</v>
      </c>
    </row>
    <row r="28" spans="1:53">
      <c r="A28" s="316"/>
      <c r="B28" s="317"/>
      <c r="C28" s="19" t="s">
        <v>79</v>
      </c>
      <c r="D28" s="20"/>
      <c r="E28" s="23"/>
      <c r="F28" s="84"/>
      <c r="G28" s="117"/>
      <c r="H28" s="106"/>
      <c r="I28" s="102"/>
      <c r="J28" s="102"/>
      <c r="K28" s="102"/>
      <c r="L28" s="102"/>
      <c r="M28" s="110"/>
      <c r="N28" s="79"/>
      <c r="O28" s="130"/>
      <c r="P28" s="79"/>
      <c r="Q28" s="208"/>
      <c r="R28" s="21"/>
      <c r="S28" s="38"/>
      <c r="T28" s="22"/>
      <c r="U28" s="22"/>
      <c r="V28" s="22"/>
      <c r="W28" s="22"/>
      <c r="X28" s="22"/>
      <c r="Y28" s="22"/>
      <c r="Z28" s="89"/>
      <c r="AA28" s="84"/>
      <c r="AB28" s="342"/>
      <c r="AC28" s="343"/>
      <c r="AD28" s="342">
        <f>AB28+'2026.9'!AD28</f>
        <v>0</v>
      </c>
      <c r="AE28" s="179">
        <f>AC28+'2026.9'!AE28</f>
        <v>0</v>
      </c>
      <c r="AF28" s="24"/>
      <c r="AG28" s="25"/>
      <c r="AH28" s="26">
        <f t="shared" si="0"/>
        <v>0</v>
      </c>
      <c r="AI28" s="25"/>
      <c r="AJ28" s="26">
        <f t="shared" si="1"/>
        <v>0</v>
      </c>
      <c r="AK28" s="69">
        <f>AF28+'2026.9'!AK28</f>
        <v>0</v>
      </c>
      <c r="AL28" s="75">
        <f>AG28+'2026.9'!AL28</f>
        <v>0</v>
      </c>
      <c r="AM28" s="26">
        <f>AH28+'2026.9'!AM28</f>
        <v>0</v>
      </c>
      <c r="AN28" s="75">
        <f>AI28+'2026.9'!AN28</f>
        <v>0</v>
      </c>
      <c r="AO28" s="26">
        <f>AJ28+'2026.9'!AO28</f>
        <v>0</v>
      </c>
      <c r="AP28" s="24"/>
      <c r="AQ28" s="24"/>
      <c r="AR28" s="24">
        <f>AP28+'2026.9'!AR28</f>
        <v>0</v>
      </c>
      <c r="AS28" s="24">
        <f>AQ28+'2026.9'!AS28</f>
        <v>0</v>
      </c>
      <c r="AT28" s="24"/>
      <c r="AU28" s="24"/>
      <c r="AV28" s="24"/>
      <c r="AW28" s="24"/>
      <c r="AX28" s="24">
        <f>AT28+'2026.9'!AX28</f>
        <v>1</v>
      </c>
      <c r="AY28" s="24">
        <f>AU28+'2026.9'!AY28</f>
        <v>50</v>
      </c>
      <c r="AZ28" s="24">
        <f>AV28+'2026.9'!AZ28</f>
        <v>252</v>
      </c>
      <c r="BA28" s="24">
        <f>AW28+'2026.9'!BA28</f>
        <v>3</v>
      </c>
    </row>
    <row r="29" spans="1:53">
      <c r="A29" s="316"/>
      <c r="B29" s="318">
        <v>2</v>
      </c>
      <c r="C29" s="19" t="s">
        <v>80</v>
      </c>
      <c r="D29" s="20"/>
      <c r="E29" s="23"/>
      <c r="F29" s="84"/>
      <c r="G29" s="117"/>
      <c r="H29" s="106"/>
      <c r="I29" s="102"/>
      <c r="J29" s="102"/>
      <c r="K29" s="102"/>
      <c r="L29" s="102"/>
      <c r="M29" s="110"/>
      <c r="N29" s="79"/>
      <c r="O29" s="130"/>
      <c r="P29" s="79"/>
      <c r="Q29" s="208"/>
      <c r="R29" s="21"/>
      <c r="S29" s="38"/>
      <c r="T29" s="22"/>
      <c r="U29" s="22"/>
      <c r="V29" s="22"/>
      <c r="W29" s="22"/>
      <c r="X29" s="22"/>
      <c r="Y29" s="22"/>
      <c r="Z29" s="89"/>
      <c r="AA29" s="84"/>
      <c r="AB29" s="342"/>
      <c r="AC29" s="343"/>
      <c r="AD29" s="342">
        <f>AB29+'2026.9'!AD29</f>
        <v>0</v>
      </c>
      <c r="AE29" s="179">
        <f>AC29+'2026.9'!AE29</f>
        <v>0</v>
      </c>
      <c r="AF29" s="24"/>
      <c r="AG29" s="25"/>
      <c r="AH29" s="26">
        <f t="shared" si="0"/>
        <v>0</v>
      </c>
      <c r="AI29" s="25"/>
      <c r="AJ29" s="26">
        <f t="shared" si="1"/>
        <v>0</v>
      </c>
      <c r="AK29" s="69">
        <f>AF29+'2026.9'!AK29</f>
        <v>2</v>
      </c>
      <c r="AL29" s="75">
        <f>AG29+'2026.9'!AL29</f>
        <v>3</v>
      </c>
      <c r="AM29" s="26">
        <f>AH29+'2026.9'!AM29</f>
        <v>600</v>
      </c>
      <c r="AN29" s="75">
        <f>AI29+'2026.9'!AN29</f>
        <v>40</v>
      </c>
      <c r="AO29" s="26">
        <f>AJ29+'2026.9'!AO29</f>
        <v>16000</v>
      </c>
      <c r="AP29" s="24"/>
      <c r="AQ29" s="24"/>
      <c r="AR29" s="24">
        <f>AP29+'2026.9'!AR29</f>
        <v>0</v>
      </c>
      <c r="AS29" s="24">
        <f>AQ29+'2026.9'!AS29</f>
        <v>0</v>
      </c>
      <c r="AT29" s="24"/>
      <c r="AU29" s="24"/>
      <c r="AV29" s="24"/>
      <c r="AW29" s="24"/>
      <c r="AX29" s="24">
        <f>AT29+'2026.9'!AX29</f>
        <v>0</v>
      </c>
      <c r="AY29" s="24">
        <f>AU29+'2026.9'!AY29</f>
        <v>0</v>
      </c>
      <c r="AZ29" s="24">
        <f>AV29+'2026.9'!AZ29</f>
        <v>0</v>
      </c>
      <c r="BA29" s="24">
        <f>AW29+'2026.9'!BA29</f>
        <v>0</v>
      </c>
    </row>
    <row r="30" spans="1:53">
      <c r="A30" s="316"/>
      <c r="B30" s="318"/>
      <c r="C30" s="19" t="s">
        <v>81</v>
      </c>
      <c r="D30" s="20"/>
      <c r="E30" s="23"/>
      <c r="F30" s="84"/>
      <c r="G30" s="117"/>
      <c r="H30" s="106"/>
      <c r="I30" s="102"/>
      <c r="J30" s="102"/>
      <c r="K30" s="102"/>
      <c r="L30" s="102"/>
      <c r="M30" s="110"/>
      <c r="N30" s="79"/>
      <c r="O30" s="130"/>
      <c r="P30" s="79"/>
      <c r="Q30" s="208"/>
      <c r="R30" s="21"/>
      <c r="S30" s="38"/>
      <c r="T30" s="22"/>
      <c r="U30" s="22"/>
      <c r="V30" s="22"/>
      <c r="W30" s="22"/>
      <c r="X30" s="22"/>
      <c r="Y30" s="22"/>
      <c r="Z30" s="89"/>
      <c r="AA30" s="84"/>
      <c r="AB30" s="342"/>
      <c r="AC30" s="343"/>
      <c r="AD30" s="342">
        <f>AB30+'2026.9'!AD30</f>
        <v>966102</v>
      </c>
      <c r="AE30" s="179">
        <f>AC30+'2026.9'!AE30</f>
        <v>6000.0097724388252</v>
      </c>
      <c r="AF30" s="24"/>
      <c r="AG30" s="25"/>
      <c r="AH30" s="26">
        <f t="shared" si="0"/>
        <v>0</v>
      </c>
      <c r="AI30" s="25"/>
      <c r="AJ30" s="26">
        <f t="shared" si="1"/>
        <v>0</v>
      </c>
      <c r="AK30" s="69">
        <f>AF30+'2026.9'!AK30</f>
        <v>2</v>
      </c>
      <c r="AL30" s="75">
        <f>AG30+'2026.9'!AL30</f>
        <v>2</v>
      </c>
      <c r="AM30" s="26">
        <f>AH30+'2026.9'!AM30</f>
        <v>400</v>
      </c>
      <c r="AN30" s="75">
        <f>AI30+'2026.9'!AN30</f>
        <v>89</v>
      </c>
      <c r="AO30" s="26">
        <f>AJ30+'2026.9'!AO30</f>
        <v>35600</v>
      </c>
      <c r="AP30" s="24"/>
      <c r="AQ30" s="24"/>
      <c r="AR30" s="24">
        <f>AP30+'2026.9'!AR30</f>
        <v>0</v>
      </c>
      <c r="AS30" s="24">
        <f>AQ30+'2026.9'!AS30</f>
        <v>0</v>
      </c>
      <c r="AT30" s="24"/>
      <c r="AU30" s="24"/>
      <c r="AV30" s="24"/>
      <c r="AW30" s="24"/>
      <c r="AX30" s="24">
        <f>AT30+'2026.9'!AX30</f>
        <v>2</v>
      </c>
      <c r="AY30" s="24">
        <f>AU30+'2026.9'!AY30</f>
        <v>990</v>
      </c>
      <c r="AZ30" s="24">
        <f>AV30+'2026.9'!AZ30</f>
        <v>71</v>
      </c>
      <c r="BA30" s="24">
        <f>AW30+'2026.9'!BA30</f>
        <v>28</v>
      </c>
    </row>
    <row r="31" spans="1:53">
      <c r="A31" s="316"/>
      <c r="B31" s="318"/>
      <c r="C31" s="19" t="s">
        <v>82</v>
      </c>
      <c r="D31" s="20"/>
      <c r="E31" s="23"/>
      <c r="F31" s="84"/>
      <c r="G31" s="117"/>
      <c r="H31" s="106"/>
      <c r="I31" s="102"/>
      <c r="J31" s="102"/>
      <c r="K31" s="102"/>
      <c r="L31" s="102"/>
      <c r="M31" s="110"/>
      <c r="N31" s="79"/>
      <c r="O31" s="130"/>
      <c r="P31" s="79"/>
      <c r="Q31" s="208"/>
      <c r="R31" s="21"/>
      <c r="S31" s="38"/>
      <c r="T31" s="22"/>
      <c r="U31" s="22"/>
      <c r="V31" s="22"/>
      <c r="W31" s="22"/>
      <c r="X31" s="22"/>
      <c r="Y31" s="22"/>
      <c r="Z31" s="89"/>
      <c r="AA31" s="84"/>
      <c r="AB31" s="342"/>
      <c r="AC31" s="343"/>
      <c r="AD31" s="342">
        <f>AB31+'2026.9'!AD31</f>
        <v>1783142</v>
      </c>
      <c r="AE31" s="179">
        <f>AC31+'2026.9'!AE31</f>
        <v>11000.008425902688</v>
      </c>
      <c r="AF31" s="24"/>
      <c r="AG31" s="25"/>
      <c r="AH31" s="26">
        <f t="shared" si="0"/>
        <v>0</v>
      </c>
      <c r="AI31" s="25"/>
      <c r="AJ31" s="26">
        <f t="shared" si="1"/>
        <v>0</v>
      </c>
      <c r="AK31" s="69">
        <f>AF31+'2026.9'!AK31</f>
        <v>3</v>
      </c>
      <c r="AL31" s="75">
        <f>AG31+'2026.9'!AL31</f>
        <v>6</v>
      </c>
      <c r="AM31" s="26">
        <f>AH31+'2026.9'!AM31</f>
        <v>1200</v>
      </c>
      <c r="AN31" s="75">
        <f>AI31+'2026.9'!AN31</f>
        <v>99</v>
      </c>
      <c r="AO31" s="26">
        <f>AJ31+'2026.9'!AO31</f>
        <v>39600</v>
      </c>
      <c r="AP31" s="24"/>
      <c r="AQ31" s="24"/>
      <c r="AR31" s="24">
        <f>AP31+'2026.9'!AR31</f>
        <v>0</v>
      </c>
      <c r="AS31" s="24">
        <f>AQ31+'2026.9'!AS31</f>
        <v>0</v>
      </c>
      <c r="AT31" s="24"/>
      <c r="AU31" s="24"/>
      <c r="AV31" s="24"/>
      <c r="AW31" s="24"/>
      <c r="AX31" s="24">
        <f>AT31+'2026.9'!AX31</f>
        <v>1</v>
      </c>
      <c r="AY31" s="24">
        <f>AU31+'2026.9'!AY31</f>
        <v>60</v>
      </c>
      <c r="AZ31" s="24">
        <f>AV31+'2026.9'!AZ31</f>
        <v>70</v>
      </c>
      <c r="BA31" s="24">
        <f>AW31+'2026.9'!BA31</f>
        <v>10</v>
      </c>
    </row>
    <row r="32" spans="1:53">
      <c r="A32" s="316"/>
      <c r="B32" s="318"/>
      <c r="C32" s="19" t="s">
        <v>83</v>
      </c>
      <c r="D32" s="20"/>
      <c r="E32" s="23"/>
      <c r="F32" s="84"/>
      <c r="G32" s="117"/>
      <c r="H32" s="106"/>
      <c r="I32" s="102"/>
      <c r="J32" s="102"/>
      <c r="K32" s="102"/>
      <c r="L32" s="102"/>
      <c r="M32" s="110"/>
      <c r="N32" s="79"/>
      <c r="O32" s="130"/>
      <c r="P32" s="79"/>
      <c r="Q32" s="208"/>
      <c r="R32" s="21"/>
      <c r="S32" s="38"/>
      <c r="T32" s="22"/>
      <c r="U32" s="22"/>
      <c r="V32" s="22"/>
      <c r="W32" s="22"/>
      <c r="X32" s="22"/>
      <c r="Y32" s="22"/>
      <c r="Z32" s="89"/>
      <c r="AA32" s="84"/>
      <c r="AB32" s="342"/>
      <c r="AC32" s="343"/>
      <c r="AD32" s="342">
        <f>AB32+'2026.9'!AD32</f>
        <v>0</v>
      </c>
      <c r="AE32" s="179">
        <f>AC32+'2026.9'!AE32</f>
        <v>0</v>
      </c>
      <c r="AF32" s="24"/>
      <c r="AG32" s="25"/>
      <c r="AH32" s="26">
        <f t="shared" si="0"/>
        <v>0</v>
      </c>
      <c r="AI32" s="25"/>
      <c r="AJ32" s="26">
        <f t="shared" si="1"/>
        <v>0</v>
      </c>
      <c r="AK32" s="69">
        <f>AF32+'2026.9'!AK32</f>
        <v>2</v>
      </c>
      <c r="AL32" s="75">
        <f>AG32+'2026.9'!AL32</f>
        <v>3</v>
      </c>
      <c r="AM32" s="26">
        <f>AH32+'2026.9'!AM32</f>
        <v>600</v>
      </c>
      <c r="AN32" s="75">
        <f>AI32+'2026.9'!AN32</f>
        <v>62</v>
      </c>
      <c r="AO32" s="26">
        <f>AJ32+'2026.9'!AO32</f>
        <v>24800</v>
      </c>
      <c r="AP32" s="24"/>
      <c r="AQ32" s="24"/>
      <c r="AR32" s="24">
        <f>AP32+'2026.9'!AR32</f>
        <v>0</v>
      </c>
      <c r="AS32" s="24">
        <f>AQ32+'2026.9'!AS32</f>
        <v>0</v>
      </c>
      <c r="AT32" s="24"/>
      <c r="AU32" s="24"/>
      <c r="AV32" s="24"/>
      <c r="AW32" s="24"/>
      <c r="AX32" s="24">
        <f>AT32+'2026.9'!AX32</f>
        <v>1</v>
      </c>
      <c r="AY32" s="24">
        <f>AU32+'2026.9'!AY32</f>
        <v>480</v>
      </c>
      <c r="AZ32" s="24">
        <f>AV32+'2026.9'!AZ32</f>
        <v>14</v>
      </c>
      <c r="BA32" s="24">
        <f>AW32+'2026.9'!BA32</f>
        <v>16</v>
      </c>
    </row>
    <row r="33" spans="1:53">
      <c r="A33" s="316"/>
      <c r="B33" s="318"/>
      <c r="C33" s="19" t="s">
        <v>84</v>
      </c>
      <c r="D33" s="20"/>
      <c r="E33" s="23"/>
      <c r="F33" s="84"/>
      <c r="G33" s="117"/>
      <c r="H33" s="106"/>
      <c r="I33" s="102"/>
      <c r="J33" s="102"/>
      <c r="K33" s="102"/>
      <c r="L33" s="102"/>
      <c r="M33" s="110"/>
      <c r="N33" s="79"/>
      <c r="O33" s="130"/>
      <c r="P33" s="79"/>
      <c r="Q33" s="208"/>
      <c r="R33" s="21"/>
      <c r="S33" s="38"/>
      <c r="T33" s="22"/>
      <c r="U33" s="22"/>
      <c r="V33" s="22"/>
      <c r="W33" s="22"/>
      <c r="X33" s="22"/>
      <c r="Y33" s="22"/>
      <c r="Z33" s="89"/>
      <c r="AA33" s="84"/>
      <c r="AB33" s="342"/>
      <c r="AC33" s="343"/>
      <c r="AD33" s="342">
        <f>AB33+'2026.9'!AD33</f>
        <v>321285</v>
      </c>
      <c r="AE33" s="179">
        <f>AC33+'2026.9'!AE33</f>
        <v>2000.0029822310191</v>
      </c>
      <c r="AF33" s="24"/>
      <c r="AG33" s="25"/>
      <c r="AH33" s="26">
        <f t="shared" si="0"/>
        <v>0</v>
      </c>
      <c r="AI33" s="25"/>
      <c r="AJ33" s="26">
        <f t="shared" si="1"/>
        <v>0</v>
      </c>
      <c r="AK33" s="69">
        <f>AF33+'2026.9'!AK33</f>
        <v>1</v>
      </c>
      <c r="AL33" s="75">
        <f>AG33+'2026.9'!AL33</f>
        <v>0</v>
      </c>
      <c r="AM33" s="26">
        <f>AH33+'2026.9'!AM33</f>
        <v>0</v>
      </c>
      <c r="AN33" s="75">
        <f>AI33+'2026.9'!AN33</f>
        <v>48</v>
      </c>
      <c r="AO33" s="26">
        <f>AJ33+'2026.9'!AO33</f>
        <v>19200</v>
      </c>
      <c r="AP33" s="24"/>
      <c r="AQ33" s="24"/>
      <c r="AR33" s="24">
        <f>AP33+'2026.9'!AR33</f>
        <v>0</v>
      </c>
      <c r="AS33" s="24">
        <f>AQ33+'2026.9'!AS33</f>
        <v>0</v>
      </c>
      <c r="AT33" s="24"/>
      <c r="AU33" s="24"/>
      <c r="AV33" s="24"/>
      <c r="AW33" s="24"/>
      <c r="AX33" s="24">
        <f>AT33+'2026.9'!AX33</f>
        <v>3</v>
      </c>
      <c r="AY33" s="24">
        <f>AU33+'2026.9'!AY33</f>
        <v>460</v>
      </c>
      <c r="AZ33" s="24">
        <f>AV33+'2026.9'!AZ33</f>
        <v>634</v>
      </c>
      <c r="BA33" s="24">
        <f>AW33+'2026.9'!BA33</f>
        <v>27</v>
      </c>
    </row>
    <row r="34" spans="1:53">
      <c r="A34" s="317"/>
      <c r="B34" s="318"/>
      <c r="C34" s="19" t="s">
        <v>85</v>
      </c>
      <c r="D34" s="20"/>
      <c r="E34" s="23"/>
      <c r="F34" s="84"/>
      <c r="G34" s="117"/>
      <c r="H34" s="106"/>
      <c r="I34" s="102"/>
      <c r="J34" s="102"/>
      <c r="K34" s="102"/>
      <c r="L34" s="102"/>
      <c r="M34" s="110"/>
      <c r="N34" s="79"/>
      <c r="O34" s="130"/>
      <c r="P34" s="79"/>
      <c r="Q34" s="208"/>
      <c r="R34" s="21"/>
      <c r="S34" s="38"/>
      <c r="T34" s="22"/>
      <c r="U34" s="22"/>
      <c r="V34" s="22"/>
      <c r="W34" s="22"/>
      <c r="X34" s="22"/>
      <c r="Y34" s="22"/>
      <c r="Z34" s="89"/>
      <c r="AA34" s="84"/>
      <c r="AB34" s="342"/>
      <c r="AC34" s="343"/>
      <c r="AD34" s="342">
        <f>AB34+'2026.9'!AD34</f>
        <v>0</v>
      </c>
      <c r="AE34" s="179">
        <f>AC34+'2026.9'!AE34</f>
        <v>0</v>
      </c>
      <c r="AF34" s="24"/>
      <c r="AG34" s="25"/>
      <c r="AH34" s="26">
        <f t="shared" si="0"/>
        <v>0</v>
      </c>
      <c r="AI34" s="25"/>
      <c r="AJ34" s="26">
        <f t="shared" si="1"/>
        <v>0</v>
      </c>
      <c r="AK34" s="69">
        <f>AF34+'2026.9'!AK34</f>
        <v>1</v>
      </c>
      <c r="AL34" s="75">
        <f>AG34+'2026.9'!AL34</f>
        <v>3</v>
      </c>
      <c r="AM34" s="26">
        <f>AH34+'2026.9'!AM34</f>
        <v>600</v>
      </c>
      <c r="AN34" s="75">
        <f>AI34+'2026.9'!AN34</f>
        <v>40</v>
      </c>
      <c r="AO34" s="26">
        <f>AJ34+'2026.9'!AO34</f>
        <v>16000</v>
      </c>
      <c r="AP34" s="24"/>
      <c r="AQ34" s="24"/>
      <c r="AR34" s="24">
        <f>AP34+'2026.9'!AR34</f>
        <v>1</v>
      </c>
      <c r="AS34" s="24">
        <f>AQ34+'2026.9'!AS34</f>
        <v>0</v>
      </c>
      <c r="AT34" s="24"/>
      <c r="AU34" s="24"/>
      <c r="AV34" s="24"/>
      <c r="AW34" s="24"/>
      <c r="AX34" s="24">
        <f>AT34+'2026.9'!AX34</f>
        <v>1</v>
      </c>
      <c r="AY34" s="24">
        <f>AU34+'2026.9'!AY34</f>
        <v>480</v>
      </c>
      <c r="AZ34" s="24">
        <f>AV34+'2026.9'!AZ34</f>
        <v>14</v>
      </c>
      <c r="BA34" s="24">
        <f>AW34+'2026.9'!BA34</f>
        <v>20</v>
      </c>
    </row>
    <row r="35" spans="1:53" ht="16.5" customHeight="1">
      <c r="A35" s="28" t="s">
        <v>72</v>
      </c>
      <c r="B35" s="28"/>
      <c r="C35" s="29"/>
      <c r="D35" s="30">
        <f>SUM(D22:D34)</f>
        <v>0</v>
      </c>
      <c r="E35" s="31">
        <f t="shared" ref="E35:Y35" si="4">SUM(E22:E34)</f>
        <v>0</v>
      </c>
      <c r="F35" s="85">
        <f t="shared" si="4"/>
        <v>0</v>
      </c>
      <c r="G35" s="118">
        <f t="shared" ref="G35:R35" si="5">SUM(G22:G34)</f>
        <v>0</v>
      </c>
      <c r="H35" s="123">
        <f t="shared" si="5"/>
        <v>0</v>
      </c>
      <c r="I35" s="125">
        <f t="shared" si="5"/>
        <v>0</v>
      </c>
      <c r="J35" s="125">
        <f t="shared" si="5"/>
        <v>0</v>
      </c>
      <c r="K35" s="125">
        <f t="shared" si="5"/>
        <v>0</v>
      </c>
      <c r="L35" s="125">
        <f t="shared" si="5"/>
        <v>0</v>
      </c>
      <c r="M35" s="124">
        <f t="shared" si="5"/>
        <v>0</v>
      </c>
      <c r="N35" s="80">
        <f t="shared" si="5"/>
        <v>0</v>
      </c>
      <c r="O35" s="131">
        <f t="shared" si="5"/>
        <v>0</v>
      </c>
      <c r="P35" s="80">
        <f t="shared" si="5"/>
        <v>0</v>
      </c>
      <c r="Q35" s="125">
        <f t="shared" si="5"/>
        <v>0</v>
      </c>
      <c r="R35" s="202">
        <f t="shared" si="5"/>
        <v>0</v>
      </c>
      <c r="S35" s="32">
        <f t="shared" si="4"/>
        <v>0</v>
      </c>
      <c r="T35" s="33">
        <f t="shared" si="4"/>
        <v>0</v>
      </c>
      <c r="U35" s="33">
        <f t="shared" si="4"/>
        <v>0</v>
      </c>
      <c r="V35" s="33">
        <f t="shared" si="4"/>
        <v>0</v>
      </c>
      <c r="W35" s="33">
        <f t="shared" si="4"/>
        <v>0</v>
      </c>
      <c r="X35" s="33">
        <f t="shared" si="4"/>
        <v>0</v>
      </c>
      <c r="Y35" s="33">
        <f t="shared" si="4"/>
        <v>0</v>
      </c>
      <c r="Z35" s="90">
        <f t="shared" ref="Z35" si="6">SUM(Z22:Z34)</f>
        <v>0</v>
      </c>
      <c r="AA35" s="85">
        <f t="shared" ref="AA35" si="7">SUM(AA22:AA34)</f>
        <v>0</v>
      </c>
      <c r="AB35" s="345">
        <f>SUM(AB22:AB34)</f>
        <v>0</v>
      </c>
      <c r="AC35" s="181">
        <f>SUM(AC22:AC34)</f>
        <v>0</v>
      </c>
      <c r="AD35" s="345">
        <f>SUM(AD22:AD34)</f>
        <v>4349719</v>
      </c>
      <c r="AE35" s="181">
        <f>SUM(AE22:AE34)</f>
        <v>26962.733437259802</v>
      </c>
      <c r="AF35" s="28">
        <f t="shared" ref="AF35:BA35" si="8">SUM(AF22:AF34)</f>
        <v>0</v>
      </c>
      <c r="AG35" s="39">
        <f t="shared" si="8"/>
        <v>0</v>
      </c>
      <c r="AH35" s="166">
        <f t="shared" si="8"/>
        <v>0</v>
      </c>
      <c r="AI35" s="39">
        <f t="shared" si="8"/>
        <v>0</v>
      </c>
      <c r="AJ35" s="166">
        <f t="shared" si="8"/>
        <v>0</v>
      </c>
      <c r="AK35" s="28">
        <f t="shared" si="8"/>
        <v>16</v>
      </c>
      <c r="AL35" s="39">
        <f t="shared" si="8"/>
        <v>104</v>
      </c>
      <c r="AM35" s="166">
        <f t="shared" si="8"/>
        <v>20800</v>
      </c>
      <c r="AN35" s="39">
        <f t="shared" si="8"/>
        <v>518</v>
      </c>
      <c r="AO35" s="166">
        <f t="shared" si="8"/>
        <v>207200</v>
      </c>
      <c r="AP35" s="28">
        <f t="shared" si="8"/>
        <v>0</v>
      </c>
      <c r="AQ35" s="28">
        <f t="shared" si="8"/>
        <v>0</v>
      </c>
      <c r="AR35" s="28">
        <f t="shared" si="8"/>
        <v>1</v>
      </c>
      <c r="AS35" s="28">
        <f t="shared" si="8"/>
        <v>0</v>
      </c>
      <c r="AT35" s="28">
        <f t="shared" si="8"/>
        <v>0</v>
      </c>
      <c r="AU35" s="28">
        <f t="shared" si="8"/>
        <v>0</v>
      </c>
      <c r="AV35" s="28">
        <f t="shared" si="8"/>
        <v>0</v>
      </c>
      <c r="AW35" s="28">
        <f t="shared" si="8"/>
        <v>0</v>
      </c>
      <c r="AX35" s="28">
        <f t="shared" si="8"/>
        <v>13</v>
      </c>
      <c r="AY35" s="28">
        <f t="shared" si="8"/>
        <v>3110</v>
      </c>
      <c r="AZ35" s="28">
        <f t="shared" si="8"/>
        <v>1732</v>
      </c>
      <c r="BA35" s="28">
        <f t="shared" si="8"/>
        <v>118</v>
      </c>
    </row>
    <row r="36" spans="1:53">
      <c r="A36" s="315">
        <v>3</v>
      </c>
      <c r="B36" s="315">
        <v>1</v>
      </c>
      <c r="C36" s="19" t="s">
        <v>86</v>
      </c>
      <c r="D36" s="20"/>
      <c r="E36" s="23"/>
      <c r="F36" s="84"/>
      <c r="G36" s="117"/>
      <c r="H36" s="106"/>
      <c r="I36" s="102"/>
      <c r="J36" s="102"/>
      <c r="K36" s="102"/>
      <c r="L36" s="102"/>
      <c r="M36" s="110"/>
      <c r="N36" s="79"/>
      <c r="O36" s="130"/>
      <c r="P36" s="79"/>
      <c r="Q36" s="208"/>
      <c r="R36" s="21"/>
      <c r="S36" s="38"/>
      <c r="T36" s="22"/>
      <c r="U36" s="22"/>
      <c r="V36" s="22"/>
      <c r="W36" s="22"/>
      <c r="X36" s="22"/>
      <c r="Y36" s="22"/>
      <c r="Z36" s="89"/>
      <c r="AA36" s="84"/>
      <c r="AB36" s="342"/>
      <c r="AC36" s="343"/>
      <c r="AD36" s="342">
        <f>AB36+'2026.9'!AD36</f>
        <v>0</v>
      </c>
      <c r="AE36" s="179">
        <f>AC36+'2026.9'!AE36</f>
        <v>0</v>
      </c>
      <c r="AF36" s="24"/>
      <c r="AG36" s="25"/>
      <c r="AH36" s="26">
        <f t="shared" si="0"/>
        <v>0</v>
      </c>
      <c r="AI36" s="25"/>
      <c r="AJ36" s="26">
        <f t="shared" si="1"/>
        <v>0</v>
      </c>
      <c r="AK36" s="69">
        <f>AF36+'2026.9'!AK36</f>
        <v>1</v>
      </c>
      <c r="AL36" s="75">
        <f>AG36+'2026.9'!AL36</f>
        <v>4</v>
      </c>
      <c r="AM36" s="26">
        <f>AH36+'2026.9'!AM36</f>
        <v>800</v>
      </c>
      <c r="AN36" s="75">
        <f>AI36+'2026.9'!AN36</f>
        <v>59</v>
      </c>
      <c r="AO36" s="26">
        <f>AJ36+'2026.9'!AO36</f>
        <v>23600</v>
      </c>
      <c r="AP36" s="24"/>
      <c r="AQ36" s="24"/>
      <c r="AR36" s="24">
        <f>AP36+'2026.9'!AR36</f>
        <v>0</v>
      </c>
      <c r="AS36" s="24">
        <f>AQ36+'2026.9'!AS36</f>
        <v>0</v>
      </c>
      <c r="AT36" s="24"/>
      <c r="AU36" s="24"/>
      <c r="AV36" s="24"/>
      <c r="AW36" s="24"/>
      <c r="AX36" s="24">
        <f>AT36+'2026.9'!AX36</f>
        <v>1</v>
      </c>
      <c r="AY36" s="24">
        <f>AU36+'2026.9'!AY36</f>
        <v>40</v>
      </c>
      <c r="AZ36" s="24">
        <f>AV36+'2026.9'!AZ36</f>
        <v>93</v>
      </c>
      <c r="BA36" s="24">
        <f>AW36+'2026.9'!BA36</f>
        <v>10</v>
      </c>
    </row>
    <row r="37" spans="1:53">
      <c r="A37" s="316"/>
      <c r="B37" s="316"/>
      <c r="C37" s="19" t="s">
        <v>87</v>
      </c>
      <c r="D37" s="20"/>
      <c r="E37" s="23"/>
      <c r="F37" s="84"/>
      <c r="G37" s="117"/>
      <c r="H37" s="106"/>
      <c r="I37" s="102"/>
      <c r="J37" s="102"/>
      <c r="K37" s="102"/>
      <c r="L37" s="102"/>
      <c r="M37" s="110"/>
      <c r="N37" s="79"/>
      <c r="O37" s="130"/>
      <c r="P37" s="79"/>
      <c r="Q37" s="208"/>
      <c r="R37" s="21"/>
      <c r="S37" s="38"/>
      <c r="T37" s="22"/>
      <c r="U37" s="22"/>
      <c r="V37" s="22"/>
      <c r="W37" s="22"/>
      <c r="X37" s="22"/>
      <c r="Y37" s="22"/>
      <c r="Z37" s="89"/>
      <c r="AA37" s="84"/>
      <c r="AB37" s="342"/>
      <c r="AC37" s="343"/>
      <c r="AD37" s="342">
        <f>AB37+'2026.9'!AD37</f>
        <v>0</v>
      </c>
      <c r="AE37" s="179">
        <f>AC37+'2026.9'!AE37</f>
        <v>0</v>
      </c>
      <c r="AF37" s="24"/>
      <c r="AG37" s="25"/>
      <c r="AH37" s="26">
        <f t="shared" ref="AH37:AH77" si="9">AG37*$AH$5</f>
        <v>0</v>
      </c>
      <c r="AI37" s="25"/>
      <c r="AJ37" s="26">
        <f t="shared" ref="AJ37:AJ77" si="10">AI37*$AJ$5</f>
        <v>0</v>
      </c>
      <c r="AK37" s="69">
        <f>AF37+'2026.9'!AK37</f>
        <v>0</v>
      </c>
      <c r="AL37" s="75">
        <f>AG37+'2026.9'!AL37</f>
        <v>0</v>
      </c>
      <c r="AM37" s="26">
        <f>AH37+'2026.9'!AM37</f>
        <v>0</v>
      </c>
      <c r="AN37" s="75">
        <f>AI37+'2026.9'!AN37</f>
        <v>0</v>
      </c>
      <c r="AO37" s="26">
        <f>AJ37+'2026.9'!AO37</f>
        <v>0</v>
      </c>
      <c r="AP37" s="24"/>
      <c r="AQ37" s="24"/>
      <c r="AR37" s="24">
        <f>AP37+'2026.9'!AR37</f>
        <v>0</v>
      </c>
      <c r="AS37" s="24">
        <f>AQ37+'2026.9'!AS37</f>
        <v>0</v>
      </c>
      <c r="AT37" s="24"/>
      <c r="AU37" s="24"/>
      <c r="AV37" s="24"/>
      <c r="AW37" s="24"/>
      <c r="AX37" s="24">
        <f>AT37+'2026.9'!AX37</f>
        <v>1</v>
      </c>
      <c r="AY37" s="24">
        <f>AU37+'2026.9'!AY37</f>
        <v>60</v>
      </c>
      <c r="AZ37" s="24">
        <f>AV37+'2026.9'!AZ37</f>
        <v>42</v>
      </c>
      <c r="BA37" s="24">
        <f>AW37+'2026.9'!BA37</f>
        <v>5</v>
      </c>
    </row>
    <row r="38" spans="1:53">
      <c r="A38" s="316"/>
      <c r="B38" s="316"/>
      <c r="C38" s="19" t="s">
        <v>89</v>
      </c>
      <c r="D38" s="20"/>
      <c r="E38" s="23"/>
      <c r="F38" s="84"/>
      <c r="G38" s="117"/>
      <c r="H38" s="106"/>
      <c r="I38" s="102"/>
      <c r="J38" s="102"/>
      <c r="K38" s="102"/>
      <c r="L38" s="102"/>
      <c r="M38" s="110"/>
      <c r="N38" s="79"/>
      <c r="O38" s="130"/>
      <c r="P38" s="79"/>
      <c r="Q38" s="208"/>
      <c r="R38" s="21"/>
      <c r="S38" s="38"/>
      <c r="T38" s="22"/>
      <c r="U38" s="22"/>
      <c r="V38" s="22"/>
      <c r="W38" s="22"/>
      <c r="X38" s="22"/>
      <c r="Y38" s="22"/>
      <c r="Z38" s="89"/>
      <c r="AA38" s="84"/>
      <c r="AB38" s="342"/>
      <c r="AC38" s="343"/>
      <c r="AD38" s="342">
        <f>AB38+'2026.9'!AD38</f>
        <v>0</v>
      </c>
      <c r="AE38" s="179">
        <f>AC38+'2026.9'!AE38</f>
        <v>0</v>
      </c>
      <c r="AF38" s="24"/>
      <c r="AG38" s="25"/>
      <c r="AH38" s="26">
        <f t="shared" si="9"/>
        <v>0</v>
      </c>
      <c r="AI38" s="25"/>
      <c r="AJ38" s="26">
        <f t="shared" si="10"/>
        <v>0</v>
      </c>
      <c r="AK38" s="69">
        <f>AF38+'2026.9'!AK38</f>
        <v>2</v>
      </c>
      <c r="AL38" s="75">
        <f>AG38+'2026.9'!AL38</f>
        <v>0</v>
      </c>
      <c r="AM38" s="26">
        <f>AH38+'2026.9'!AM38</f>
        <v>0</v>
      </c>
      <c r="AN38" s="75">
        <f>AI38+'2026.9'!AN38</f>
        <v>53</v>
      </c>
      <c r="AO38" s="26">
        <f>AJ38+'2026.9'!AO38</f>
        <v>21200</v>
      </c>
      <c r="AP38" s="24"/>
      <c r="AQ38" s="24"/>
      <c r="AR38" s="24">
        <f>AP38+'2026.9'!AR38</f>
        <v>0</v>
      </c>
      <c r="AS38" s="24">
        <f>AQ38+'2026.9'!AS38</f>
        <v>0</v>
      </c>
      <c r="AT38" s="24"/>
      <c r="AU38" s="24"/>
      <c r="AV38" s="24"/>
      <c r="AW38" s="24"/>
      <c r="AX38" s="24">
        <f>AT38+'2026.9'!AX38</f>
        <v>0</v>
      </c>
      <c r="AY38" s="24">
        <f>AU38+'2026.9'!AY38</f>
        <v>0</v>
      </c>
      <c r="AZ38" s="24">
        <f>AV38+'2026.9'!AZ38</f>
        <v>0</v>
      </c>
      <c r="BA38" s="24">
        <f>AW38+'2026.9'!BA38</f>
        <v>0</v>
      </c>
    </row>
    <row r="39" spans="1:53">
      <c r="A39" s="316"/>
      <c r="B39" s="316"/>
      <c r="C39" s="19" t="s">
        <v>90</v>
      </c>
      <c r="D39" s="20"/>
      <c r="E39" s="23"/>
      <c r="F39" s="84"/>
      <c r="G39" s="117"/>
      <c r="H39" s="106"/>
      <c r="I39" s="102"/>
      <c r="J39" s="102"/>
      <c r="K39" s="102"/>
      <c r="L39" s="102"/>
      <c r="M39" s="110"/>
      <c r="N39" s="79"/>
      <c r="O39" s="130"/>
      <c r="P39" s="79"/>
      <c r="Q39" s="208"/>
      <c r="R39" s="21"/>
      <c r="S39" s="38"/>
      <c r="T39" s="22"/>
      <c r="U39" s="22"/>
      <c r="V39" s="22"/>
      <c r="W39" s="22"/>
      <c r="X39" s="22"/>
      <c r="Y39" s="22"/>
      <c r="Z39" s="89"/>
      <c r="AA39" s="84"/>
      <c r="AB39" s="342"/>
      <c r="AC39" s="343"/>
      <c r="AD39" s="342">
        <f>AB39+'2026.9'!AD39</f>
        <v>0</v>
      </c>
      <c r="AE39" s="179">
        <f>AC39+'2026.9'!AE39</f>
        <v>0</v>
      </c>
      <c r="AF39" s="24"/>
      <c r="AG39" s="25"/>
      <c r="AH39" s="26">
        <f t="shared" si="9"/>
        <v>0</v>
      </c>
      <c r="AI39" s="25"/>
      <c r="AJ39" s="26">
        <f t="shared" si="10"/>
        <v>0</v>
      </c>
      <c r="AK39" s="69">
        <f>AF39+'2026.9'!AK39</f>
        <v>0</v>
      </c>
      <c r="AL39" s="75">
        <f>AG39+'2026.9'!AL39</f>
        <v>0</v>
      </c>
      <c r="AM39" s="26">
        <f>AH39+'2026.9'!AM39</f>
        <v>0</v>
      </c>
      <c r="AN39" s="75">
        <f>AI39+'2026.9'!AN39</f>
        <v>0</v>
      </c>
      <c r="AO39" s="26">
        <f>AJ39+'2026.9'!AO39</f>
        <v>0</v>
      </c>
      <c r="AP39" s="24"/>
      <c r="AQ39" s="24"/>
      <c r="AR39" s="24">
        <f>AP39+'2026.9'!AR39</f>
        <v>0</v>
      </c>
      <c r="AS39" s="24">
        <f>AQ39+'2026.9'!AS39</f>
        <v>0</v>
      </c>
      <c r="AT39" s="24"/>
      <c r="AU39" s="24"/>
      <c r="AV39" s="24"/>
      <c r="AW39" s="24"/>
      <c r="AX39" s="24">
        <f>AT39+'2026.9'!AX39</f>
        <v>0</v>
      </c>
      <c r="AY39" s="24">
        <f>AU39+'2026.9'!AY39</f>
        <v>0</v>
      </c>
      <c r="AZ39" s="24">
        <f>AV39+'2026.9'!AZ39</f>
        <v>0</v>
      </c>
      <c r="BA39" s="24">
        <f>AW39+'2026.9'!BA39</f>
        <v>0</v>
      </c>
    </row>
    <row r="40" spans="1:53">
      <c r="A40" s="316"/>
      <c r="B40" s="316"/>
      <c r="C40" s="19" t="s">
        <v>154</v>
      </c>
      <c r="D40" s="20"/>
      <c r="E40" s="23"/>
      <c r="F40" s="84"/>
      <c r="G40" s="117"/>
      <c r="H40" s="106"/>
      <c r="I40" s="102"/>
      <c r="J40" s="102"/>
      <c r="K40" s="102"/>
      <c r="L40" s="102"/>
      <c r="M40" s="110"/>
      <c r="N40" s="79"/>
      <c r="O40" s="130"/>
      <c r="P40" s="79"/>
      <c r="Q40" s="208"/>
      <c r="R40" s="21"/>
      <c r="S40" s="38"/>
      <c r="T40" s="22"/>
      <c r="U40" s="22"/>
      <c r="V40" s="22"/>
      <c r="W40" s="22"/>
      <c r="X40" s="22"/>
      <c r="Y40" s="22"/>
      <c r="Z40" s="89"/>
      <c r="AA40" s="84"/>
      <c r="AB40" s="342"/>
      <c r="AC40" s="343"/>
      <c r="AD40" s="342">
        <f>AB40+'2026.9'!AD40</f>
        <v>159519</v>
      </c>
      <c r="AE40" s="179">
        <f>AC40+'2026.9'!AE40</f>
        <v>1000.0010782426259</v>
      </c>
      <c r="AF40" s="24"/>
      <c r="AG40" s="25"/>
      <c r="AH40" s="26">
        <f t="shared" si="9"/>
        <v>0</v>
      </c>
      <c r="AI40" s="25"/>
      <c r="AJ40" s="26">
        <f t="shared" si="10"/>
        <v>0</v>
      </c>
      <c r="AK40" s="69">
        <f>AF40+'2026.9'!AK40</f>
        <v>1</v>
      </c>
      <c r="AL40" s="75">
        <f>AG40+'2026.9'!AL40</f>
        <v>6</v>
      </c>
      <c r="AM40" s="26">
        <f>AH40+'2026.9'!AM40</f>
        <v>1200</v>
      </c>
      <c r="AN40" s="75">
        <f>AI40+'2026.9'!AN40</f>
        <v>45</v>
      </c>
      <c r="AO40" s="26">
        <f>AJ40+'2026.9'!AO40</f>
        <v>18000</v>
      </c>
      <c r="AP40" s="24"/>
      <c r="AQ40" s="24"/>
      <c r="AR40" s="24">
        <f>AP40+'2026.9'!AR40</f>
        <v>0</v>
      </c>
      <c r="AS40" s="24">
        <f>AQ40+'2026.9'!AS40</f>
        <v>0</v>
      </c>
      <c r="AT40" s="24"/>
      <c r="AU40" s="24"/>
      <c r="AV40" s="24"/>
      <c r="AW40" s="24"/>
      <c r="AX40" s="24">
        <f>AT40+'2026.9'!AX40</f>
        <v>0</v>
      </c>
      <c r="AY40" s="24">
        <f>AU40+'2026.9'!AY40</f>
        <v>0</v>
      </c>
      <c r="AZ40" s="24">
        <f>AV40+'2026.9'!AZ40</f>
        <v>0</v>
      </c>
      <c r="BA40" s="24">
        <f>AW40+'2026.9'!BA40</f>
        <v>0</v>
      </c>
    </row>
    <row r="41" spans="1:53">
      <c r="A41" s="316"/>
      <c r="B41" s="316"/>
      <c r="C41" s="19" t="s">
        <v>155</v>
      </c>
      <c r="D41" s="20"/>
      <c r="E41" s="23"/>
      <c r="F41" s="84"/>
      <c r="G41" s="117"/>
      <c r="H41" s="106"/>
      <c r="I41" s="102"/>
      <c r="J41" s="102"/>
      <c r="K41" s="102"/>
      <c r="L41" s="102"/>
      <c r="M41" s="110"/>
      <c r="N41" s="79"/>
      <c r="O41" s="130"/>
      <c r="P41" s="79"/>
      <c r="Q41" s="208"/>
      <c r="R41" s="21"/>
      <c r="S41" s="38"/>
      <c r="T41" s="22"/>
      <c r="U41" s="22"/>
      <c r="V41" s="22"/>
      <c r="W41" s="22"/>
      <c r="X41" s="22"/>
      <c r="Y41" s="22"/>
      <c r="Z41" s="89"/>
      <c r="AA41" s="84"/>
      <c r="AB41" s="342"/>
      <c r="AC41" s="343"/>
      <c r="AD41" s="342">
        <f>AB41+'2026.9'!AD41</f>
        <v>0</v>
      </c>
      <c r="AE41" s="179">
        <f>AC41+'2026.9'!AE41</f>
        <v>0</v>
      </c>
      <c r="AF41" s="24"/>
      <c r="AG41" s="25"/>
      <c r="AH41" s="26">
        <f t="shared" si="9"/>
        <v>0</v>
      </c>
      <c r="AI41" s="25"/>
      <c r="AJ41" s="26">
        <f t="shared" si="10"/>
        <v>0</v>
      </c>
      <c r="AK41" s="69">
        <f>AF41+'2026.9'!AK41</f>
        <v>2</v>
      </c>
      <c r="AL41" s="75">
        <f>AG41+'2026.9'!AL41</f>
        <v>0</v>
      </c>
      <c r="AM41" s="26">
        <f>AH41+'2026.9'!AM41</f>
        <v>0</v>
      </c>
      <c r="AN41" s="75">
        <f>AI41+'2026.9'!AN41</f>
        <v>70</v>
      </c>
      <c r="AO41" s="26">
        <f>AJ41+'2026.9'!AO41</f>
        <v>28000</v>
      </c>
      <c r="AP41" s="24"/>
      <c r="AQ41" s="24"/>
      <c r="AR41" s="24">
        <f>AP41+'2026.9'!AR41</f>
        <v>0</v>
      </c>
      <c r="AS41" s="24">
        <f>AQ41+'2026.9'!AS41</f>
        <v>0</v>
      </c>
      <c r="AT41" s="24"/>
      <c r="AU41" s="24"/>
      <c r="AV41" s="24"/>
      <c r="AW41" s="24"/>
      <c r="AX41" s="24">
        <f>AT41+'2026.9'!AX41</f>
        <v>0</v>
      </c>
      <c r="AY41" s="24">
        <f>AU41+'2026.9'!AY41</f>
        <v>0</v>
      </c>
      <c r="AZ41" s="24">
        <f>AV41+'2026.9'!AZ41</f>
        <v>0</v>
      </c>
      <c r="BA41" s="24">
        <f>AW41+'2026.9'!BA41</f>
        <v>0</v>
      </c>
    </row>
    <row r="42" spans="1:53">
      <c r="A42" s="316"/>
      <c r="B42" s="316"/>
      <c r="C42" s="19" t="s">
        <v>91</v>
      </c>
      <c r="D42" s="20"/>
      <c r="E42" s="23"/>
      <c r="F42" s="84"/>
      <c r="G42" s="117"/>
      <c r="H42" s="106"/>
      <c r="I42" s="102"/>
      <c r="J42" s="102"/>
      <c r="K42" s="102"/>
      <c r="L42" s="102"/>
      <c r="M42" s="110"/>
      <c r="N42" s="79"/>
      <c r="O42" s="130"/>
      <c r="P42" s="79"/>
      <c r="Q42" s="208"/>
      <c r="R42" s="21"/>
      <c r="S42" s="38"/>
      <c r="T42" s="22"/>
      <c r="U42" s="22"/>
      <c r="V42" s="22"/>
      <c r="W42" s="22"/>
      <c r="X42" s="22"/>
      <c r="Y42" s="22"/>
      <c r="Z42" s="89"/>
      <c r="AA42" s="84"/>
      <c r="AB42" s="342"/>
      <c r="AC42" s="343"/>
      <c r="AD42" s="342">
        <f>AB42+'2026.9'!AD42</f>
        <v>63808</v>
      </c>
      <c r="AE42" s="179">
        <f>AC42+'2026.9'!AE42</f>
        <v>400.00293883804108</v>
      </c>
      <c r="AF42" s="24"/>
      <c r="AG42" s="25"/>
      <c r="AH42" s="26">
        <f t="shared" si="9"/>
        <v>0</v>
      </c>
      <c r="AI42" s="25"/>
      <c r="AJ42" s="26">
        <f t="shared" si="10"/>
        <v>0</v>
      </c>
      <c r="AK42" s="69">
        <f>AF42+'2026.9'!AK42</f>
        <v>0</v>
      </c>
      <c r="AL42" s="75">
        <f>AG42+'2026.9'!AL42</f>
        <v>0</v>
      </c>
      <c r="AM42" s="26">
        <f>AH42+'2026.9'!AM42</f>
        <v>0</v>
      </c>
      <c r="AN42" s="75">
        <f>AI42+'2026.9'!AN42</f>
        <v>0</v>
      </c>
      <c r="AO42" s="26">
        <f>AJ42+'2026.9'!AO42</f>
        <v>0</v>
      </c>
      <c r="AP42" s="24"/>
      <c r="AQ42" s="24"/>
      <c r="AR42" s="24">
        <f>AP42+'2026.9'!AR42</f>
        <v>0</v>
      </c>
      <c r="AS42" s="24">
        <f>AQ42+'2026.9'!AS42</f>
        <v>0</v>
      </c>
      <c r="AT42" s="24"/>
      <c r="AU42" s="24"/>
      <c r="AV42" s="24"/>
      <c r="AW42" s="24"/>
      <c r="AX42" s="24">
        <f>AT42+'2026.9'!AX42</f>
        <v>0</v>
      </c>
      <c r="AY42" s="24">
        <f>AU42+'2026.9'!AY42</f>
        <v>0</v>
      </c>
      <c r="AZ42" s="24">
        <f>AV42+'2026.9'!AZ42</f>
        <v>0</v>
      </c>
      <c r="BA42" s="24">
        <f>AW42+'2026.9'!BA42</f>
        <v>0</v>
      </c>
    </row>
    <row r="43" spans="1:53">
      <c r="A43" s="316"/>
      <c r="B43" s="317"/>
      <c r="C43" s="19" t="s">
        <v>88</v>
      </c>
      <c r="D43" s="20"/>
      <c r="E43" s="23"/>
      <c r="F43" s="84"/>
      <c r="G43" s="117"/>
      <c r="H43" s="106"/>
      <c r="I43" s="102"/>
      <c r="J43" s="102"/>
      <c r="K43" s="102"/>
      <c r="L43" s="102"/>
      <c r="M43" s="110"/>
      <c r="N43" s="79"/>
      <c r="O43" s="130"/>
      <c r="P43" s="79"/>
      <c r="Q43" s="208"/>
      <c r="R43" s="21"/>
      <c r="S43" s="38"/>
      <c r="T43" s="22"/>
      <c r="U43" s="22"/>
      <c r="V43" s="22"/>
      <c r="W43" s="22"/>
      <c r="X43" s="22"/>
      <c r="Y43" s="22"/>
      <c r="Z43" s="89"/>
      <c r="AA43" s="84"/>
      <c r="AB43" s="342"/>
      <c r="AC43" s="343"/>
      <c r="AD43" s="342">
        <f>AB43+'2026.9'!AD43</f>
        <v>0</v>
      </c>
      <c r="AE43" s="179">
        <f>AC43+'2026.9'!AE43</f>
        <v>0</v>
      </c>
      <c r="AF43" s="24"/>
      <c r="AG43" s="25"/>
      <c r="AH43" s="26">
        <f t="shared" si="9"/>
        <v>0</v>
      </c>
      <c r="AI43" s="25"/>
      <c r="AJ43" s="26">
        <f t="shared" si="10"/>
        <v>0</v>
      </c>
      <c r="AK43" s="69">
        <f>AF43+'2026.9'!AK43</f>
        <v>0</v>
      </c>
      <c r="AL43" s="75">
        <f>AG43+'2026.9'!AL43</f>
        <v>0</v>
      </c>
      <c r="AM43" s="26">
        <f>AH43+'2026.9'!AM43</f>
        <v>0</v>
      </c>
      <c r="AN43" s="75">
        <f>AI43+'2026.9'!AN43</f>
        <v>0</v>
      </c>
      <c r="AO43" s="26">
        <f>AJ43+'2026.9'!AO43</f>
        <v>0</v>
      </c>
      <c r="AP43" s="24"/>
      <c r="AQ43" s="24"/>
      <c r="AR43" s="24">
        <f>AP43+'2026.9'!AR43</f>
        <v>0</v>
      </c>
      <c r="AS43" s="24">
        <f>AQ43+'2026.9'!AS43</f>
        <v>0</v>
      </c>
      <c r="AT43" s="24"/>
      <c r="AU43" s="24"/>
      <c r="AV43" s="24"/>
      <c r="AW43" s="24"/>
      <c r="AX43" s="24">
        <f>AT43+'2026.9'!AX43</f>
        <v>1</v>
      </c>
      <c r="AY43" s="24">
        <f>AU43+'2026.9'!AY43</f>
        <v>50</v>
      </c>
      <c r="AZ43" s="24">
        <f>AV43+'2026.9'!AZ43</f>
        <v>104</v>
      </c>
      <c r="BA43" s="24">
        <f>AW43+'2026.9'!BA43</f>
        <v>2</v>
      </c>
    </row>
    <row r="44" spans="1:53" ht="14.25" customHeight="1">
      <c r="A44" s="316"/>
      <c r="B44" s="315">
        <v>2</v>
      </c>
      <c r="C44" s="19" t="s">
        <v>115</v>
      </c>
      <c r="D44" s="46"/>
      <c r="E44" s="47"/>
      <c r="F44" s="113"/>
      <c r="G44" s="117"/>
      <c r="H44" s="106"/>
      <c r="I44" s="102"/>
      <c r="J44" s="102"/>
      <c r="K44" s="102"/>
      <c r="L44" s="102"/>
      <c r="M44" s="110"/>
      <c r="N44" s="79"/>
      <c r="O44" s="133"/>
      <c r="P44" s="79"/>
      <c r="Q44" s="208"/>
      <c r="R44" s="203"/>
      <c r="S44" s="48"/>
      <c r="T44" s="49"/>
      <c r="U44" s="49"/>
      <c r="V44" s="49"/>
      <c r="W44" s="49"/>
      <c r="X44" s="49"/>
      <c r="Y44" s="49"/>
      <c r="Z44" s="91"/>
      <c r="AA44" s="84"/>
      <c r="AB44" s="342"/>
      <c r="AC44" s="343"/>
      <c r="AD44" s="342">
        <f>AB44+'2026.9'!AD44</f>
        <v>0</v>
      </c>
      <c r="AE44" s="179">
        <f>AC44+'2026.9'!AE44</f>
        <v>0</v>
      </c>
      <c r="AF44" s="24"/>
      <c r="AG44" s="25"/>
      <c r="AH44" s="26">
        <f t="shared" ref="AH44:AH51" si="11">AG44*$AH$5</f>
        <v>0</v>
      </c>
      <c r="AI44" s="25"/>
      <c r="AJ44" s="26">
        <f t="shared" ref="AJ44:AJ51" si="12">AI44*$AJ$5</f>
        <v>0</v>
      </c>
      <c r="AK44" s="69">
        <f>AF44+'2026.9'!AK44</f>
        <v>0</v>
      </c>
      <c r="AL44" s="75">
        <f>AG44+'2026.9'!AL44</f>
        <v>0</v>
      </c>
      <c r="AM44" s="26">
        <f>AH44+'2026.9'!AM44</f>
        <v>0</v>
      </c>
      <c r="AN44" s="75">
        <f>AI44+'2026.9'!AN44</f>
        <v>0</v>
      </c>
      <c r="AO44" s="26">
        <f>AJ44+'2026.9'!AO44</f>
        <v>0</v>
      </c>
      <c r="AP44" s="24"/>
      <c r="AQ44" s="24"/>
      <c r="AR44" s="24">
        <f>AP44+'2026.9'!AR44</f>
        <v>0</v>
      </c>
      <c r="AS44" s="24">
        <f>AQ44+'2026.9'!AS44</f>
        <v>0</v>
      </c>
      <c r="AT44" s="24"/>
      <c r="AU44" s="24"/>
      <c r="AV44" s="24"/>
      <c r="AW44" s="24"/>
      <c r="AX44" s="24">
        <f>AT44+'2026.9'!AX44</f>
        <v>0</v>
      </c>
      <c r="AY44" s="24">
        <f>AU44+'2026.9'!AY44</f>
        <v>0</v>
      </c>
      <c r="AZ44" s="24">
        <f>AV44+'2026.9'!AZ44</f>
        <v>0</v>
      </c>
      <c r="BA44" s="24">
        <f>AW44+'2026.9'!BA44</f>
        <v>0</v>
      </c>
    </row>
    <row r="45" spans="1:53" ht="14.25" customHeight="1">
      <c r="A45" s="316"/>
      <c r="B45" s="316"/>
      <c r="C45" s="19" t="s">
        <v>116</v>
      </c>
      <c r="D45" s="46"/>
      <c r="E45" s="47"/>
      <c r="F45" s="113"/>
      <c r="G45" s="117"/>
      <c r="H45" s="106"/>
      <c r="I45" s="102"/>
      <c r="J45" s="102"/>
      <c r="K45" s="102"/>
      <c r="L45" s="102"/>
      <c r="M45" s="110"/>
      <c r="N45" s="79"/>
      <c r="O45" s="133"/>
      <c r="P45" s="79"/>
      <c r="Q45" s="208"/>
      <c r="R45" s="203"/>
      <c r="S45" s="48"/>
      <c r="T45" s="49"/>
      <c r="U45" s="49"/>
      <c r="V45" s="49"/>
      <c r="W45" s="49"/>
      <c r="X45" s="49"/>
      <c r="Y45" s="49"/>
      <c r="Z45" s="91"/>
      <c r="AA45" s="84"/>
      <c r="AB45" s="342"/>
      <c r="AC45" s="343"/>
      <c r="AD45" s="342">
        <f>AB45+'2026.9'!AD45</f>
        <v>0</v>
      </c>
      <c r="AE45" s="179">
        <f>AC45+'2026.9'!AE45</f>
        <v>0</v>
      </c>
      <c r="AF45" s="24"/>
      <c r="AG45" s="25"/>
      <c r="AH45" s="26">
        <f t="shared" si="11"/>
        <v>0</v>
      </c>
      <c r="AI45" s="25"/>
      <c r="AJ45" s="26">
        <f t="shared" si="12"/>
        <v>0</v>
      </c>
      <c r="AK45" s="69">
        <f>AF45+'2026.9'!AK45</f>
        <v>2</v>
      </c>
      <c r="AL45" s="75">
        <f>AG45+'2026.9'!AL45</f>
        <v>3</v>
      </c>
      <c r="AM45" s="26">
        <f>AH45+'2026.9'!AM45</f>
        <v>600</v>
      </c>
      <c r="AN45" s="75">
        <f>AI45+'2026.9'!AN45</f>
        <v>70</v>
      </c>
      <c r="AO45" s="26">
        <f>AJ45+'2026.9'!AO45</f>
        <v>28000</v>
      </c>
      <c r="AP45" s="24"/>
      <c r="AQ45" s="24"/>
      <c r="AR45" s="24">
        <f>AP45+'2026.9'!AR45</f>
        <v>0</v>
      </c>
      <c r="AS45" s="24">
        <f>AQ45+'2026.9'!AS45</f>
        <v>0</v>
      </c>
      <c r="AT45" s="24"/>
      <c r="AU45" s="24"/>
      <c r="AV45" s="24"/>
      <c r="AW45" s="24"/>
      <c r="AX45" s="24">
        <f>AT45+'2026.9'!AX45</f>
        <v>0</v>
      </c>
      <c r="AY45" s="24">
        <f>AU45+'2026.9'!AY45</f>
        <v>0</v>
      </c>
      <c r="AZ45" s="24">
        <f>AV45+'2026.9'!AZ45</f>
        <v>0</v>
      </c>
      <c r="BA45" s="24">
        <f>AW45+'2026.9'!BA45</f>
        <v>0</v>
      </c>
    </row>
    <row r="46" spans="1:53" ht="14.25" customHeight="1">
      <c r="A46" s="316"/>
      <c r="B46" s="316"/>
      <c r="C46" s="19" t="s">
        <v>117</v>
      </c>
      <c r="D46" s="46"/>
      <c r="E46" s="47"/>
      <c r="F46" s="113"/>
      <c r="G46" s="117"/>
      <c r="H46" s="106"/>
      <c r="I46" s="102"/>
      <c r="J46" s="102"/>
      <c r="K46" s="102"/>
      <c r="L46" s="102"/>
      <c r="M46" s="110"/>
      <c r="N46" s="79"/>
      <c r="O46" s="133"/>
      <c r="P46" s="79"/>
      <c r="Q46" s="208"/>
      <c r="R46" s="203"/>
      <c r="S46" s="48"/>
      <c r="T46" s="49"/>
      <c r="U46" s="49"/>
      <c r="V46" s="49"/>
      <c r="W46" s="49"/>
      <c r="X46" s="49"/>
      <c r="Y46" s="49"/>
      <c r="Z46" s="91"/>
      <c r="AA46" s="84"/>
      <c r="AB46" s="342"/>
      <c r="AC46" s="343"/>
      <c r="AD46" s="342">
        <f>AB46+'2026.9'!AD46</f>
        <v>0</v>
      </c>
      <c r="AE46" s="179">
        <f>AC46+'2026.9'!AE46</f>
        <v>0</v>
      </c>
      <c r="AF46" s="24"/>
      <c r="AG46" s="25"/>
      <c r="AH46" s="26">
        <f t="shared" si="11"/>
        <v>0</v>
      </c>
      <c r="AI46" s="25"/>
      <c r="AJ46" s="26">
        <f t="shared" si="12"/>
        <v>0</v>
      </c>
      <c r="AK46" s="69">
        <f>AF46+'2026.9'!AK46</f>
        <v>1</v>
      </c>
      <c r="AL46" s="75">
        <f>AG46+'2026.9'!AL46</f>
        <v>0</v>
      </c>
      <c r="AM46" s="26">
        <f>AH46+'2026.9'!AM46</f>
        <v>0</v>
      </c>
      <c r="AN46" s="75">
        <f>AI46+'2026.9'!AN46</f>
        <v>7</v>
      </c>
      <c r="AO46" s="26">
        <f>AJ46+'2026.9'!AO46</f>
        <v>2800</v>
      </c>
      <c r="AP46" s="24"/>
      <c r="AQ46" s="24"/>
      <c r="AR46" s="24">
        <f>AP46+'2026.9'!AR46</f>
        <v>0</v>
      </c>
      <c r="AS46" s="24">
        <f>AQ46+'2026.9'!AS46</f>
        <v>0</v>
      </c>
      <c r="AT46" s="24"/>
      <c r="AU46" s="24"/>
      <c r="AV46" s="24"/>
      <c r="AW46" s="24"/>
      <c r="AX46" s="24">
        <f>AT46+'2026.9'!AX46</f>
        <v>0</v>
      </c>
      <c r="AY46" s="24">
        <f>AU46+'2026.9'!AY46</f>
        <v>0</v>
      </c>
      <c r="AZ46" s="24">
        <f>AV46+'2026.9'!AZ46</f>
        <v>0</v>
      </c>
      <c r="BA46" s="24">
        <f>AW46+'2026.9'!BA46</f>
        <v>0</v>
      </c>
    </row>
    <row r="47" spans="1:53" ht="14.25" customHeight="1">
      <c r="A47" s="316"/>
      <c r="B47" s="316"/>
      <c r="C47" s="19" t="s">
        <v>118</v>
      </c>
      <c r="D47" s="46"/>
      <c r="E47" s="47"/>
      <c r="F47" s="113"/>
      <c r="G47" s="117"/>
      <c r="H47" s="106"/>
      <c r="I47" s="102"/>
      <c r="J47" s="102"/>
      <c r="K47" s="102"/>
      <c r="L47" s="102"/>
      <c r="M47" s="110"/>
      <c r="N47" s="79"/>
      <c r="O47" s="133"/>
      <c r="P47" s="79"/>
      <c r="Q47" s="208"/>
      <c r="R47" s="203"/>
      <c r="S47" s="48"/>
      <c r="T47" s="49"/>
      <c r="U47" s="49"/>
      <c r="V47" s="49"/>
      <c r="W47" s="49"/>
      <c r="X47" s="49"/>
      <c r="Y47" s="49"/>
      <c r="Z47" s="91"/>
      <c r="AA47" s="84"/>
      <c r="AB47" s="342"/>
      <c r="AC47" s="343"/>
      <c r="AD47" s="342">
        <f>AB47+'2026.9'!AD47</f>
        <v>0</v>
      </c>
      <c r="AE47" s="179">
        <f>AC47+'2026.9'!AE47</f>
        <v>0</v>
      </c>
      <c r="AF47" s="24"/>
      <c r="AG47" s="25"/>
      <c r="AH47" s="26">
        <f t="shared" si="11"/>
        <v>0</v>
      </c>
      <c r="AI47" s="25"/>
      <c r="AJ47" s="26">
        <f t="shared" si="12"/>
        <v>0</v>
      </c>
      <c r="AK47" s="69">
        <f>AF47+'2026.9'!AK47</f>
        <v>0</v>
      </c>
      <c r="AL47" s="75">
        <f>AG47+'2026.9'!AL47</f>
        <v>0</v>
      </c>
      <c r="AM47" s="26">
        <f>AH47+'2026.9'!AM47</f>
        <v>0</v>
      </c>
      <c r="AN47" s="75">
        <f>AI47+'2026.9'!AN47</f>
        <v>0</v>
      </c>
      <c r="AO47" s="26">
        <f>AJ47+'2026.9'!AO47</f>
        <v>0</v>
      </c>
      <c r="AP47" s="24"/>
      <c r="AQ47" s="24"/>
      <c r="AR47" s="24">
        <f>AP47+'2026.9'!AR47</f>
        <v>0</v>
      </c>
      <c r="AS47" s="24">
        <f>AQ47+'2026.9'!AS47</f>
        <v>0</v>
      </c>
      <c r="AT47" s="24"/>
      <c r="AU47" s="24"/>
      <c r="AV47" s="24"/>
      <c r="AW47" s="24"/>
      <c r="AX47" s="24">
        <f>AT47+'2026.9'!AX47</f>
        <v>1</v>
      </c>
      <c r="AY47" s="24">
        <f>AU47+'2026.9'!AY47</f>
        <v>480</v>
      </c>
      <c r="AZ47" s="24">
        <f>AV47+'2026.9'!AZ47</f>
        <v>31</v>
      </c>
      <c r="BA47" s="24">
        <f>AW47+'2026.9'!BA47</f>
        <v>3</v>
      </c>
    </row>
    <row r="48" spans="1:53" ht="14.25" customHeight="1">
      <c r="A48" s="316"/>
      <c r="B48" s="316"/>
      <c r="C48" s="19" t="s">
        <v>119</v>
      </c>
      <c r="D48" s="46"/>
      <c r="E48" s="47"/>
      <c r="F48" s="113"/>
      <c r="G48" s="117"/>
      <c r="H48" s="106"/>
      <c r="I48" s="102"/>
      <c r="J48" s="102"/>
      <c r="K48" s="102"/>
      <c r="L48" s="102"/>
      <c r="M48" s="110"/>
      <c r="N48" s="79"/>
      <c r="O48" s="133"/>
      <c r="P48" s="79"/>
      <c r="Q48" s="208"/>
      <c r="R48" s="203"/>
      <c r="S48" s="48"/>
      <c r="T48" s="49"/>
      <c r="U48" s="49"/>
      <c r="V48" s="49"/>
      <c r="W48" s="49"/>
      <c r="X48" s="49"/>
      <c r="Y48" s="49"/>
      <c r="Z48" s="91"/>
      <c r="AA48" s="84"/>
      <c r="AB48" s="342"/>
      <c r="AC48" s="343"/>
      <c r="AD48" s="342">
        <f>AB48+'2026.9'!AD48</f>
        <v>0</v>
      </c>
      <c r="AE48" s="179">
        <f>AC48+'2026.9'!AE48</f>
        <v>0</v>
      </c>
      <c r="AF48" s="24"/>
      <c r="AG48" s="25"/>
      <c r="AH48" s="26">
        <f t="shared" si="11"/>
        <v>0</v>
      </c>
      <c r="AI48" s="25"/>
      <c r="AJ48" s="26">
        <f t="shared" si="12"/>
        <v>0</v>
      </c>
      <c r="AK48" s="69">
        <f>AF48+'2026.9'!AK48</f>
        <v>1</v>
      </c>
      <c r="AL48" s="75">
        <f>AG48+'2026.9'!AL48</f>
        <v>7</v>
      </c>
      <c r="AM48" s="26">
        <f>AH48+'2026.9'!AM48</f>
        <v>1400</v>
      </c>
      <c r="AN48" s="75">
        <f>AI48+'2026.9'!AN48</f>
        <v>112</v>
      </c>
      <c r="AO48" s="26">
        <f>AJ48+'2026.9'!AO48</f>
        <v>44800</v>
      </c>
      <c r="AP48" s="24"/>
      <c r="AQ48" s="24"/>
      <c r="AR48" s="24">
        <f>AP48+'2026.9'!AR48</f>
        <v>0</v>
      </c>
      <c r="AS48" s="24">
        <f>AQ48+'2026.9'!AS48</f>
        <v>0</v>
      </c>
      <c r="AT48" s="24"/>
      <c r="AU48" s="24"/>
      <c r="AV48" s="24"/>
      <c r="AW48" s="24"/>
      <c r="AX48" s="24">
        <f>AT48+'2026.9'!AX48</f>
        <v>0</v>
      </c>
      <c r="AY48" s="24">
        <f>AU48+'2026.9'!AY48</f>
        <v>0</v>
      </c>
      <c r="AZ48" s="24">
        <f>AV48+'2026.9'!AZ48</f>
        <v>0</v>
      </c>
      <c r="BA48" s="24">
        <f>AW48+'2026.9'!BA48</f>
        <v>0</v>
      </c>
    </row>
    <row r="49" spans="1:53" ht="14.25" customHeight="1">
      <c r="A49" s="316"/>
      <c r="B49" s="316"/>
      <c r="C49" s="19" t="s">
        <v>120</v>
      </c>
      <c r="D49" s="46"/>
      <c r="E49" s="47"/>
      <c r="F49" s="113"/>
      <c r="G49" s="117"/>
      <c r="H49" s="106"/>
      <c r="I49" s="102"/>
      <c r="J49" s="102"/>
      <c r="K49" s="102"/>
      <c r="L49" s="102"/>
      <c r="M49" s="110"/>
      <c r="N49" s="79"/>
      <c r="O49" s="133"/>
      <c r="P49" s="79"/>
      <c r="Q49" s="208"/>
      <c r="R49" s="203"/>
      <c r="S49" s="48"/>
      <c r="T49" s="49"/>
      <c r="U49" s="49"/>
      <c r="V49" s="49"/>
      <c r="W49" s="49"/>
      <c r="X49" s="49"/>
      <c r="Y49" s="49"/>
      <c r="Z49" s="91"/>
      <c r="AA49" s="84"/>
      <c r="AB49" s="342"/>
      <c r="AC49" s="343"/>
      <c r="AD49" s="342">
        <f>AB49+'2026.9'!AD49</f>
        <v>0</v>
      </c>
      <c r="AE49" s="179">
        <f>AC49+'2026.9'!AE49</f>
        <v>0</v>
      </c>
      <c r="AF49" s="24"/>
      <c r="AG49" s="25"/>
      <c r="AH49" s="26">
        <f t="shared" si="11"/>
        <v>0</v>
      </c>
      <c r="AI49" s="25"/>
      <c r="AJ49" s="26">
        <f t="shared" si="12"/>
        <v>0</v>
      </c>
      <c r="AK49" s="69">
        <f>AF49+'2026.9'!AK49</f>
        <v>1</v>
      </c>
      <c r="AL49" s="75">
        <f>AG49+'2026.9'!AL49</f>
        <v>4</v>
      </c>
      <c r="AM49" s="26">
        <f>AH49+'2026.9'!AM49</f>
        <v>800</v>
      </c>
      <c r="AN49" s="75">
        <f>AI49+'2026.9'!AN49</f>
        <v>53</v>
      </c>
      <c r="AO49" s="26">
        <f>AJ49+'2026.9'!AO49</f>
        <v>21200</v>
      </c>
      <c r="AP49" s="24"/>
      <c r="AQ49" s="24"/>
      <c r="AR49" s="24">
        <f>AP49+'2026.9'!AR49</f>
        <v>0</v>
      </c>
      <c r="AS49" s="24">
        <f>AQ49+'2026.9'!AS49</f>
        <v>0</v>
      </c>
      <c r="AT49" s="24"/>
      <c r="AU49" s="24"/>
      <c r="AV49" s="24"/>
      <c r="AW49" s="24"/>
      <c r="AX49" s="24">
        <f>AT49+'2026.9'!AX49</f>
        <v>1</v>
      </c>
      <c r="AY49" s="24">
        <f>AU49+'2026.9'!AY49</f>
        <v>480</v>
      </c>
      <c r="AZ49" s="24">
        <f>AV49+'2026.9'!AZ49</f>
        <v>31</v>
      </c>
      <c r="BA49" s="24">
        <f>AW49+'2026.9'!BA49</f>
        <v>12</v>
      </c>
    </row>
    <row r="50" spans="1:53" ht="14.25" customHeight="1">
      <c r="A50" s="316"/>
      <c r="B50" s="316"/>
      <c r="C50" s="19" t="s">
        <v>121</v>
      </c>
      <c r="D50" s="46"/>
      <c r="E50" s="47"/>
      <c r="F50" s="113"/>
      <c r="G50" s="117"/>
      <c r="H50" s="106"/>
      <c r="I50" s="102"/>
      <c r="J50" s="102"/>
      <c r="K50" s="102"/>
      <c r="L50" s="102"/>
      <c r="M50" s="110"/>
      <c r="N50" s="79"/>
      <c r="O50" s="133"/>
      <c r="P50" s="79"/>
      <c r="Q50" s="208"/>
      <c r="R50" s="203"/>
      <c r="S50" s="48"/>
      <c r="T50" s="49"/>
      <c r="U50" s="49"/>
      <c r="V50" s="49"/>
      <c r="W50" s="49"/>
      <c r="X50" s="49"/>
      <c r="Y50" s="49"/>
      <c r="Z50" s="91"/>
      <c r="AA50" s="84"/>
      <c r="AB50" s="342"/>
      <c r="AC50" s="343"/>
      <c r="AD50" s="342">
        <f>AB50+'2026.9'!AD50</f>
        <v>0</v>
      </c>
      <c r="AE50" s="179">
        <f>AC50+'2026.9'!AE50</f>
        <v>0</v>
      </c>
      <c r="AF50" s="24"/>
      <c r="AG50" s="25"/>
      <c r="AH50" s="26">
        <f t="shared" si="11"/>
        <v>0</v>
      </c>
      <c r="AI50" s="25"/>
      <c r="AJ50" s="26">
        <f t="shared" si="12"/>
        <v>0</v>
      </c>
      <c r="AK50" s="69">
        <f>AF50+'2026.9'!AK50</f>
        <v>0</v>
      </c>
      <c r="AL50" s="75">
        <f>AG50+'2026.9'!AL50</f>
        <v>0</v>
      </c>
      <c r="AM50" s="26">
        <f>AH50+'2026.9'!AM50</f>
        <v>0</v>
      </c>
      <c r="AN50" s="75">
        <f>AI50+'2026.9'!AN50</f>
        <v>0</v>
      </c>
      <c r="AO50" s="26">
        <f>AJ50+'2026.9'!AO50</f>
        <v>0</v>
      </c>
      <c r="AP50" s="24"/>
      <c r="AQ50" s="24"/>
      <c r="AR50" s="24">
        <f>AP50+'2026.9'!AR50</f>
        <v>0</v>
      </c>
      <c r="AS50" s="24">
        <f>AQ50+'2026.9'!AS50</f>
        <v>0</v>
      </c>
      <c r="AT50" s="24"/>
      <c r="AU50" s="24"/>
      <c r="AV50" s="24"/>
      <c r="AW50" s="24"/>
      <c r="AX50" s="24">
        <f>AT50+'2026.9'!AX50</f>
        <v>0</v>
      </c>
      <c r="AY50" s="24">
        <f>AU50+'2026.9'!AY50</f>
        <v>0</v>
      </c>
      <c r="AZ50" s="24">
        <f>AV50+'2026.9'!AZ50</f>
        <v>0</v>
      </c>
      <c r="BA50" s="24">
        <f>AW50+'2026.9'!BA50</f>
        <v>0</v>
      </c>
    </row>
    <row r="51" spans="1:53" ht="14.25" customHeight="1">
      <c r="A51" s="317"/>
      <c r="B51" s="317"/>
      <c r="C51" s="19" t="s">
        <v>122</v>
      </c>
      <c r="D51" s="46"/>
      <c r="E51" s="47"/>
      <c r="F51" s="114"/>
      <c r="G51" s="120"/>
      <c r="H51" s="107"/>
      <c r="I51" s="103"/>
      <c r="J51" s="103"/>
      <c r="K51" s="103"/>
      <c r="L51" s="103"/>
      <c r="M51" s="111"/>
      <c r="N51" s="82"/>
      <c r="O51" s="134"/>
      <c r="P51" s="82"/>
      <c r="Q51" s="209"/>
      <c r="R51" s="204"/>
      <c r="S51" s="48"/>
      <c r="T51" s="49"/>
      <c r="U51" s="49"/>
      <c r="V51" s="50"/>
      <c r="W51" s="50"/>
      <c r="X51" s="50"/>
      <c r="Y51" s="50"/>
      <c r="Z51" s="92"/>
      <c r="AA51" s="87"/>
      <c r="AB51" s="342"/>
      <c r="AC51" s="343"/>
      <c r="AD51" s="342">
        <f>AB51+'2026.9'!AD51</f>
        <v>0</v>
      </c>
      <c r="AE51" s="179">
        <f>AC51+'2026.9'!AE51</f>
        <v>0</v>
      </c>
      <c r="AF51" s="24"/>
      <c r="AG51" s="25"/>
      <c r="AH51" s="26">
        <f t="shared" si="11"/>
        <v>0</v>
      </c>
      <c r="AI51" s="25"/>
      <c r="AJ51" s="26">
        <f t="shared" si="12"/>
        <v>0</v>
      </c>
      <c r="AK51" s="69">
        <f>AF51+'2026.9'!AK51</f>
        <v>1</v>
      </c>
      <c r="AL51" s="75">
        <f>AG51+'2026.9'!AL51</f>
        <v>2</v>
      </c>
      <c r="AM51" s="26">
        <f>AH51+'2026.9'!AM51</f>
        <v>400</v>
      </c>
      <c r="AN51" s="75">
        <f>AI51+'2026.9'!AN51</f>
        <v>39</v>
      </c>
      <c r="AO51" s="26">
        <f>AJ51+'2026.9'!AO51</f>
        <v>15600</v>
      </c>
      <c r="AP51" s="24"/>
      <c r="AQ51" s="24"/>
      <c r="AR51" s="24">
        <f>AP51+'2026.9'!AR51</f>
        <v>0</v>
      </c>
      <c r="AS51" s="24">
        <f>AQ51+'2026.9'!AS51</f>
        <v>0</v>
      </c>
      <c r="AT51" s="24"/>
      <c r="AU51" s="24"/>
      <c r="AV51" s="24"/>
      <c r="AW51" s="24"/>
      <c r="AX51" s="24">
        <f>AT51+'2026.9'!AX51</f>
        <v>0</v>
      </c>
      <c r="AY51" s="24">
        <f>AU51+'2026.9'!AY51</f>
        <v>0</v>
      </c>
      <c r="AZ51" s="24">
        <f>AV51+'2026.9'!AZ51</f>
        <v>0</v>
      </c>
      <c r="BA51" s="24">
        <f>AW51+'2026.9'!BA51</f>
        <v>0</v>
      </c>
    </row>
    <row r="52" spans="1:53" ht="16.5" customHeight="1">
      <c r="A52" s="28" t="s">
        <v>72</v>
      </c>
      <c r="B52" s="28"/>
      <c r="C52" s="29"/>
      <c r="D52" s="42">
        <f t="shared" ref="D52:AX52" si="13">SUM(D36:D51)</f>
        <v>0</v>
      </c>
      <c r="E52" s="43">
        <f t="shared" si="13"/>
        <v>0</v>
      </c>
      <c r="F52" s="86">
        <f t="shared" si="13"/>
        <v>0</v>
      </c>
      <c r="G52" s="86">
        <f t="shared" si="13"/>
        <v>0</v>
      </c>
      <c r="H52" s="86">
        <f t="shared" si="13"/>
        <v>0</v>
      </c>
      <c r="I52" s="168">
        <f t="shared" si="13"/>
        <v>0</v>
      </c>
      <c r="J52" s="168">
        <f t="shared" si="13"/>
        <v>0</v>
      </c>
      <c r="K52" s="168">
        <f t="shared" si="13"/>
        <v>0</v>
      </c>
      <c r="L52" s="168">
        <f t="shared" si="13"/>
        <v>0</v>
      </c>
      <c r="M52" s="167">
        <f t="shared" si="13"/>
        <v>0</v>
      </c>
      <c r="N52" s="172">
        <f t="shared" si="13"/>
        <v>0</v>
      </c>
      <c r="O52" s="167">
        <f t="shared" si="13"/>
        <v>0</v>
      </c>
      <c r="P52" s="169">
        <f t="shared" si="13"/>
        <v>0</v>
      </c>
      <c r="Q52" s="210">
        <f t="shared" si="13"/>
        <v>0</v>
      </c>
      <c r="R52" s="81">
        <f t="shared" si="13"/>
        <v>0</v>
      </c>
      <c r="S52" s="169">
        <f t="shared" si="13"/>
        <v>0</v>
      </c>
      <c r="T52" s="122">
        <f t="shared" si="13"/>
        <v>0</v>
      </c>
      <c r="U52" s="122">
        <f t="shared" si="13"/>
        <v>0</v>
      </c>
      <c r="V52" s="122">
        <f t="shared" si="13"/>
        <v>0</v>
      </c>
      <c r="W52" s="122">
        <f t="shared" si="13"/>
        <v>0</v>
      </c>
      <c r="X52" s="122">
        <f t="shared" si="13"/>
        <v>0</v>
      </c>
      <c r="Y52" s="122">
        <f t="shared" si="13"/>
        <v>0</v>
      </c>
      <c r="Z52" s="122">
        <f t="shared" si="13"/>
        <v>0</v>
      </c>
      <c r="AA52" s="122">
        <f t="shared" si="13"/>
        <v>0</v>
      </c>
      <c r="AB52" s="346">
        <f t="shared" si="13"/>
        <v>0</v>
      </c>
      <c r="AC52" s="347">
        <f t="shared" si="13"/>
        <v>0</v>
      </c>
      <c r="AD52" s="347">
        <f t="shared" si="13"/>
        <v>223327</v>
      </c>
      <c r="AE52" s="347">
        <f t="shared" si="13"/>
        <v>1400.0040170806669</v>
      </c>
      <c r="AF52" s="183">
        <f t="shared" si="13"/>
        <v>0</v>
      </c>
      <c r="AG52" s="172">
        <f t="shared" si="13"/>
        <v>0</v>
      </c>
      <c r="AH52" s="168">
        <f t="shared" si="13"/>
        <v>0</v>
      </c>
      <c r="AI52" s="81">
        <f t="shared" si="13"/>
        <v>0</v>
      </c>
      <c r="AJ52" s="86">
        <f t="shared" si="13"/>
        <v>0</v>
      </c>
      <c r="AK52" s="86">
        <f t="shared" si="13"/>
        <v>12</v>
      </c>
      <c r="AL52" s="86">
        <f t="shared" si="13"/>
        <v>26</v>
      </c>
      <c r="AM52" s="86">
        <f t="shared" si="13"/>
        <v>5200</v>
      </c>
      <c r="AN52" s="86">
        <f t="shared" si="13"/>
        <v>508</v>
      </c>
      <c r="AO52" s="86">
        <f t="shared" si="13"/>
        <v>203200</v>
      </c>
      <c r="AP52" s="86">
        <f t="shared" si="13"/>
        <v>0</v>
      </c>
      <c r="AQ52" s="86">
        <f t="shared" si="13"/>
        <v>0</v>
      </c>
      <c r="AR52" s="86">
        <f t="shared" si="13"/>
        <v>0</v>
      </c>
      <c r="AS52" s="86">
        <f t="shared" si="13"/>
        <v>0</v>
      </c>
      <c r="AT52" s="86">
        <f t="shared" si="13"/>
        <v>0</v>
      </c>
      <c r="AU52" s="86">
        <f t="shared" si="13"/>
        <v>0</v>
      </c>
      <c r="AV52" s="86">
        <f t="shared" si="13"/>
        <v>0</v>
      </c>
      <c r="AW52" s="86">
        <f t="shared" si="13"/>
        <v>0</v>
      </c>
      <c r="AX52" s="86">
        <f t="shared" si="13"/>
        <v>5</v>
      </c>
      <c r="AY52" s="28">
        <f t="shared" ref="AY52:BA52" si="14">SUM(AY44:AY51)</f>
        <v>960</v>
      </c>
      <c r="AZ52" s="28">
        <f t="shared" si="14"/>
        <v>62</v>
      </c>
      <c r="BA52" s="28">
        <f t="shared" si="14"/>
        <v>15</v>
      </c>
    </row>
    <row r="53" spans="1:53">
      <c r="A53" s="315">
        <v>4</v>
      </c>
      <c r="B53" s="315">
        <v>1</v>
      </c>
      <c r="C53" s="19" t="s">
        <v>92</v>
      </c>
      <c r="D53" s="20"/>
      <c r="E53" s="23"/>
      <c r="F53" s="84"/>
      <c r="G53" s="117"/>
      <c r="H53" s="106"/>
      <c r="I53" s="102"/>
      <c r="J53" s="102"/>
      <c r="K53" s="102"/>
      <c r="L53" s="102"/>
      <c r="M53" s="110"/>
      <c r="N53" s="79"/>
      <c r="O53" s="130"/>
      <c r="P53" s="79"/>
      <c r="Q53" s="208"/>
      <c r="R53" s="21"/>
      <c r="S53" s="38"/>
      <c r="T53" s="22"/>
      <c r="U53" s="22"/>
      <c r="V53" s="22"/>
      <c r="W53" s="22"/>
      <c r="X53" s="22"/>
      <c r="Y53" s="22"/>
      <c r="Z53" s="89"/>
      <c r="AA53" s="84"/>
      <c r="AB53" s="342"/>
      <c r="AC53" s="343"/>
      <c r="AD53" s="342">
        <f>AB53+'2026.9'!AD53</f>
        <v>0</v>
      </c>
      <c r="AE53" s="179">
        <f>AC53+'2026.9'!AE53</f>
        <v>0</v>
      </c>
      <c r="AF53" s="24"/>
      <c r="AG53" s="25"/>
      <c r="AH53" s="26">
        <f t="shared" si="9"/>
        <v>0</v>
      </c>
      <c r="AI53" s="25"/>
      <c r="AJ53" s="26">
        <f t="shared" si="10"/>
        <v>0</v>
      </c>
      <c r="AK53" s="69">
        <f>AF53+'2026.9'!AK53</f>
        <v>1</v>
      </c>
      <c r="AL53" s="75">
        <f>AG53+'2026.9'!AL53</f>
        <v>4</v>
      </c>
      <c r="AM53" s="26">
        <f>AH53+'2026.9'!AM53</f>
        <v>800</v>
      </c>
      <c r="AN53" s="75">
        <f>AI53+'2026.9'!AN53</f>
        <v>49</v>
      </c>
      <c r="AO53" s="26">
        <f>AJ53+'2026.9'!AO53</f>
        <v>19600</v>
      </c>
      <c r="AP53" s="24"/>
      <c r="AQ53" s="24"/>
      <c r="AR53" s="24">
        <f>AP53+'2026.9'!AR53</f>
        <v>1</v>
      </c>
      <c r="AS53" s="24">
        <f>AQ53+'2026.9'!AS53</f>
        <v>0</v>
      </c>
      <c r="AT53" s="24"/>
      <c r="AU53" s="24"/>
      <c r="AV53" s="24"/>
      <c r="AW53" s="24"/>
      <c r="AX53" s="24">
        <f>AT53+'2026.9'!AX53</f>
        <v>1</v>
      </c>
      <c r="AY53" s="24">
        <f>AU53+'2026.9'!AY53</f>
        <v>45</v>
      </c>
      <c r="AZ53" s="24">
        <f>AV53+'2026.9'!AZ53</f>
        <v>107</v>
      </c>
      <c r="BA53" s="24">
        <f>AW53+'2026.9'!BA53</f>
        <v>8</v>
      </c>
    </row>
    <row r="54" spans="1:53">
      <c r="A54" s="316"/>
      <c r="B54" s="316"/>
      <c r="C54" s="19" t="s">
        <v>93</v>
      </c>
      <c r="D54" s="20"/>
      <c r="E54" s="23"/>
      <c r="F54" s="84"/>
      <c r="G54" s="117"/>
      <c r="H54" s="106"/>
      <c r="I54" s="102"/>
      <c r="J54" s="102"/>
      <c r="K54" s="102"/>
      <c r="L54" s="102"/>
      <c r="M54" s="110"/>
      <c r="N54" s="79"/>
      <c r="O54" s="130"/>
      <c r="P54" s="79"/>
      <c r="Q54" s="208"/>
      <c r="R54" s="21"/>
      <c r="S54" s="38"/>
      <c r="T54" s="22"/>
      <c r="U54" s="22"/>
      <c r="V54" s="22"/>
      <c r="W54" s="22"/>
      <c r="X54" s="22"/>
      <c r="Y54" s="22"/>
      <c r="Z54" s="89"/>
      <c r="AA54" s="84"/>
      <c r="AB54" s="342"/>
      <c r="AC54" s="343"/>
      <c r="AD54" s="342">
        <f>AB54+'2026.9'!AD54</f>
        <v>161766</v>
      </c>
      <c r="AE54" s="179">
        <f>AC54+'2026.9'!AE54</f>
        <v>1000.0019039883932</v>
      </c>
      <c r="AF54" s="24"/>
      <c r="AG54" s="25"/>
      <c r="AH54" s="26">
        <f t="shared" si="9"/>
        <v>0</v>
      </c>
      <c r="AI54" s="25"/>
      <c r="AJ54" s="26">
        <f t="shared" si="10"/>
        <v>0</v>
      </c>
      <c r="AK54" s="69">
        <f>AF54+'2026.9'!AK54</f>
        <v>2</v>
      </c>
      <c r="AL54" s="75">
        <f>AG54+'2026.9'!AL54</f>
        <v>17</v>
      </c>
      <c r="AM54" s="26">
        <f>AH54+'2026.9'!AM54</f>
        <v>3400</v>
      </c>
      <c r="AN54" s="75">
        <f>AI54+'2026.9'!AN54</f>
        <v>96</v>
      </c>
      <c r="AO54" s="26">
        <f>AJ54+'2026.9'!AO54</f>
        <v>38400</v>
      </c>
      <c r="AP54" s="24"/>
      <c r="AQ54" s="24"/>
      <c r="AR54" s="24">
        <f>AP54+'2026.9'!AR54</f>
        <v>1</v>
      </c>
      <c r="AS54" s="24">
        <f>AQ54+'2026.9'!AS54</f>
        <v>0</v>
      </c>
      <c r="AT54" s="24"/>
      <c r="AU54" s="24"/>
      <c r="AV54" s="24"/>
      <c r="AW54" s="24"/>
      <c r="AX54" s="24">
        <f>AT54+'2026.9'!AX54</f>
        <v>0</v>
      </c>
      <c r="AY54" s="24">
        <f>AU54+'2026.9'!AY54</f>
        <v>0</v>
      </c>
      <c r="AZ54" s="24">
        <f>AV54+'2026.9'!AZ54</f>
        <v>0</v>
      </c>
      <c r="BA54" s="24">
        <f>AW54+'2026.9'!BA54</f>
        <v>0</v>
      </c>
    </row>
    <row r="55" spans="1:53">
      <c r="A55" s="316"/>
      <c r="B55" s="316"/>
      <c r="C55" s="19" t="s">
        <v>94</v>
      </c>
      <c r="D55" s="20"/>
      <c r="E55" s="23"/>
      <c r="F55" s="84"/>
      <c r="G55" s="117"/>
      <c r="H55" s="106"/>
      <c r="I55" s="102"/>
      <c r="J55" s="102"/>
      <c r="K55" s="102"/>
      <c r="L55" s="102"/>
      <c r="M55" s="110"/>
      <c r="N55" s="79"/>
      <c r="O55" s="130"/>
      <c r="P55" s="79"/>
      <c r="Q55" s="208"/>
      <c r="R55" s="21"/>
      <c r="S55" s="38"/>
      <c r="T55" s="22"/>
      <c r="U55" s="22"/>
      <c r="V55" s="22"/>
      <c r="W55" s="22"/>
      <c r="X55" s="22"/>
      <c r="Y55" s="22"/>
      <c r="Z55" s="89"/>
      <c r="AA55" s="84"/>
      <c r="AB55" s="342"/>
      <c r="AC55" s="343"/>
      <c r="AD55" s="342">
        <f>AB55+'2026.9'!AD55</f>
        <v>323532</v>
      </c>
      <c r="AE55" s="179">
        <f>AC55+'2026.9'!AE55</f>
        <v>2000.0038079767864</v>
      </c>
      <c r="AF55" s="24"/>
      <c r="AG55" s="25"/>
      <c r="AH55" s="26">
        <f t="shared" si="9"/>
        <v>0</v>
      </c>
      <c r="AI55" s="25"/>
      <c r="AJ55" s="26">
        <f t="shared" si="10"/>
        <v>0</v>
      </c>
      <c r="AK55" s="69">
        <f>AF55+'2026.9'!AK55</f>
        <v>0</v>
      </c>
      <c r="AL55" s="75">
        <f>AG55+'2026.9'!AL55</f>
        <v>0</v>
      </c>
      <c r="AM55" s="26">
        <f>AH55+'2026.9'!AM55</f>
        <v>0</v>
      </c>
      <c r="AN55" s="75">
        <f>AI55+'2026.9'!AN55</f>
        <v>0</v>
      </c>
      <c r="AO55" s="26">
        <f>AJ55+'2026.9'!AO55</f>
        <v>0</v>
      </c>
      <c r="AP55" s="24"/>
      <c r="AQ55" s="24"/>
      <c r="AR55" s="24">
        <f>AP55+'2026.9'!AR55</f>
        <v>0</v>
      </c>
      <c r="AS55" s="24">
        <f>AQ55+'2026.9'!AS55</f>
        <v>0</v>
      </c>
      <c r="AT55" s="24"/>
      <c r="AU55" s="24"/>
      <c r="AV55" s="24"/>
      <c r="AW55" s="24"/>
      <c r="AX55" s="24">
        <f>AT55+'2026.9'!AX55</f>
        <v>0</v>
      </c>
      <c r="AY55" s="24">
        <f>AU55+'2026.9'!AY55</f>
        <v>0</v>
      </c>
      <c r="AZ55" s="24">
        <f>AV55+'2026.9'!AZ55</f>
        <v>0</v>
      </c>
      <c r="BA55" s="24">
        <f>AW55+'2026.9'!BA55</f>
        <v>0</v>
      </c>
    </row>
    <row r="56" spans="1:53">
      <c r="A56" s="316"/>
      <c r="B56" s="316"/>
      <c r="C56" s="19" t="s">
        <v>95</v>
      </c>
      <c r="D56" s="20"/>
      <c r="E56" s="23"/>
      <c r="F56" s="84"/>
      <c r="G56" s="117"/>
      <c r="H56" s="106"/>
      <c r="I56" s="102"/>
      <c r="J56" s="102"/>
      <c r="K56" s="102"/>
      <c r="L56" s="102"/>
      <c r="M56" s="110"/>
      <c r="N56" s="79"/>
      <c r="O56" s="130"/>
      <c r="P56" s="79"/>
      <c r="Q56" s="208"/>
      <c r="R56" s="21"/>
      <c r="S56" s="38"/>
      <c r="T56" s="22"/>
      <c r="U56" s="22"/>
      <c r="V56" s="22"/>
      <c r="W56" s="22"/>
      <c r="X56" s="22"/>
      <c r="Y56" s="22"/>
      <c r="Z56" s="89"/>
      <c r="AA56" s="84"/>
      <c r="AB56" s="342"/>
      <c r="AC56" s="343"/>
      <c r="AD56" s="342">
        <f>AB56+'2026.9'!AD56</f>
        <v>0</v>
      </c>
      <c r="AE56" s="179">
        <f>AC56+'2026.9'!AE56</f>
        <v>0</v>
      </c>
      <c r="AF56" s="24"/>
      <c r="AG56" s="25"/>
      <c r="AH56" s="26">
        <f t="shared" si="9"/>
        <v>0</v>
      </c>
      <c r="AI56" s="25"/>
      <c r="AJ56" s="26">
        <f t="shared" si="10"/>
        <v>0</v>
      </c>
      <c r="AK56" s="69">
        <f>AF56+'2026.9'!AK56</f>
        <v>1</v>
      </c>
      <c r="AL56" s="75">
        <f>AG56+'2026.9'!AL56</f>
        <v>0</v>
      </c>
      <c r="AM56" s="26">
        <f>AH56+'2026.9'!AM56</f>
        <v>0</v>
      </c>
      <c r="AN56" s="75">
        <f>AI56+'2026.9'!AN56</f>
        <v>105</v>
      </c>
      <c r="AO56" s="26">
        <f>AJ56+'2026.9'!AO56</f>
        <v>42000</v>
      </c>
      <c r="AP56" s="24"/>
      <c r="AQ56" s="24"/>
      <c r="AR56" s="24">
        <f>AP56+'2026.9'!AR56</f>
        <v>0</v>
      </c>
      <c r="AS56" s="24">
        <f>AQ56+'2026.9'!AS56</f>
        <v>0</v>
      </c>
      <c r="AT56" s="24"/>
      <c r="AU56" s="24"/>
      <c r="AV56" s="24"/>
      <c r="AW56" s="24"/>
      <c r="AX56" s="24">
        <f>AT56+'2026.9'!AX56</f>
        <v>1</v>
      </c>
      <c r="AY56" s="24">
        <f>AU56+'2026.9'!AY56</f>
        <v>50</v>
      </c>
      <c r="AZ56" s="24">
        <f>AV56+'2026.9'!AZ56</f>
        <v>236</v>
      </c>
      <c r="BA56" s="24">
        <f>AW56+'2026.9'!BA56</f>
        <v>10</v>
      </c>
    </row>
    <row r="57" spans="1:53">
      <c r="A57" s="316"/>
      <c r="B57" s="316"/>
      <c r="C57" s="19" t="s">
        <v>96</v>
      </c>
      <c r="D57" s="20"/>
      <c r="E57" s="23"/>
      <c r="F57" s="84"/>
      <c r="G57" s="117"/>
      <c r="H57" s="106"/>
      <c r="I57" s="102"/>
      <c r="J57" s="102"/>
      <c r="K57" s="102"/>
      <c r="L57" s="102"/>
      <c r="M57" s="110"/>
      <c r="N57" s="79"/>
      <c r="O57" s="130"/>
      <c r="P57" s="79"/>
      <c r="Q57" s="208"/>
      <c r="R57" s="21"/>
      <c r="S57" s="38"/>
      <c r="T57" s="22"/>
      <c r="U57" s="22"/>
      <c r="V57" s="22"/>
      <c r="W57" s="22"/>
      <c r="X57" s="22"/>
      <c r="Y57" s="22"/>
      <c r="Z57" s="89"/>
      <c r="AA57" s="84"/>
      <c r="AB57" s="342"/>
      <c r="AC57" s="343"/>
      <c r="AD57" s="342">
        <f>AB57+'2026.9'!AD57</f>
        <v>10000</v>
      </c>
      <c r="AE57" s="179">
        <f>AC57+'2026.9'!AE57</f>
        <v>62.688524767747161</v>
      </c>
      <c r="AF57" s="24"/>
      <c r="AG57" s="25"/>
      <c r="AH57" s="26">
        <f t="shared" si="9"/>
        <v>0</v>
      </c>
      <c r="AI57" s="25"/>
      <c r="AJ57" s="26">
        <f t="shared" si="10"/>
        <v>0</v>
      </c>
      <c r="AK57" s="69">
        <f>AF57+'2026.9'!AK57</f>
        <v>0</v>
      </c>
      <c r="AL57" s="75">
        <f>AG57+'2026.9'!AL57</f>
        <v>0</v>
      </c>
      <c r="AM57" s="26">
        <f>AH57+'2026.9'!AM57</f>
        <v>0</v>
      </c>
      <c r="AN57" s="75">
        <f>AI57+'2026.9'!AN57</f>
        <v>0</v>
      </c>
      <c r="AO57" s="26">
        <f>AJ57+'2026.9'!AO57</f>
        <v>0</v>
      </c>
      <c r="AP57" s="24"/>
      <c r="AQ57" s="24"/>
      <c r="AR57" s="24">
        <f>AP57+'2026.9'!AR57</f>
        <v>0</v>
      </c>
      <c r="AS57" s="24">
        <f>AQ57+'2026.9'!AS57</f>
        <v>0</v>
      </c>
      <c r="AT57" s="24"/>
      <c r="AU57" s="24"/>
      <c r="AV57" s="24"/>
      <c r="AW57" s="24"/>
      <c r="AX57" s="24">
        <f>AT57+'2026.9'!AX57</f>
        <v>1</v>
      </c>
      <c r="AY57" s="24">
        <f>AU57+'2026.9'!AY57</f>
        <v>45</v>
      </c>
      <c r="AZ57" s="24">
        <f>AV57+'2026.9'!AZ57</f>
        <v>36</v>
      </c>
      <c r="BA57" s="24">
        <f>AW57+'2026.9'!BA57</f>
        <v>5</v>
      </c>
    </row>
    <row r="58" spans="1:53">
      <c r="A58" s="316"/>
      <c r="B58" s="316"/>
      <c r="C58" s="19" t="s">
        <v>97</v>
      </c>
      <c r="D58" s="20"/>
      <c r="E58" s="23"/>
      <c r="F58" s="84"/>
      <c r="G58" s="117"/>
      <c r="H58" s="106"/>
      <c r="I58" s="102"/>
      <c r="J58" s="102"/>
      <c r="K58" s="102"/>
      <c r="L58" s="102"/>
      <c r="M58" s="110"/>
      <c r="N58" s="79"/>
      <c r="O58" s="130"/>
      <c r="P58" s="79"/>
      <c r="Q58" s="208"/>
      <c r="R58" s="21"/>
      <c r="S58" s="38"/>
      <c r="T58" s="22"/>
      <c r="U58" s="22"/>
      <c r="V58" s="22"/>
      <c r="W58" s="22"/>
      <c r="X58" s="22"/>
      <c r="Y58" s="22"/>
      <c r="Z58" s="89"/>
      <c r="AA58" s="84"/>
      <c r="AB58" s="342"/>
      <c r="AC58" s="343"/>
      <c r="AD58" s="342">
        <f>AB58+'2026.9'!AD58</f>
        <v>0</v>
      </c>
      <c r="AE58" s="179">
        <f>AC58+'2026.9'!AE58</f>
        <v>0</v>
      </c>
      <c r="AF58" s="24"/>
      <c r="AG58" s="25"/>
      <c r="AH58" s="26">
        <f t="shared" si="9"/>
        <v>0</v>
      </c>
      <c r="AI58" s="25"/>
      <c r="AJ58" s="26">
        <f t="shared" si="10"/>
        <v>0</v>
      </c>
      <c r="AK58" s="69">
        <f>AF58+'2026.9'!AK58</f>
        <v>1</v>
      </c>
      <c r="AL58" s="75">
        <f>AG58+'2026.9'!AL58</f>
        <v>0</v>
      </c>
      <c r="AM58" s="26">
        <f>AH58+'2026.9'!AM58</f>
        <v>0</v>
      </c>
      <c r="AN58" s="75">
        <f>AI58+'2026.9'!AN58</f>
        <v>38</v>
      </c>
      <c r="AO58" s="26">
        <f>AJ58+'2026.9'!AO58</f>
        <v>15200</v>
      </c>
      <c r="AP58" s="24"/>
      <c r="AQ58" s="24"/>
      <c r="AR58" s="24">
        <f>AP58+'2026.9'!AR58</f>
        <v>0</v>
      </c>
      <c r="AS58" s="24">
        <f>AQ58+'2026.9'!AS58</f>
        <v>0</v>
      </c>
      <c r="AT58" s="24"/>
      <c r="AU58" s="24"/>
      <c r="AV58" s="24"/>
      <c r="AW58" s="24"/>
      <c r="AX58" s="24">
        <f>AT58+'2026.9'!AX58</f>
        <v>0</v>
      </c>
      <c r="AY58" s="24">
        <f>AU58+'2026.9'!AY58</f>
        <v>0</v>
      </c>
      <c r="AZ58" s="24">
        <f>AV58+'2026.9'!AZ58</f>
        <v>0</v>
      </c>
      <c r="BA58" s="24">
        <f>AW58+'2026.9'!BA58</f>
        <v>0</v>
      </c>
    </row>
    <row r="59" spans="1:53">
      <c r="A59" s="316"/>
      <c r="B59" s="316"/>
      <c r="C59" s="19" t="s">
        <v>98</v>
      </c>
      <c r="D59" s="20"/>
      <c r="E59" s="23"/>
      <c r="F59" s="84"/>
      <c r="G59" s="117"/>
      <c r="H59" s="106"/>
      <c r="I59" s="102"/>
      <c r="J59" s="102"/>
      <c r="K59" s="102"/>
      <c r="L59" s="102"/>
      <c r="M59" s="110"/>
      <c r="N59" s="79"/>
      <c r="O59" s="130"/>
      <c r="P59" s="79"/>
      <c r="Q59" s="208"/>
      <c r="R59" s="21"/>
      <c r="S59" s="38"/>
      <c r="T59" s="22"/>
      <c r="U59" s="22"/>
      <c r="V59" s="22"/>
      <c r="W59" s="22"/>
      <c r="X59" s="22"/>
      <c r="Y59" s="22"/>
      <c r="Z59" s="89"/>
      <c r="AA59" s="84"/>
      <c r="AB59" s="342"/>
      <c r="AC59" s="343"/>
      <c r="AD59" s="342">
        <f>AB59+'2026.9'!AD59</f>
        <v>11638</v>
      </c>
      <c r="AE59" s="179">
        <f>AC59+'2026.9'!AE59</f>
        <v>72.95690512470415</v>
      </c>
      <c r="AF59" s="24"/>
      <c r="AG59" s="25"/>
      <c r="AH59" s="26">
        <f t="shared" si="9"/>
        <v>0</v>
      </c>
      <c r="AI59" s="25"/>
      <c r="AJ59" s="26">
        <f t="shared" si="10"/>
        <v>0</v>
      </c>
      <c r="AK59" s="69">
        <f>AF59+'2026.9'!AK59</f>
        <v>1</v>
      </c>
      <c r="AL59" s="75">
        <f>AG59+'2026.9'!AL59</f>
        <v>3</v>
      </c>
      <c r="AM59" s="26">
        <f>AH59+'2026.9'!AM59</f>
        <v>600</v>
      </c>
      <c r="AN59" s="75">
        <f>AI59+'2026.9'!AN59</f>
        <v>35</v>
      </c>
      <c r="AO59" s="26">
        <f>AJ59+'2026.9'!AO59</f>
        <v>14000</v>
      </c>
      <c r="AP59" s="24"/>
      <c r="AQ59" s="24"/>
      <c r="AR59" s="24">
        <f>AP59+'2026.9'!AR59</f>
        <v>0</v>
      </c>
      <c r="AS59" s="24">
        <f>AQ59+'2026.9'!AS59</f>
        <v>0</v>
      </c>
      <c r="AT59" s="24"/>
      <c r="AU59" s="24"/>
      <c r="AV59" s="24"/>
      <c r="AW59" s="24"/>
      <c r="AX59" s="24">
        <f>AT59+'2026.9'!AX59</f>
        <v>3</v>
      </c>
      <c r="AY59" s="24">
        <f>AU59+'2026.9'!AY59</f>
        <v>160</v>
      </c>
      <c r="AZ59" s="24">
        <f>AV59+'2026.9'!AZ59</f>
        <v>305</v>
      </c>
      <c r="BA59" s="24">
        <f>AW59+'2026.9'!BA59</f>
        <v>13</v>
      </c>
    </row>
    <row r="60" spans="1:53">
      <c r="A60" s="316"/>
      <c r="B60" s="317"/>
      <c r="C60" s="19" t="s">
        <v>99</v>
      </c>
      <c r="D60" s="20"/>
      <c r="E60" s="23"/>
      <c r="F60" s="84"/>
      <c r="G60" s="117"/>
      <c r="H60" s="106"/>
      <c r="I60" s="102"/>
      <c r="J60" s="102"/>
      <c r="K60" s="102"/>
      <c r="L60" s="102"/>
      <c r="M60" s="110"/>
      <c r="N60" s="79"/>
      <c r="O60" s="130"/>
      <c r="P60" s="79"/>
      <c r="Q60" s="208"/>
      <c r="R60" s="213"/>
      <c r="S60" s="38"/>
      <c r="T60" s="22"/>
      <c r="U60" s="22"/>
      <c r="V60" s="22"/>
      <c r="W60" s="22"/>
      <c r="X60" s="22"/>
      <c r="Y60" s="22"/>
      <c r="Z60" s="89"/>
      <c r="AA60" s="84"/>
      <c r="AB60" s="342"/>
      <c r="AC60" s="343"/>
      <c r="AD60" s="342">
        <f>AB60+'2026.9'!AD60</f>
        <v>159519</v>
      </c>
      <c r="AE60" s="179">
        <f>AC60+'2026.9'!AE60</f>
        <v>1000.0010782426259</v>
      </c>
      <c r="AF60" s="24"/>
      <c r="AG60" s="25"/>
      <c r="AH60" s="26">
        <f t="shared" si="9"/>
        <v>0</v>
      </c>
      <c r="AI60" s="25"/>
      <c r="AJ60" s="26">
        <f t="shared" si="10"/>
        <v>0</v>
      </c>
      <c r="AK60" s="69">
        <f>AF60+'2026.9'!AK60</f>
        <v>0</v>
      </c>
      <c r="AL60" s="75">
        <f>AG60+'2026.9'!AL60</f>
        <v>0</v>
      </c>
      <c r="AM60" s="26">
        <f>AH60+'2026.9'!AM60</f>
        <v>0</v>
      </c>
      <c r="AN60" s="75">
        <f>AI60+'2026.9'!AN60</f>
        <v>0</v>
      </c>
      <c r="AO60" s="26">
        <f>AJ60+'2026.9'!AO60</f>
        <v>0</v>
      </c>
      <c r="AP60" s="24"/>
      <c r="AQ60" s="24"/>
      <c r="AR60" s="24">
        <f>AP60+'2026.9'!AR60</f>
        <v>0</v>
      </c>
      <c r="AS60" s="24">
        <f>AQ60+'2026.9'!AS60</f>
        <v>0</v>
      </c>
      <c r="AT60" s="24"/>
      <c r="AU60" s="24"/>
      <c r="AV60" s="24"/>
      <c r="AW60" s="24"/>
      <c r="AX60" s="24">
        <f>AT60+'2026.9'!AX60</f>
        <v>0</v>
      </c>
      <c r="AY60" s="24">
        <f>AU60+'2026.9'!AY60</f>
        <v>0</v>
      </c>
      <c r="AZ60" s="24">
        <f>AV60+'2026.9'!AZ60</f>
        <v>0</v>
      </c>
      <c r="BA60" s="24">
        <f>AW60+'2026.9'!BA60</f>
        <v>0</v>
      </c>
    </row>
    <row r="61" spans="1:53">
      <c r="A61" s="316"/>
      <c r="B61" s="315">
        <v>2</v>
      </c>
      <c r="C61" s="19" t="s">
        <v>100</v>
      </c>
      <c r="D61" s="20"/>
      <c r="E61" s="23"/>
      <c r="F61" s="84"/>
      <c r="G61" s="117"/>
      <c r="H61" s="106"/>
      <c r="I61" s="102"/>
      <c r="J61" s="102"/>
      <c r="K61" s="102"/>
      <c r="L61" s="102"/>
      <c r="M61" s="110"/>
      <c r="N61" s="79"/>
      <c r="O61" s="130"/>
      <c r="P61" s="79"/>
      <c r="Q61" s="208"/>
      <c r="R61" s="21"/>
      <c r="S61" s="38"/>
      <c r="T61" s="22"/>
      <c r="U61" s="22"/>
      <c r="V61" s="22"/>
      <c r="W61" s="22"/>
      <c r="X61" s="22"/>
      <c r="Y61" s="22"/>
      <c r="Z61" s="89"/>
      <c r="AA61" s="84"/>
      <c r="AB61" s="342"/>
      <c r="AC61" s="343"/>
      <c r="AD61" s="342">
        <f>AB61+'2026.9'!AD61</f>
        <v>0</v>
      </c>
      <c r="AE61" s="179">
        <f>AC61+'2026.9'!AE61</f>
        <v>0</v>
      </c>
      <c r="AF61" s="24"/>
      <c r="AG61" s="25"/>
      <c r="AH61" s="26">
        <f t="shared" si="9"/>
        <v>0</v>
      </c>
      <c r="AI61" s="25"/>
      <c r="AJ61" s="26">
        <f t="shared" si="10"/>
        <v>0</v>
      </c>
      <c r="AK61" s="69">
        <f>AF61+'2026.9'!AK61</f>
        <v>2</v>
      </c>
      <c r="AL61" s="75">
        <f>AG61+'2026.9'!AL61</f>
        <v>2</v>
      </c>
      <c r="AM61" s="26">
        <f>AH61+'2026.9'!AM61</f>
        <v>400</v>
      </c>
      <c r="AN61" s="75">
        <f>AI61+'2026.9'!AN61</f>
        <v>22</v>
      </c>
      <c r="AO61" s="26">
        <f>AJ61+'2026.9'!AO61</f>
        <v>8800</v>
      </c>
      <c r="AP61" s="24"/>
      <c r="AQ61" s="24"/>
      <c r="AR61" s="24">
        <f>AP61+'2026.9'!AR61</f>
        <v>0</v>
      </c>
      <c r="AS61" s="24">
        <f>AQ61+'2026.9'!AS61</f>
        <v>0</v>
      </c>
      <c r="AT61" s="24"/>
      <c r="AU61" s="24"/>
      <c r="AV61" s="24"/>
      <c r="AW61" s="24"/>
      <c r="AX61" s="24">
        <f>AT61+'2026.9'!AX61</f>
        <v>1</v>
      </c>
      <c r="AY61" s="24">
        <f>AU61+'2026.9'!AY61</f>
        <v>420</v>
      </c>
      <c r="AZ61" s="24">
        <f>AV61+'2026.9'!AZ61</f>
        <v>42</v>
      </c>
      <c r="BA61" s="24">
        <f>AW61+'2026.9'!BA61</f>
        <v>3</v>
      </c>
    </row>
    <row r="62" spans="1:53">
      <c r="A62" s="316"/>
      <c r="B62" s="316"/>
      <c r="C62" s="19" t="s">
        <v>101</v>
      </c>
      <c r="D62" s="20"/>
      <c r="E62" s="23"/>
      <c r="F62" s="84"/>
      <c r="G62" s="117"/>
      <c r="H62" s="106"/>
      <c r="I62" s="102"/>
      <c r="J62" s="102"/>
      <c r="K62" s="102"/>
      <c r="L62" s="102"/>
      <c r="M62" s="110"/>
      <c r="N62" s="79"/>
      <c r="O62" s="130"/>
      <c r="P62" s="79"/>
      <c r="Q62" s="208"/>
      <c r="R62" s="21"/>
      <c r="S62" s="38"/>
      <c r="T62" s="22"/>
      <c r="U62" s="22"/>
      <c r="V62" s="22"/>
      <c r="W62" s="22"/>
      <c r="X62" s="22"/>
      <c r="Y62" s="22"/>
      <c r="Z62" s="89"/>
      <c r="AA62" s="84"/>
      <c r="AB62" s="342"/>
      <c r="AC62" s="343"/>
      <c r="AD62" s="342">
        <f>AB62+'2026.9'!AD62</f>
        <v>0</v>
      </c>
      <c r="AE62" s="179">
        <f>AC62+'2026.9'!AE62</f>
        <v>0</v>
      </c>
      <c r="AF62" s="24"/>
      <c r="AG62" s="25"/>
      <c r="AH62" s="26">
        <f t="shared" si="9"/>
        <v>0</v>
      </c>
      <c r="AI62" s="25"/>
      <c r="AJ62" s="26">
        <f t="shared" si="10"/>
        <v>0</v>
      </c>
      <c r="AK62" s="69">
        <f>AF62+'2026.9'!AK62</f>
        <v>1</v>
      </c>
      <c r="AL62" s="75">
        <f>AG62+'2026.9'!AL62</f>
        <v>1</v>
      </c>
      <c r="AM62" s="26">
        <f>AH62+'2026.9'!AM62</f>
        <v>200</v>
      </c>
      <c r="AN62" s="75">
        <f>AI62+'2026.9'!AN62</f>
        <v>4</v>
      </c>
      <c r="AO62" s="26">
        <f>AJ62+'2026.9'!AO62</f>
        <v>1600</v>
      </c>
      <c r="AP62" s="24"/>
      <c r="AQ62" s="24"/>
      <c r="AR62" s="24">
        <f>AP62+'2026.9'!AR62</f>
        <v>0</v>
      </c>
      <c r="AS62" s="24">
        <f>AQ62+'2026.9'!AS62</f>
        <v>0</v>
      </c>
      <c r="AT62" s="24"/>
      <c r="AU62" s="24"/>
      <c r="AV62" s="24"/>
      <c r="AW62" s="24"/>
      <c r="AX62" s="24">
        <f>AT62+'2026.9'!AX62</f>
        <v>0</v>
      </c>
      <c r="AY62" s="24">
        <f>AU62+'2026.9'!AY62</f>
        <v>0</v>
      </c>
      <c r="AZ62" s="24">
        <f>AV62+'2026.9'!AZ62</f>
        <v>0</v>
      </c>
      <c r="BA62" s="24">
        <f>AW62+'2026.9'!BA62</f>
        <v>0</v>
      </c>
    </row>
    <row r="63" spans="1:53">
      <c r="A63" s="316"/>
      <c r="B63" s="316"/>
      <c r="C63" s="19" t="s">
        <v>102</v>
      </c>
      <c r="D63" s="20"/>
      <c r="E63" s="23"/>
      <c r="F63" s="84"/>
      <c r="G63" s="117"/>
      <c r="H63" s="106"/>
      <c r="I63" s="102"/>
      <c r="J63" s="102"/>
      <c r="K63" s="102"/>
      <c r="L63" s="102"/>
      <c r="M63" s="110"/>
      <c r="N63" s="79"/>
      <c r="O63" s="130"/>
      <c r="P63" s="79"/>
      <c r="Q63" s="208"/>
      <c r="R63" s="21"/>
      <c r="S63" s="38"/>
      <c r="T63" s="22"/>
      <c r="U63" s="22"/>
      <c r="V63" s="22"/>
      <c r="W63" s="22"/>
      <c r="X63" s="22"/>
      <c r="Y63" s="22"/>
      <c r="Z63" s="89"/>
      <c r="AA63" s="84"/>
      <c r="AB63" s="342"/>
      <c r="AC63" s="343"/>
      <c r="AD63" s="342">
        <f>AB63+'2026.9'!AD63</f>
        <v>244587</v>
      </c>
      <c r="AE63" s="179">
        <f>AC63+'2026.9'!AE63</f>
        <v>1529.2161999217624</v>
      </c>
      <c r="AF63" s="24"/>
      <c r="AG63" s="25"/>
      <c r="AH63" s="26">
        <f t="shared" si="9"/>
        <v>0</v>
      </c>
      <c r="AI63" s="25"/>
      <c r="AJ63" s="26">
        <f t="shared" si="10"/>
        <v>0</v>
      </c>
      <c r="AK63" s="69">
        <f>AF63+'2026.9'!AK63</f>
        <v>1</v>
      </c>
      <c r="AL63" s="75">
        <f>AG63+'2026.9'!AL63</f>
        <v>0</v>
      </c>
      <c r="AM63" s="26">
        <f>AH63+'2026.9'!AM63</f>
        <v>0</v>
      </c>
      <c r="AN63" s="75">
        <f>AI63+'2026.9'!AN63</f>
        <v>4</v>
      </c>
      <c r="AO63" s="26">
        <f>AJ63+'2026.9'!AO63</f>
        <v>1600</v>
      </c>
      <c r="AP63" s="24"/>
      <c r="AQ63" s="24"/>
      <c r="AR63" s="24">
        <f>AP63+'2026.9'!AR63</f>
        <v>0</v>
      </c>
      <c r="AS63" s="24">
        <f>AQ63+'2026.9'!AS63</f>
        <v>0</v>
      </c>
      <c r="AT63" s="24"/>
      <c r="AU63" s="24"/>
      <c r="AV63" s="24"/>
      <c r="AW63" s="24"/>
      <c r="AX63" s="24">
        <f>AT63+'2026.9'!AX63</f>
        <v>0</v>
      </c>
      <c r="AY63" s="24">
        <f>AU63+'2026.9'!AY63</f>
        <v>0</v>
      </c>
      <c r="AZ63" s="24">
        <f>AV63+'2026.9'!AZ63</f>
        <v>0</v>
      </c>
      <c r="BA63" s="24">
        <f>AW63+'2026.9'!BA63</f>
        <v>0</v>
      </c>
    </row>
    <row r="64" spans="1:53">
      <c r="A64" s="316"/>
      <c r="B64" s="316"/>
      <c r="C64" s="19" t="s">
        <v>103</v>
      </c>
      <c r="D64" s="20"/>
      <c r="E64" s="23"/>
      <c r="F64" s="84"/>
      <c r="G64" s="117"/>
      <c r="H64" s="106"/>
      <c r="I64" s="102"/>
      <c r="J64" s="102"/>
      <c r="K64" s="102"/>
      <c r="L64" s="102"/>
      <c r="M64" s="110"/>
      <c r="N64" s="79"/>
      <c r="O64" s="130"/>
      <c r="P64" s="79"/>
      <c r="Q64" s="208"/>
      <c r="R64" s="21"/>
      <c r="S64" s="38"/>
      <c r="T64" s="22"/>
      <c r="U64" s="22"/>
      <c r="V64" s="22"/>
      <c r="W64" s="22"/>
      <c r="X64" s="22"/>
      <c r="Y64" s="22"/>
      <c r="Z64" s="89"/>
      <c r="AA64" s="84"/>
      <c r="AB64" s="342"/>
      <c r="AC64" s="343"/>
      <c r="AD64" s="342">
        <f>AB64+'2026.9'!AD64</f>
        <v>1189779</v>
      </c>
      <c r="AE64" s="179">
        <f>AC64+'2026.9'!AE64</f>
        <v>7413.4760468444156</v>
      </c>
      <c r="AF64" s="24"/>
      <c r="AG64" s="25"/>
      <c r="AH64" s="26">
        <f t="shared" si="9"/>
        <v>0</v>
      </c>
      <c r="AI64" s="25"/>
      <c r="AJ64" s="26">
        <f t="shared" si="10"/>
        <v>0</v>
      </c>
      <c r="AK64" s="69">
        <f>AF64+'2026.9'!AK64</f>
        <v>1</v>
      </c>
      <c r="AL64" s="75">
        <f>AG64+'2026.9'!AL64</f>
        <v>1</v>
      </c>
      <c r="AM64" s="26">
        <f>AH64+'2026.9'!AM64</f>
        <v>200</v>
      </c>
      <c r="AN64" s="75">
        <f>AI64+'2026.9'!AN64</f>
        <v>4</v>
      </c>
      <c r="AO64" s="26">
        <f>AJ64+'2026.9'!AO64</f>
        <v>1600</v>
      </c>
      <c r="AP64" s="24"/>
      <c r="AQ64" s="24"/>
      <c r="AR64" s="24">
        <f>AP64+'2026.9'!AR64</f>
        <v>0</v>
      </c>
      <c r="AS64" s="24">
        <f>AQ64+'2026.9'!AS64</f>
        <v>0</v>
      </c>
      <c r="AT64" s="24"/>
      <c r="AU64" s="24"/>
      <c r="AV64" s="24"/>
      <c r="AW64" s="24"/>
      <c r="AX64" s="24">
        <f>AT64+'2026.9'!AX64</f>
        <v>0</v>
      </c>
      <c r="AY64" s="24">
        <f>AU64+'2026.9'!AY64</f>
        <v>0</v>
      </c>
      <c r="AZ64" s="24">
        <f>AV64+'2026.9'!AZ64</f>
        <v>0</v>
      </c>
      <c r="BA64" s="24">
        <f>AW64+'2026.9'!BA64</f>
        <v>0</v>
      </c>
    </row>
    <row r="65" spans="1:53">
      <c r="A65" s="316"/>
      <c r="B65" s="316"/>
      <c r="C65" s="19" t="s">
        <v>104</v>
      </c>
      <c r="D65" s="20"/>
      <c r="E65" s="23"/>
      <c r="F65" s="84"/>
      <c r="G65" s="117"/>
      <c r="H65" s="106"/>
      <c r="I65" s="102"/>
      <c r="J65" s="102"/>
      <c r="K65" s="102"/>
      <c r="L65" s="102"/>
      <c r="M65" s="110"/>
      <c r="N65" s="79"/>
      <c r="O65" s="130"/>
      <c r="P65" s="79"/>
      <c r="Q65" s="208"/>
      <c r="R65" s="21"/>
      <c r="S65" s="38"/>
      <c r="T65" s="22"/>
      <c r="U65" s="22"/>
      <c r="V65" s="22"/>
      <c r="W65" s="22"/>
      <c r="X65" s="22"/>
      <c r="Y65" s="22"/>
      <c r="Z65" s="89"/>
      <c r="AA65" s="84"/>
      <c r="AB65" s="342"/>
      <c r="AC65" s="343"/>
      <c r="AD65" s="342">
        <f>AB65+'2026.9'!AD65</f>
        <v>0</v>
      </c>
      <c r="AE65" s="179">
        <f>AC65+'2026.9'!AE65</f>
        <v>0</v>
      </c>
      <c r="AF65" s="24"/>
      <c r="AG65" s="25"/>
      <c r="AH65" s="26">
        <f t="shared" si="9"/>
        <v>0</v>
      </c>
      <c r="AI65" s="25"/>
      <c r="AJ65" s="26">
        <f t="shared" si="10"/>
        <v>0</v>
      </c>
      <c r="AK65" s="69">
        <f>AF65+'2026.9'!AK65</f>
        <v>1</v>
      </c>
      <c r="AL65" s="75">
        <f>AG65+'2026.9'!AL65</f>
        <v>1</v>
      </c>
      <c r="AM65" s="26">
        <f>AH65+'2026.9'!AM65</f>
        <v>200</v>
      </c>
      <c r="AN65" s="75">
        <f>AI65+'2026.9'!AN65</f>
        <v>4</v>
      </c>
      <c r="AO65" s="26">
        <f>AJ65+'2026.9'!AO65</f>
        <v>1600</v>
      </c>
      <c r="AP65" s="24"/>
      <c r="AQ65" s="24"/>
      <c r="AR65" s="24">
        <f>AP65+'2026.9'!AR65</f>
        <v>0</v>
      </c>
      <c r="AS65" s="24">
        <f>AQ65+'2026.9'!AS65</f>
        <v>0</v>
      </c>
      <c r="AT65" s="24"/>
      <c r="AU65" s="24"/>
      <c r="AV65" s="24"/>
      <c r="AW65" s="24"/>
      <c r="AX65" s="24">
        <f>AT65+'2026.9'!AX65</f>
        <v>0</v>
      </c>
      <c r="AY65" s="24">
        <f>AU65+'2026.9'!AY65</f>
        <v>0</v>
      </c>
      <c r="AZ65" s="24">
        <f>AV65+'2026.9'!AZ65</f>
        <v>0</v>
      </c>
      <c r="BA65" s="24">
        <f>AW65+'2026.9'!BA65</f>
        <v>0</v>
      </c>
    </row>
    <row r="66" spans="1:53">
      <c r="A66" s="316"/>
      <c r="B66" s="316"/>
      <c r="C66" s="19" t="s">
        <v>105</v>
      </c>
      <c r="D66" s="20"/>
      <c r="E66" s="23"/>
      <c r="F66" s="84"/>
      <c r="G66" s="117"/>
      <c r="H66" s="106"/>
      <c r="I66" s="102"/>
      <c r="J66" s="102"/>
      <c r="K66" s="102"/>
      <c r="L66" s="102"/>
      <c r="M66" s="110"/>
      <c r="N66" s="79"/>
      <c r="O66" s="130"/>
      <c r="P66" s="79"/>
      <c r="Q66" s="208"/>
      <c r="R66" s="21"/>
      <c r="S66" s="38"/>
      <c r="T66" s="22"/>
      <c r="U66" s="22"/>
      <c r="V66" s="22"/>
      <c r="W66" s="22"/>
      <c r="X66" s="22"/>
      <c r="Y66" s="22"/>
      <c r="Z66" s="89"/>
      <c r="AA66" s="84"/>
      <c r="AB66" s="342"/>
      <c r="AC66" s="343"/>
      <c r="AD66" s="342">
        <f>AB66+'2026.9'!AD66</f>
        <v>0</v>
      </c>
      <c r="AE66" s="179">
        <f>AC66+'2026.9'!AE66</f>
        <v>0</v>
      </c>
      <c r="AF66" s="24"/>
      <c r="AG66" s="25"/>
      <c r="AH66" s="26">
        <f t="shared" si="9"/>
        <v>0</v>
      </c>
      <c r="AI66" s="25"/>
      <c r="AJ66" s="26">
        <f t="shared" si="10"/>
        <v>0</v>
      </c>
      <c r="AK66" s="69">
        <f>AF66+'2026.9'!AK66</f>
        <v>1</v>
      </c>
      <c r="AL66" s="75">
        <f>AG66+'2026.9'!AL66</f>
        <v>0</v>
      </c>
      <c r="AM66" s="26">
        <f>AH66+'2026.9'!AM66</f>
        <v>0</v>
      </c>
      <c r="AN66" s="75">
        <f>AI66+'2026.9'!AN66</f>
        <v>4</v>
      </c>
      <c r="AO66" s="26">
        <f>AJ66+'2026.9'!AO66</f>
        <v>1600</v>
      </c>
      <c r="AP66" s="24"/>
      <c r="AQ66" s="24"/>
      <c r="AR66" s="24">
        <f>AP66+'2026.9'!AR66</f>
        <v>0</v>
      </c>
      <c r="AS66" s="24">
        <f>AQ66+'2026.9'!AS66</f>
        <v>0</v>
      </c>
      <c r="AT66" s="24"/>
      <c r="AU66" s="24"/>
      <c r="AV66" s="24"/>
      <c r="AW66" s="24"/>
      <c r="AX66" s="24">
        <f>AT66+'2026.9'!AX66</f>
        <v>0</v>
      </c>
      <c r="AY66" s="24">
        <f>AU66+'2026.9'!AY66</f>
        <v>0</v>
      </c>
      <c r="AZ66" s="24">
        <f>AV66+'2026.9'!AZ66</f>
        <v>0</v>
      </c>
      <c r="BA66" s="24">
        <f>AW66+'2026.9'!BA66</f>
        <v>0</v>
      </c>
    </row>
    <row r="67" spans="1:53">
      <c r="A67" s="316"/>
      <c r="B67" s="316"/>
      <c r="C67" s="19" t="s">
        <v>106</v>
      </c>
      <c r="D67" s="20"/>
      <c r="E67" s="23"/>
      <c r="F67" s="84"/>
      <c r="G67" s="117"/>
      <c r="H67" s="106"/>
      <c r="I67" s="102"/>
      <c r="J67" s="102"/>
      <c r="K67" s="102"/>
      <c r="L67" s="102"/>
      <c r="M67" s="110"/>
      <c r="N67" s="79"/>
      <c r="O67" s="130"/>
      <c r="P67" s="79"/>
      <c r="Q67" s="208"/>
      <c r="R67" s="21"/>
      <c r="S67" s="38"/>
      <c r="T67" s="22"/>
      <c r="U67" s="22"/>
      <c r="V67" s="22"/>
      <c r="W67" s="22"/>
      <c r="X67" s="22"/>
      <c r="Y67" s="22"/>
      <c r="Z67" s="89"/>
      <c r="AA67" s="84"/>
      <c r="AB67" s="342"/>
      <c r="AC67" s="343"/>
      <c r="AD67" s="342">
        <f>AB67+'2026.9'!AD67</f>
        <v>0</v>
      </c>
      <c r="AE67" s="179">
        <f>AC67+'2026.9'!AE67</f>
        <v>0</v>
      </c>
      <c r="AF67" s="24"/>
      <c r="AG67" s="25"/>
      <c r="AH67" s="26">
        <f t="shared" ref="AH67" si="15">AG67*$AH$5</f>
        <v>0</v>
      </c>
      <c r="AI67" s="25"/>
      <c r="AJ67" s="26">
        <f t="shared" ref="AJ67" si="16">AI67*$AJ$5</f>
        <v>0</v>
      </c>
      <c r="AK67" s="69">
        <f>AF67+'2026.9'!AK67</f>
        <v>1</v>
      </c>
      <c r="AL67" s="75">
        <f>AG67+'2026.9'!AL67</f>
        <v>0</v>
      </c>
      <c r="AM67" s="26">
        <f>AH67+'2026.9'!AM67</f>
        <v>0</v>
      </c>
      <c r="AN67" s="75">
        <f>AI67+'2026.9'!AN67</f>
        <v>4</v>
      </c>
      <c r="AO67" s="26">
        <f>AJ67+'2026.9'!AO67</f>
        <v>1600</v>
      </c>
      <c r="AP67" s="24"/>
      <c r="AQ67" s="24"/>
      <c r="AR67" s="24">
        <f>AP67+'2026.9'!AR67</f>
        <v>0</v>
      </c>
      <c r="AS67" s="24">
        <f>AQ67+'2026.9'!AS67</f>
        <v>0</v>
      </c>
      <c r="AT67" s="24"/>
      <c r="AU67" s="24"/>
      <c r="AV67" s="24"/>
      <c r="AW67" s="24"/>
      <c r="AX67" s="24">
        <f>AT67+'2026.9'!AX67</f>
        <v>0</v>
      </c>
      <c r="AY67" s="24">
        <f>AU67+'2026.9'!AY67</f>
        <v>0</v>
      </c>
      <c r="AZ67" s="24">
        <f>AV67+'2026.9'!AZ67</f>
        <v>0</v>
      </c>
      <c r="BA67" s="24">
        <f>AW67+'2026.9'!BA67</f>
        <v>0</v>
      </c>
    </row>
    <row r="68" spans="1:53">
      <c r="A68" s="316"/>
      <c r="B68" s="316"/>
      <c r="C68" s="19" t="s">
        <v>107</v>
      </c>
      <c r="D68" s="20"/>
      <c r="E68" s="23"/>
      <c r="F68" s="84"/>
      <c r="G68" s="117"/>
      <c r="H68" s="106"/>
      <c r="I68" s="102"/>
      <c r="J68" s="102"/>
      <c r="K68" s="102"/>
      <c r="L68" s="102"/>
      <c r="M68" s="110"/>
      <c r="N68" s="79"/>
      <c r="O68" s="130"/>
      <c r="P68" s="79"/>
      <c r="Q68" s="208"/>
      <c r="R68" s="21"/>
      <c r="S68" s="38"/>
      <c r="T68" s="22"/>
      <c r="U68" s="22"/>
      <c r="V68" s="22"/>
      <c r="W68" s="22"/>
      <c r="X68" s="22"/>
      <c r="Y68" s="22"/>
      <c r="Z68" s="89"/>
      <c r="AA68" s="84"/>
      <c r="AB68" s="342"/>
      <c r="AC68" s="343"/>
      <c r="AD68" s="342">
        <f>AB68+'2026.9'!AD68</f>
        <v>1177537</v>
      </c>
      <c r="AE68" s="179">
        <f>AC68+'2026.9'!AE68</f>
        <v>7325.463551001938</v>
      </c>
      <c r="AF68" s="24"/>
      <c r="AG68" s="25"/>
      <c r="AH68" s="26">
        <f t="shared" si="9"/>
        <v>0</v>
      </c>
      <c r="AI68" s="25"/>
      <c r="AJ68" s="26">
        <f t="shared" si="10"/>
        <v>0</v>
      </c>
      <c r="AK68" s="69">
        <f>AF68+'2026.9'!AK68</f>
        <v>2</v>
      </c>
      <c r="AL68" s="75">
        <f>AG68+'2026.9'!AL68</f>
        <v>2</v>
      </c>
      <c r="AM68" s="26">
        <f>AH68+'2026.9'!AM68</f>
        <v>400</v>
      </c>
      <c r="AN68" s="75">
        <f>AI68+'2026.9'!AN68</f>
        <v>22</v>
      </c>
      <c r="AO68" s="26">
        <f>AJ68+'2026.9'!AO68</f>
        <v>8800</v>
      </c>
      <c r="AP68" s="24"/>
      <c r="AQ68" s="24"/>
      <c r="AR68" s="24">
        <f>AP68+'2026.9'!AR68</f>
        <v>3</v>
      </c>
      <c r="AS68" s="24">
        <f>AQ68+'2026.9'!AS68</f>
        <v>0</v>
      </c>
      <c r="AT68" s="24"/>
      <c r="AU68" s="24"/>
      <c r="AV68" s="24"/>
      <c r="AW68" s="24"/>
      <c r="AX68" s="24">
        <f>AT68+'2026.9'!AX68</f>
        <v>0</v>
      </c>
      <c r="AY68" s="24">
        <f>AU68+'2026.9'!AY68</f>
        <v>0</v>
      </c>
      <c r="AZ68" s="24">
        <f>AV68+'2026.9'!AZ68</f>
        <v>0</v>
      </c>
      <c r="BA68" s="24">
        <f>AW68+'2026.9'!BA68</f>
        <v>0</v>
      </c>
    </row>
    <row r="69" spans="1:53">
      <c r="A69" s="317"/>
      <c r="B69" s="317"/>
      <c r="C69" s="165" t="s">
        <v>152</v>
      </c>
      <c r="D69" s="20"/>
      <c r="E69" s="23"/>
      <c r="F69" s="170"/>
      <c r="G69" s="117"/>
      <c r="H69" s="162"/>
      <c r="I69" s="102"/>
      <c r="J69" s="102"/>
      <c r="K69" s="102"/>
      <c r="L69" s="102"/>
      <c r="M69" s="163"/>
      <c r="N69" s="79"/>
      <c r="O69" s="130"/>
      <c r="P69" s="79"/>
      <c r="Q69" s="208"/>
      <c r="R69" s="21"/>
      <c r="S69" s="38"/>
      <c r="T69" s="22"/>
      <c r="U69" s="22"/>
      <c r="V69" s="22"/>
      <c r="W69" s="22"/>
      <c r="X69" s="22"/>
      <c r="Y69" s="22"/>
      <c r="Z69" s="89"/>
      <c r="AA69" s="84"/>
      <c r="AB69" s="342"/>
      <c r="AC69" s="343"/>
      <c r="AD69" s="342">
        <f>AB69+'2026.9'!AD69</f>
        <v>0</v>
      </c>
      <c r="AE69" s="179">
        <f>AC69+'2026.9'!AE69</f>
        <v>0</v>
      </c>
      <c r="AF69" s="24"/>
      <c r="AG69" s="25"/>
      <c r="AH69" s="26">
        <f t="shared" si="9"/>
        <v>0</v>
      </c>
      <c r="AI69" s="25"/>
      <c r="AJ69" s="26">
        <f t="shared" si="10"/>
        <v>0</v>
      </c>
      <c r="AK69" s="69">
        <f>AF69+'2026.9'!AK69</f>
        <v>2</v>
      </c>
      <c r="AL69" s="75">
        <f>AG69+'2026.9'!AL69</f>
        <v>1</v>
      </c>
      <c r="AM69" s="26">
        <f>AH69+'2026.9'!AM69</f>
        <v>200</v>
      </c>
      <c r="AN69" s="75">
        <f>AI69+'2026.9'!AN69</f>
        <v>20</v>
      </c>
      <c r="AO69" s="26">
        <f>AJ69+'2026.9'!AO69</f>
        <v>8000</v>
      </c>
      <c r="AP69" s="24"/>
      <c r="AQ69" s="24"/>
      <c r="AR69" s="24">
        <f>AP69+'2026.9'!AR69</f>
        <v>0</v>
      </c>
      <c r="AS69" s="24">
        <f>AQ69+'2026.9'!AS69</f>
        <v>0</v>
      </c>
      <c r="AT69" s="24"/>
      <c r="AU69" s="24"/>
      <c r="AV69" s="24"/>
      <c r="AW69" s="24"/>
      <c r="AX69" s="24">
        <f>AT69+'2026.9'!AX69</f>
        <v>0</v>
      </c>
      <c r="AY69" s="24">
        <f>AU69+'2026.9'!AY69</f>
        <v>0</v>
      </c>
      <c r="AZ69" s="24">
        <f>AV69+'2026.9'!AZ69</f>
        <v>0</v>
      </c>
      <c r="BA69" s="24">
        <f>AW69+'2026.9'!BA69</f>
        <v>0</v>
      </c>
    </row>
    <row r="70" spans="1:53" ht="16.5" customHeight="1">
      <c r="A70" s="28" t="s">
        <v>72</v>
      </c>
      <c r="B70" s="28"/>
      <c r="C70" s="29"/>
      <c r="D70" s="169">
        <f>SUM(D53:D69)</f>
        <v>0</v>
      </c>
      <c r="E70" s="122">
        <f t="shared" ref="E70:BA70" si="17">SUM(E53:E69)</f>
        <v>0</v>
      </c>
      <c r="F70" s="174">
        <f t="shared" si="17"/>
        <v>0</v>
      </c>
      <c r="G70" s="81">
        <f t="shared" si="17"/>
        <v>0</v>
      </c>
      <c r="H70" s="172">
        <f t="shared" si="17"/>
        <v>0</v>
      </c>
      <c r="I70" s="168">
        <f t="shared" si="17"/>
        <v>0</v>
      </c>
      <c r="J70" s="168">
        <f t="shared" si="17"/>
        <v>0</v>
      </c>
      <c r="K70" s="168">
        <f t="shared" si="17"/>
        <v>0</v>
      </c>
      <c r="L70" s="168">
        <f t="shared" si="17"/>
        <v>0</v>
      </c>
      <c r="M70" s="167">
        <f t="shared" si="17"/>
        <v>0</v>
      </c>
      <c r="N70" s="172">
        <f t="shared" si="17"/>
        <v>0</v>
      </c>
      <c r="O70" s="167">
        <f t="shared" si="17"/>
        <v>0</v>
      </c>
      <c r="P70" s="169">
        <f t="shared" si="17"/>
        <v>0</v>
      </c>
      <c r="Q70" s="210">
        <f t="shared" si="17"/>
        <v>0</v>
      </c>
      <c r="R70" s="81">
        <f t="shared" si="17"/>
        <v>0</v>
      </c>
      <c r="S70" s="169">
        <f t="shared" si="17"/>
        <v>0</v>
      </c>
      <c r="T70" s="122">
        <f t="shared" si="17"/>
        <v>0</v>
      </c>
      <c r="U70" s="122">
        <f t="shared" si="17"/>
        <v>0</v>
      </c>
      <c r="V70" s="119">
        <f t="shared" si="17"/>
        <v>0</v>
      </c>
      <c r="W70" s="122">
        <f t="shared" si="17"/>
        <v>0</v>
      </c>
      <c r="X70" s="119">
        <f t="shared" si="17"/>
        <v>0</v>
      </c>
      <c r="Y70" s="122">
        <f t="shared" si="17"/>
        <v>0</v>
      </c>
      <c r="Z70" s="119">
        <f t="shared" si="17"/>
        <v>0</v>
      </c>
      <c r="AA70" s="173">
        <f t="shared" si="17"/>
        <v>0</v>
      </c>
      <c r="AB70" s="348">
        <f t="shared" si="17"/>
        <v>0</v>
      </c>
      <c r="AC70" s="349">
        <f t="shared" si="17"/>
        <v>0</v>
      </c>
      <c r="AD70" s="348">
        <f t="shared" si="17"/>
        <v>3278358</v>
      </c>
      <c r="AE70" s="350">
        <f t="shared" si="17"/>
        <v>20403.808017868374</v>
      </c>
      <c r="AF70" s="119">
        <f t="shared" si="17"/>
        <v>0</v>
      </c>
      <c r="AG70" s="122">
        <f t="shared" si="17"/>
        <v>0</v>
      </c>
      <c r="AH70" s="178">
        <f t="shared" si="17"/>
        <v>0</v>
      </c>
      <c r="AI70" s="122">
        <f t="shared" si="17"/>
        <v>0</v>
      </c>
      <c r="AJ70" s="178">
        <f t="shared" si="17"/>
        <v>0</v>
      </c>
      <c r="AK70" s="119">
        <f t="shared" si="17"/>
        <v>18</v>
      </c>
      <c r="AL70" s="122">
        <f t="shared" si="17"/>
        <v>32</v>
      </c>
      <c r="AM70" s="178">
        <f t="shared" si="17"/>
        <v>6400</v>
      </c>
      <c r="AN70" s="122">
        <f t="shared" si="17"/>
        <v>411</v>
      </c>
      <c r="AO70" s="178">
        <f t="shared" si="17"/>
        <v>164400</v>
      </c>
      <c r="AP70" s="119">
        <f t="shared" si="17"/>
        <v>0</v>
      </c>
      <c r="AQ70" s="119">
        <f t="shared" si="17"/>
        <v>0</v>
      </c>
      <c r="AR70" s="119">
        <f t="shared" si="17"/>
        <v>5</v>
      </c>
      <c r="AS70" s="119">
        <f t="shared" si="17"/>
        <v>0</v>
      </c>
      <c r="AT70" s="119">
        <f t="shared" si="17"/>
        <v>0</v>
      </c>
      <c r="AU70" s="119">
        <f t="shared" si="17"/>
        <v>0</v>
      </c>
      <c r="AV70" s="119">
        <f t="shared" si="17"/>
        <v>0</v>
      </c>
      <c r="AW70" s="119">
        <f t="shared" si="17"/>
        <v>0</v>
      </c>
      <c r="AX70" s="119">
        <f t="shared" si="17"/>
        <v>7</v>
      </c>
      <c r="AY70" s="119">
        <f t="shared" si="17"/>
        <v>720</v>
      </c>
      <c r="AZ70" s="119">
        <f t="shared" si="17"/>
        <v>726</v>
      </c>
      <c r="BA70" s="119">
        <f t="shared" si="17"/>
        <v>39</v>
      </c>
    </row>
    <row r="71" spans="1:53">
      <c r="A71" s="315">
        <v>5</v>
      </c>
      <c r="B71" s="315">
        <v>1</v>
      </c>
      <c r="C71" s="19" t="s">
        <v>108</v>
      </c>
      <c r="D71" s="46"/>
      <c r="E71" s="47"/>
      <c r="F71" s="171"/>
      <c r="G71" s="117"/>
      <c r="H71" s="106"/>
      <c r="I71" s="102"/>
      <c r="J71" s="102"/>
      <c r="K71" s="102"/>
      <c r="L71" s="102"/>
      <c r="M71" s="110"/>
      <c r="N71" s="79"/>
      <c r="O71" s="133"/>
      <c r="P71" s="79"/>
      <c r="Q71" s="208"/>
      <c r="R71" s="203"/>
      <c r="S71" s="48"/>
      <c r="T71" s="49"/>
      <c r="U71" s="49"/>
      <c r="V71" s="49"/>
      <c r="W71" s="49"/>
      <c r="X71" s="49"/>
      <c r="Y71" s="49"/>
      <c r="Z71" s="91"/>
      <c r="AA71" s="84"/>
      <c r="AB71" s="342"/>
      <c r="AC71" s="343"/>
      <c r="AD71" s="342">
        <f>AB71+'2026.9'!AD71</f>
        <v>0</v>
      </c>
      <c r="AE71" s="179">
        <f>AC71+'2026.9'!AE71</f>
        <v>0</v>
      </c>
      <c r="AF71" s="24"/>
      <c r="AG71" s="25"/>
      <c r="AH71" s="26">
        <f t="shared" si="9"/>
        <v>0</v>
      </c>
      <c r="AI71" s="25"/>
      <c r="AJ71" s="26">
        <f t="shared" si="10"/>
        <v>0</v>
      </c>
      <c r="AK71" s="69">
        <f>AF71+'2026.9'!AK71</f>
        <v>2</v>
      </c>
      <c r="AL71" s="75">
        <f>AG71+'2026.9'!AL71</f>
        <v>0</v>
      </c>
      <c r="AM71" s="26">
        <f>AH71+'2026.9'!AM71</f>
        <v>0</v>
      </c>
      <c r="AN71" s="75">
        <f>AI71+'2026.9'!AN71</f>
        <v>91</v>
      </c>
      <c r="AO71" s="26">
        <f>AJ71+'2026.9'!AO71</f>
        <v>36400</v>
      </c>
      <c r="AP71" s="24"/>
      <c r="AQ71" s="24"/>
      <c r="AR71" s="24">
        <f>AP71+'2026.9'!AR71</f>
        <v>0</v>
      </c>
      <c r="AS71" s="24">
        <f>AQ71+'2026.9'!AS71</f>
        <v>0</v>
      </c>
      <c r="AT71" s="24"/>
      <c r="AU71" s="24"/>
      <c r="AV71" s="24"/>
      <c r="AW71" s="24"/>
      <c r="AX71" s="24">
        <f>AT71+'2026.9'!AX71</f>
        <v>0</v>
      </c>
      <c r="AY71" s="24">
        <f>AU71+'2026.9'!AY71</f>
        <v>0</v>
      </c>
      <c r="AZ71" s="24">
        <f>AV71+'2026.9'!AZ71</f>
        <v>0</v>
      </c>
      <c r="BA71" s="24">
        <f>AW71+'2026.9'!BA71</f>
        <v>0</v>
      </c>
    </row>
    <row r="72" spans="1:53">
      <c r="A72" s="316"/>
      <c r="B72" s="316"/>
      <c r="C72" s="19" t="s">
        <v>112</v>
      </c>
      <c r="D72" s="46"/>
      <c r="E72" s="47"/>
      <c r="F72" s="113"/>
      <c r="G72" s="117"/>
      <c r="H72" s="106"/>
      <c r="I72" s="102"/>
      <c r="J72" s="102"/>
      <c r="K72" s="102"/>
      <c r="L72" s="102"/>
      <c r="M72" s="110"/>
      <c r="N72" s="79"/>
      <c r="O72" s="133"/>
      <c r="P72" s="79"/>
      <c r="Q72" s="208"/>
      <c r="R72" s="203"/>
      <c r="S72" s="48"/>
      <c r="T72" s="49"/>
      <c r="U72" s="49"/>
      <c r="V72" s="49"/>
      <c r="W72" s="49"/>
      <c r="X72" s="49"/>
      <c r="Y72" s="49"/>
      <c r="Z72" s="91"/>
      <c r="AA72" s="84"/>
      <c r="AB72" s="342"/>
      <c r="AC72" s="343"/>
      <c r="AD72" s="342">
        <f>AB72+'2026.9'!AD72</f>
        <v>638076</v>
      </c>
      <c r="AE72" s="179">
        <f>AC72+'2026.9'!AE72</f>
        <v>4000.0043129705036</v>
      </c>
      <c r="AF72" s="24"/>
      <c r="AG72" s="25"/>
      <c r="AH72" s="26">
        <f t="shared" si="9"/>
        <v>0</v>
      </c>
      <c r="AI72" s="25"/>
      <c r="AJ72" s="26">
        <f t="shared" si="10"/>
        <v>0</v>
      </c>
      <c r="AK72" s="69">
        <f>AF72+'2026.9'!AK72</f>
        <v>1</v>
      </c>
      <c r="AL72" s="75">
        <f>AG72+'2026.9'!AL72</f>
        <v>0</v>
      </c>
      <c r="AM72" s="26">
        <f>AH72+'2026.9'!AM72</f>
        <v>0</v>
      </c>
      <c r="AN72" s="75">
        <f>AI72+'2026.9'!AN72</f>
        <v>27</v>
      </c>
      <c r="AO72" s="26">
        <f>AJ72+'2026.9'!AO72</f>
        <v>10800</v>
      </c>
      <c r="AP72" s="24"/>
      <c r="AQ72" s="24"/>
      <c r="AR72" s="24">
        <f>AP72+'2026.9'!AR72</f>
        <v>0</v>
      </c>
      <c r="AS72" s="24">
        <f>AQ72+'2026.9'!AS72</f>
        <v>0</v>
      </c>
      <c r="AT72" s="24"/>
      <c r="AU72" s="24"/>
      <c r="AV72" s="24"/>
      <c r="AW72" s="24"/>
      <c r="AX72" s="24">
        <f>AT72+'2026.9'!AX72</f>
        <v>5</v>
      </c>
      <c r="AY72" s="24">
        <f>AU72+'2026.9'!AY72</f>
        <v>230</v>
      </c>
      <c r="AZ72" s="24">
        <f>AV72+'2026.9'!AZ72</f>
        <v>284</v>
      </c>
      <c r="BA72" s="24">
        <f>AW72+'2026.9'!BA72</f>
        <v>15</v>
      </c>
    </row>
    <row r="73" spans="1:53">
      <c r="A73" s="316"/>
      <c r="B73" s="316"/>
      <c r="C73" s="19" t="s">
        <v>109</v>
      </c>
      <c r="D73" s="46"/>
      <c r="E73" s="47"/>
      <c r="F73" s="113"/>
      <c r="G73" s="117"/>
      <c r="H73" s="106"/>
      <c r="I73" s="102"/>
      <c r="J73" s="102"/>
      <c r="K73" s="102"/>
      <c r="L73" s="102"/>
      <c r="M73" s="110"/>
      <c r="N73" s="79"/>
      <c r="O73" s="133"/>
      <c r="P73" s="79"/>
      <c r="Q73" s="208"/>
      <c r="R73" s="203"/>
      <c r="S73" s="48"/>
      <c r="T73" s="49"/>
      <c r="U73" s="49"/>
      <c r="V73" s="49"/>
      <c r="W73" s="49"/>
      <c r="X73" s="49"/>
      <c r="Y73" s="49"/>
      <c r="Z73" s="91"/>
      <c r="AA73" s="84"/>
      <c r="AB73" s="342"/>
      <c r="AC73" s="343"/>
      <c r="AD73" s="342">
        <f>AB73+'2026.9'!AD73</f>
        <v>0</v>
      </c>
      <c r="AE73" s="179">
        <f>AC73+'2026.9'!AE73</f>
        <v>0</v>
      </c>
      <c r="AF73" s="24"/>
      <c r="AG73" s="25"/>
      <c r="AH73" s="26">
        <f t="shared" si="9"/>
        <v>0</v>
      </c>
      <c r="AI73" s="25"/>
      <c r="AJ73" s="26">
        <f t="shared" si="10"/>
        <v>0</v>
      </c>
      <c r="AK73" s="69">
        <f>AF73+'2026.9'!AK73</f>
        <v>2</v>
      </c>
      <c r="AL73" s="75">
        <f>AG73+'2026.9'!AL73</f>
        <v>3</v>
      </c>
      <c r="AM73" s="26">
        <f>AH73+'2026.9'!AM73</f>
        <v>600</v>
      </c>
      <c r="AN73" s="75">
        <f>AI73+'2026.9'!AN73</f>
        <v>108</v>
      </c>
      <c r="AO73" s="26">
        <f>AJ73+'2026.9'!AO73</f>
        <v>43200</v>
      </c>
      <c r="AP73" s="24"/>
      <c r="AQ73" s="24"/>
      <c r="AR73" s="24">
        <f>AP73+'2026.9'!AR73</f>
        <v>0</v>
      </c>
      <c r="AS73" s="24">
        <f>AQ73+'2026.9'!AS73</f>
        <v>0</v>
      </c>
      <c r="AT73" s="24"/>
      <c r="AU73" s="24"/>
      <c r="AV73" s="24"/>
      <c r="AW73" s="24"/>
      <c r="AX73" s="24">
        <f>AT73+'2026.9'!AX73</f>
        <v>0</v>
      </c>
      <c r="AY73" s="24">
        <f>AU73+'2026.9'!AY73</f>
        <v>0</v>
      </c>
      <c r="AZ73" s="24">
        <f>AV73+'2026.9'!AZ73</f>
        <v>0</v>
      </c>
      <c r="BA73" s="24">
        <f>AW73+'2026.9'!BA73</f>
        <v>0</v>
      </c>
    </row>
    <row r="74" spans="1:53">
      <c r="A74" s="316"/>
      <c r="B74" s="316"/>
      <c r="C74" s="19" t="s">
        <v>110</v>
      </c>
      <c r="D74" s="46"/>
      <c r="E74" s="47"/>
      <c r="F74" s="113"/>
      <c r="G74" s="117"/>
      <c r="H74" s="106"/>
      <c r="I74" s="102"/>
      <c r="J74" s="102"/>
      <c r="K74" s="102"/>
      <c r="L74" s="102"/>
      <c r="M74" s="110"/>
      <c r="N74" s="79"/>
      <c r="O74" s="133"/>
      <c r="P74" s="79"/>
      <c r="Q74" s="208"/>
      <c r="R74" s="203"/>
      <c r="S74" s="48"/>
      <c r="T74" s="49"/>
      <c r="U74" s="49"/>
      <c r="V74" s="49"/>
      <c r="W74" s="49"/>
      <c r="X74" s="49"/>
      <c r="Y74" s="49"/>
      <c r="Z74" s="91"/>
      <c r="AA74" s="84"/>
      <c r="AB74" s="342"/>
      <c r="AC74" s="343"/>
      <c r="AD74" s="342">
        <f>AB74+'2026.9'!AD74</f>
        <v>485298</v>
      </c>
      <c r="AE74" s="179">
        <f>AC74+'2026.9'!AE74</f>
        <v>3000.0057119651797</v>
      </c>
      <c r="AF74" s="24"/>
      <c r="AG74" s="25"/>
      <c r="AH74" s="26">
        <f t="shared" si="9"/>
        <v>0</v>
      </c>
      <c r="AI74" s="25"/>
      <c r="AJ74" s="26">
        <f t="shared" si="10"/>
        <v>0</v>
      </c>
      <c r="AK74" s="69">
        <f>AF74+'2026.9'!AK74</f>
        <v>0</v>
      </c>
      <c r="AL74" s="75">
        <f>AG74+'2026.9'!AL74</f>
        <v>0</v>
      </c>
      <c r="AM74" s="26">
        <f>AH74+'2026.9'!AM74</f>
        <v>0</v>
      </c>
      <c r="AN74" s="75">
        <f>AI74+'2026.9'!AN74</f>
        <v>0</v>
      </c>
      <c r="AO74" s="26">
        <f>AJ74+'2026.9'!AO74</f>
        <v>0</v>
      </c>
      <c r="AP74" s="24"/>
      <c r="AQ74" s="24"/>
      <c r="AR74" s="24">
        <f>AP74+'2026.9'!AR74</f>
        <v>0</v>
      </c>
      <c r="AS74" s="24">
        <f>AQ74+'2026.9'!AS74</f>
        <v>0</v>
      </c>
      <c r="AT74" s="24"/>
      <c r="AU74" s="24"/>
      <c r="AV74" s="24"/>
      <c r="AW74" s="24"/>
      <c r="AX74" s="24">
        <f>AT74+'2026.9'!AX74</f>
        <v>0</v>
      </c>
      <c r="AY74" s="24">
        <f>AU74+'2026.9'!AY74</f>
        <v>0</v>
      </c>
      <c r="AZ74" s="24">
        <f>AV74+'2026.9'!AZ74</f>
        <v>0</v>
      </c>
      <c r="BA74" s="24">
        <f>AW74+'2026.9'!BA74</f>
        <v>0</v>
      </c>
    </row>
    <row r="75" spans="1:53">
      <c r="A75" s="316"/>
      <c r="B75" s="316"/>
      <c r="C75" s="19" t="s">
        <v>113</v>
      </c>
      <c r="D75" s="46"/>
      <c r="E75" s="47"/>
      <c r="F75" s="113"/>
      <c r="G75" s="117"/>
      <c r="H75" s="106"/>
      <c r="I75" s="102"/>
      <c r="J75" s="102"/>
      <c r="K75" s="102"/>
      <c r="L75" s="102"/>
      <c r="M75" s="110"/>
      <c r="N75" s="79"/>
      <c r="O75" s="133"/>
      <c r="P75" s="79"/>
      <c r="Q75" s="208"/>
      <c r="R75" s="203"/>
      <c r="S75" s="48"/>
      <c r="T75" s="49"/>
      <c r="U75" s="49"/>
      <c r="V75" s="49"/>
      <c r="W75" s="49"/>
      <c r="X75" s="49"/>
      <c r="Y75" s="49"/>
      <c r="Z75" s="91"/>
      <c r="AA75" s="84"/>
      <c r="AB75" s="342"/>
      <c r="AC75" s="343"/>
      <c r="AD75" s="342">
        <f>AB75+'2026.9'!AD75</f>
        <v>0</v>
      </c>
      <c r="AE75" s="179">
        <f>AC75+'2026.9'!AE75</f>
        <v>0</v>
      </c>
      <c r="AF75" s="24"/>
      <c r="AG75" s="25"/>
      <c r="AH75" s="26">
        <f t="shared" si="9"/>
        <v>0</v>
      </c>
      <c r="AI75" s="25"/>
      <c r="AJ75" s="26">
        <f t="shared" si="10"/>
        <v>0</v>
      </c>
      <c r="AK75" s="69">
        <f>AF75+'2026.9'!AK75</f>
        <v>1</v>
      </c>
      <c r="AL75" s="75">
        <f>AG75+'2026.9'!AL75</f>
        <v>3</v>
      </c>
      <c r="AM75" s="26">
        <f>AH75+'2026.9'!AM75</f>
        <v>600</v>
      </c>
      <c r="AN75" s="75">
        <f>AI75+'2026.9'!AN75</f>
        <v>98</v>
      </c>
      <c r="AO75" s="26">
        <f>AJ75+'2026.9'!AO75</f>
        <v>39200</v>
      </c>
      <c r="AP75" s="24"/>
      <c r="AQ75" s="24"/>
      <c r="AR75" s="24">
        <f>AP75+'2026.9'!AR75</f>
        <v>0</v>
      </c>
      <c r="AS75" s="24">
        <f>AQ75+'2026.9'!AS75</f>
        <v>0</v>
      </c>
      <c r="AT75" s="24"/>
      <c r="AU75" s="24"/>
      <c r="AV75" s="24"/>
      <c r="AW75" s="24"/>
      <c r="AX75" s="24">
        <f>AT75+'2026.9'!AX75</f>
        <v>0</v>
      </c>
      <c r="AY75" s="24">
        <f>AU75+'2026.9'!AY75</f>
        <v>0</v>
      </c>
      <c r="AZ75" s="24">
        <f>AV75+'2026.9'!AZ75</f>
        <v>0</v>
      </c>
      <c r="BA75" s="24">
        <f>AW75+'2026.9'!BA75</f>
        <v>0</v>
      </c>
    </row>
    <row r="76" spans="1:53">
      <c r="A76" s="316"/>
      <c r="B76" s="316"/>
      <c r="C76" s="19" t="s">
        <v>156</v>
      </c>
      <c r="D76" s="46"/>
      <c r="E76" s="47"/>
      <c r="F76" s="113"/>
      <c r="G76" s="117"/>
      <c r="H76" s="106"/>
      <c r="I76" s="102"/>
      <c r="J76" s="102"/>
      <c r="K76" s="102"/>
      <c r="L76" s="102"/>
      <c r="M76" s="110"/>
      <c r="N76" s="79"/>
      <c r="O76" s="133"/>
      <c r="P76" s="79"/>
      <c r="Q76" s="208"/>
      <c r="R76" s="203"/>
      <c r="S76" s="48"/>
      <c r="T76" s="49"/>
      <c r="U76" s="49"/>
      <c r="V76" s="49"/>
      <c r="W76" s="49"/>
      <c r="X76" s="49"/>
      <c r="Y76" s="49"/>
      <c r="Z76" s="91"/>
      <c r="AA76" s="84"/>
      <c r="AB76" s="342"/>
      <c r="AC76" s="343"/>
      <c r="AD76" s="342">
        <f>AB76+'2026.9'!AD76</f>
        <v>0</v>
      </c>
      <c r="AE76" s="179">
        <f>AC76+'2026.9'!AE76</f>
        <v>0</v>
      </c>
      <c r="AF76" s="24"/>
      <c r="AG76" s="25"/>
      <c r="AH76" s="26">
        <f t="shared" si="9"/>
        <v>0</v>
      </c>
      <c r="AI76" s="25"/>
      <c r="AJ76" s="26">
        <f t="shared" si="10"/>
        <v>0</v>
      </c>
      <c r="AK76" s="69">
        <f>AF76+'2026.9'!AK76</f>
        <v>1</v>
      </c>
      <c r="AL76" s="75">
        <f>AG76+'2026.9'!AL76</f>
        <v>2</v>
      </c>
      <c r="AM76" s="26">
        <f>AH76+'2026.9'!AM76</f>
        <v>400</v>
      </c>
      <c r="AN76" s="75">
        <f>AI76+'2026.9'!AN76</f>
        <v>36</v>
      </c>
      <c r="AO76" s="26">
        <f>AJ76+'2026.9'!AO76</f>
        <v>14400</v>
      </c>
      <c r="AP76" s="24"/>
      <c r="AQ76" s="24"/>
      <c r="AR76" s="24">
        <f>AP76+'2026.9'!AR76</f>
        <v>0</v>
      </c>
      <c r="AS76" s="24">
        <f>AQ76+'2026.9'!AS76</f>
        <v>0</v>
      </c>
      <c r="AT76" s="24"/>
      <c r="AU76" s="24"/>
      <c r="AV76" s="24"/>
      <c r="AW76" s="24"/>
      <c r="AX76" s="24">
        <f>AT76+'2026.9'!AX76</f>
        <v>0</v>
      </c>
      <c r="AY76" s="24">
        <f>AU76+'2026.9'!AY76</f>
        <v>0</v>
      </c>
      <c r="AZ76" s="24">
        <f>AV76+'2026.9'!AZ76</f>
        <v>0</v>
      </c>
      <c r="BA76" s="24">
        <f>AW76+'2026.9'!BA76</f>
        <v>0</v>
      </c>
    </row>
    <row r="77" spans="1:53">
      <c r="A77" s="316"/>
      <c r="B77" s="316"/>
      <c r="C77" s="19" t="s">
        <v>111</v>
      </c>
      <c r="D77" s="46"/>
      <c r="E77" s="47"/>
      <c r="F77" s="113"/>
      <c r="G77" s="117"/>
      <c r="H77" s="106"/>
      <c r="I77" s="102"/>
      <c r="J77" s="102"/>
      <c r="K77" s="102"/>
      <c r="L77" s="102"/>
      <c r="M77" s="110"/>
      <c r="N77" s="79"/>
      <c r="O77" s="133"/>
      <c r="P77" s="79"/>
      <c r="Q77" s="208"/>
      <c r="R77" s="203"/>
      <c r="S77" s="48"/>
      <c r="T77" s="49"/>
      <c r="U77" s="49"/>
      <c r="V77" s="49"/>
      <c r="W77" s="49"/>
      <c r="X77" s="49"/>
      <c r="Y77" s="49"/>
      <c r="Z77" s="91"/>
      <c r="AA77" s="84"/>
      <c r="AB77" s="342"/>
      <c r="AC77" s="343"/>
      <c r="AD77" s="342">
        <f>AB77+'2026.9'!AD77</f>
        <v>0</v>
      </c>
      <c r="AE77" s="179">
        <f>AC77+'2026.9'!AE77</f>
        <v>0</v>
      </c>
      <c r="AF77" s="24"/>
      <c r="AG77" s="25"/>
      <c r="AH77" s="26">
        <f t="shared" si="9"/>
        <v>0</v>
      </c>
      <c r="AI77" s="25"/>
      <c r="AJ77" s="26">
        <f t="shared" si="10"/>
        <v>0</v>
      </c>
      <c r="AK77" s="69">
        <f>AF77+'2026.9'!AK77</f>
        <v>1</v>
      </c>
      <c r="AL77" s="75">
        <f>AG77+'2026.9'!AL77</f>
        <v>1</v>
      </c>
      <c r="AM77" s="26">
        <f>AH77+'2026.9'!AM77</f>
        <v>200</v>
      </c>
      <c r="AN77" s="75">
        <f>AI77+'2026.9'!AN77</f>
        <v>48</v>
      </c>
      <c r="AO77" s="26">
        <f>AJ77+'2026.9'!AO77</f>
        <v>19200</v>
      </c>
      <c r="AP77" s="24"/>
      <c r="AQ77" s="24"/>
      <c r="AR77" s="24">
        <f>AP77+'2026.9'!AR77</f>
        <v>0</v>
      </c>
      <c r="AS77" s="24">
        <f>AQ77+'2026.9'!AS77</f>
        <v>0</v>
      </c>
      <c r="AT77" s="24"/>
      <c r="AU77" s="24"/>
      <c r="AV77" s="24"/>
      <c r="AW77" s="24"/>
      <c r="AX77" s="24">
        <f>AT77+'2026.9'!AX77</f>
        <v>0</v>
      </c>
      <c r="AY77" s="24">
        <f>AU77+'2026.9'!AY77</f>
        <v>0</v>
      </c>
      <c r="AZ77" s="24">
        <f>AV77+'2026.9'!AZ77</f>
        <v>0</v>
      </c>
      <c r="BA77" s="24">
        <f>AW77+'2026.9'!BA77</f>
        <v>0</v>
      </c>
    </row>
    <row r="78" spans="1:53">
      <c r="A78" s="316"/>
      <c r="B78" s="317"/>
      <c r="C78" s="19" t="s">
        <v>114</v>
      </c>
      <c r="D78" s="46"/>
      <c r="E78" s="47"/>
      <c r="F78" s="113"/>
      <c r="G78" s="117"/>
      <c r="H78" s="106"/>
      <c r="I78" s="102"/>
      <c r="J78" s="102"/>
      <c r="K78" s="102"/>
      <c r="L78" s="102"/>
      <c r="M78" s="110"/>
      <c r="N78" s="79"/>
      <c r="O78" s="133"/>
      <c r="P78" s="79"/>
      <c r="Q78" s="208"/>
      <c r="R78" s="203"/>
      <c r="S78" s="48"/>
      <c r="T78" s="49"/>
      <c r="U78" s="49"/>
      <c r="V78" s="49"/>
      <c r="W78" s="49"/>
      <c r="X78" s="49"/>
      <c r="Y78" s="49"/>
      <c r="Z78" s="91"/>
      <c r="AA78" s="84"/>
      <c r="AB78" s="342"/>
      <c r="AC78" s="343"/>
      <c r="AD78" s="342">
        <f>AB78+'2026.9'!AD78</f>
        <v>0</v>
      </c>
      <c r="AE78" s="179">
        <f>AC78+'2026.9'!AE78</f>
        <v>0</v>
      </c>
      <c r="AF78" s="24"/>
      <c r="AG78" s="25"/>
      <c r="AH78" s="26">
        <f t="shared" ref="AH78:AH87" si="18">AG78*$AH$5</f>
        <v>0</v>
      </c>
      <c r="AI78" s="25"/>
      <c r="AJ78" s="26">
        <f t="shared" ref="AJ78:AJ87" si="19">AI78*$AJ$5</f>
        <v>0</v>
      </c>
      <c r="AK78" s="69">
        <f>AF78+'2026.9'!AK78</f>
        <v>0</v>
      </c>
      <c r="AL78" s="75">
        <f>AG78+'2026.9'!AL78</f>
        <v>0</v>
      </c>
      <c r="AM78" s="26">
        <f>AH78+'2026.9'!AM78</f>
        <v>0</v>
      </c>
      <c r="AN78" s="75">
        <f>AI78+'2026.9'!AN78</f>
        <v>0</v>
      </c>
      <c r="AO78" s="26">
        <f>AJ78+'2026.9'!AO78</f>
        <v>0</v>
      </c>
      <c r="AP78" s="24"/>
      <c r="AQ78" s="24"/>
      <c r="AR78" s="24">
        <f>AP78+'2026.9'!AR78</f>
        <v>0</v>
      </c>
      <c r="AS78" s="24">
        <f>AQ78+'2026.9'!AS78</f>
        <v>0</v>
      </c>
      <c r="AT78" s="24"/>
      <c r="AU78" s="24"/>
      <c r="AV78" s="24"/>
      <c r="AW78" s="24"/>
      <c r="AX78" s="24">
        <f>AT78+'2026.9'!AX78</f>
        <v>0</v>
      </c>
      <c r="AY78" s="24">
        <f>AU78+'2026.9'!AY78</f>
        <v>0</v>
      </c>
      <c r="AZ78" s="24">
        <f>AV78+'2026.9'!AZ78</f>
        <v>0</v>
      </c>
      <c r="BA78" s="24">
        <f>AW78+'2026.9'!BA78</f>
        <v>0</v>
      </c>
    </row>
    <row r="79" spans="1:53">
      <c r="A79" s="316"/>
      <c r="B79" s="315">
        <v>2</v>
      </c>
      <c r="C79" s="19" t="s">
        <v>123</v>
      </c>
      <c r="D79" s="46"/>
      <c r="E79" s="47"/>
      <c r="F79" s="113"/>
      <c r="G79" s="117"/>
      <c r="H79" s="106"/>
      <c r="I79" s="102"/>
      <c r="J79" s="102"/>
      <c r="K79" s="102"/>
      <c r="L79" s="102"/>
      <c r="M79" s="110"/>
      <c r="N79" s="79"/>
      <c r="O79" s="133"/>
      <c r="P79" s="79"/>
      <c r="Q79" s="208"/>
      <c r="R79" s="203"/>
      <c r="S79" s="48"/>
      <c r="T79" s="49"/>
      <c r="U79" s="49"/>
      <c r="V79" s="49"/>
      <c r="W79" s="49"/>
      <c r="X79" s="49"/>
      <c r="Y79" s="49"/>
      <c r="Z79" s="91"/>
      <c r="AA79" s="84"/>
      <c r="AB79" s="342"/>
      <c r="AC79" s="343"/>
      <c r="AD79" s="342">
        <f>AB79+'2026.9'!AD79</f>
        <v>0</v>
      </c>
      <c r="AE79" s="179">
        <f>AC79+'2026.9'!AE79</f>
        <v>0</v>
      </c>
      <c r="AF79" s="24"/>
      <c r="AG79" s="25"/>
      <c r="AH79" s="26">
        <f t="shared" si="18"/>
        <v>0</v>
      </c>
      <c r="AI79" s="25"/>
      <c r="AJ79" s="26">
        <f t="shared" si="19"/>
        <v>0</v>
      </c>
      <c r="AK79" s="69">
        <f>AF79+'2026.9'!AK79</f>
        <v>0</v>
      </c>
      <c r="AL79" s="75">
        <f>AG79+'2026.9'!AL79</f>
        <v>0</v>
      </c>
      <c r="AM79" s="26">
        <f>AH79+'2026.9'!AM79</f>
        <v>0</v>
      </c>
      <c r="AN79" s="75">
        <f>AI79+'2026.9'!AN79</f>
        <v>0</v>
      </c>
      <c r="AO79" s="26">
        <f>AJ79+'2026.9'!AO79</f>
        <v>0</v>
      </c>
      <c r="AP79" s="24"/>
      <c r="AQ79" s="24"/>
      <c r="AR79" s="24">
        <f>AP79+'2026.9'!AR79</f>
        <v>0</v>
      </c>
      <c r="AS79" s="24">
        <f>AQ79+'2026.9'!AS79</f>
        <v>0</v>
      </c>
      <c r="AT79" s="24"/>
      <c r="AU79" s="24"/>
      <c r="AV79" s="24"/>
      <c r="AW79" s="24"/>
      <c r="AX79" s="24">
        <f>AT79+'2026.9'!AX79</f>
        <v>0</v>
      </c>
      <c r="AY79" s="24">
        <f>AU79+'2026.9'!AY79</f>
        <v>0</v>
      </c>
      <c r="AZ79" s="24">
        <f>AV79+'2026.9'!AZ79</f>
        <v>0</v>
      </c>
      <c r="BA79" s="24">
        <f>AW79+'2026.9'!BA79</f>
        <v>0</v>
      </c>
    </row>
    <row r="80" spans="1:53">
      <c r="A80" s="316"/>
      <c r="B80" s="316"/>
      <c r="C80" s="19" t="s">
        <v>124</v>
      </c>
      <c r="D80" s="46"/>
      <c r="E80" s="47"/>
      <c r="F80" s="113"/>
      <c r="G80" s="117"/>
      <c r="H80" s="106"/>
      <c r="I80" s="102"/>
      <c r="J80" s="102"/>
      <c r="K80" s="102"/>
      <c r="L80" s="102"/>
      <c r="M80" s="110"/>
      <c r="N80" s="79"/>
      <c r="O80" s="133"/>
      <c r="P80" s="79"/>
      <c r="Q80" s="208"/>
      <c r="R80" s="203"/>
      <c r="S80" s="48"/>
      <c r="T80" s="49"/>
      <c r="U80" s="49"/>
      <c r="V80" s="49"/>
      <c r="W80" s="49"/>
      <c r="X80" s="49"/>
      <c r="Y80" s="49"/>
      <c r="Z80" s="91"/>
      <c r="AA80" s="84"/>
      <c r="AB80" s="342"/>
      <c r="AC80" s="343"/>
      <c r="AD80" s="342">
        <f>AB80+'2026.9'!AD80</f>
        <v>0</v>
      </c>
      <c r="AE80" s="179">
        <f>AC80+'2026.9'!AE80</f>
        <v>0</v>
      </c>
      <c r="AF80" s="24"/>
      <c r="AG80" s="25"/>
      <c r="AH80" s="26">
        <f t="shared" si="18"/>
        <v>0</v>
      </c>
      <c r="AI80" s="25"/>
      <c r="AJ80" s="26">
        <f t="shared" si="19"/>
        <v>0</v>
      </c>
      <c r="AK80" s="69">
        <f>AF80+'2026.9'!AK80</f>
        <v>0</v>
      </c>
      <c r="AL80" s="75">
        <f>AG80+'2026.9'!AL80</f>
        <v>0</v>
      </c>
      <c r="AM80" s="26">
        <f>AH80+'2026.9'!AM80</f>
        <v>0</v>
      </c>
      <c r="AN80" s="75">
        <f>AI80+'2026.9'!AN80</f>
        <v>0</v>
      </c>
      <c r="AO80" s="26">
        <f>AJ80+'2026.9'!AO80</f>
        <v>0</v>
      </c>
      <c r="AP80" s="24"/>
      <c r="AQ80" s="24"/>
      <c r="AR80" s="24">
        <f>AP80+'2026.9'!AR80</f>
        <v>0</v>
      </c>
      <c r="AS80" s="24">
        <f>AQ80+'2026.9'!AS80</f>
        <v>0</v>
      </c>
      <c r="AT80" s="24"/>
      <c r="AU80" s="24"/>
      <c r="AV80" s="24"/>
      <c r="AW80" s="24"/>
      <c r="AX80" s="24">
        <f>AT80+'2026.9'!AX80</f>
        <v>0</v>
      </c>
      <c r="AY80" s="24">
        <f>AU80+'2026.9'!AY80</f>
        <v>0</v>
      </c>
      <c r="AZ80" s="24">
        <f>AV80+'2026.9'!AZ80</f>
        <v>0</v>
      </c>
      <c r="BA80" s="24">
        <f>AW80+'2026.9'!BA80</f>
        <v>0</v>
      </c>
    </row>
    <row r="81" spans="1:53">
      <c r="A81" s="316"/>
      <c r="B81" s="316"/>
      <c r="C81" s="19" t="s">
        <v>125</v>
      </c>
      <c r="D81" s="46"/>
      <c r="E81" s="47"/>
      <c r="F81" s="113"/>
      <c r="G81" s="117"/>
      <c r="H81" s="106"/>
      <c r="I81" s="102"/>
      <c r="J81" s="102"/>
      <c r="K81" s="102"/>
      <c r="L81" s="102"/>
      <c r="M81" s="110"/>
      <c r="N81" s="79"/>
      <c r="O81" s="133"/>
      <c r="P81" s="79"/>
      <c r="Q81" s="208"/>
      <c r="R81" s="203"/>
      <c r="S81" s="48"/>
      <c r="T81" s="49"/>
      <c r="U81" s="49"/>
      <c r="V81" s="49"/>
      <c r="W81" s="49"/>
      <c r="X81" s="49"/>
      <c r="Y81" s="49"/>
      <c r="Z81" s="91"/>
      <c r="AA81" s="84"/>
      <c r="AB81" s="342"/>
      <c r="AC81" s="343"/>
      <c r="AD81" s="342">
        <f>AB81+'2026.9'!AD81</f>
        <v>0</v>
      </c>
      <c r="AE81" s="179">
        <f>AC81+'2026.9'!AE81</f>
        <v>0</v>
      </c>
      <c r="AF81" s="24"/>
      <c r="AG81" s="25"/>
      <c r="AH81" s="26">
        <f t="shared" si="18"/>
        <v>0</v>
      </c>
      <c r="AI81" s="25"/>
      <c r="AJ81" s="26">
        <f t="shared" si="19"/>
        <v>0</v>
      </c>
      <c r="AK81" s="69">
        <f>AF81+'2026.9'!AK81</f>
        <v>0</v>
      </c>
      <c r="AL81" s="75">
        <f>AG81+'2026.9'!AL81</f>
        <v>0</v>
      </c>
      <c r="AM81" s="26">
        <f>AH81+'2026.9'!AM81</f>
        <v>0</v>
      </c>
      <c r="AN81" s="75">
        <f>AI81+'2026.9'!AN81</f>
        <v>0</v>
      </c>
      <c r="AO81" s="26">
        <f>AJ81+'2026.9'!AO81</f>
        <v>0</v>
      </c>
      <c r="AP81" s="24"/>
      <c r="AQ81" s="24"/>
      <c r="AR81" s="24">
        <f>AP81+'2026.9'!AR81</f>
        <v>0</v>
      </c>
      <c r="AS81" s="24">
        <f>AQ81+'2026.9'!AS81</f>
        <v>0</v>
      </c>
      <c r="AT81" s="24"/>
      <c r="AU81" s="24"/>
      <c r="AV81" s="24"/>
      <c r="AW81" s="24"/>
      <c r="AX81" s="24">
        <f>AT81+'2026.9'!AX81</f>
        <v>0</v>
      </c>
      <c r="AY81" s="24">
        <f>AU81+'2026.9'!AY81</f>
        <v>0</v>
      </c>
      <c r="AZ81" s="24">
        <f>AV81+'2026.9'!AZ81</f>
        <v>0</v>
      </c>
      <c r="BA81" s="24">
        <f>AW81+'2026.9'!BA81</f>
        <v>0</v>
      </c>
    </row>
    <row r="82" spans="1:53">
      <c r="A82" s="316"/>
      <c r="B82" s="316"/>
      <c r="C82" s="19" t="s">
        <v>157</v>
      </c>
      <c r="D82" s="46"/>
      <c r="E82" s="47"/>
      <c r="F82" s="113"/>
      <c r="G82" s="117"/>
      <c r="H82" s="106"/>
      <c r="I82" s="102"/>
      <c r="J82" s="102"/>
      <c r="K82" s="102"/>
      <c r="L82" s="102"/>
      <c r="M82" s="110"/>
      <c r="N82" s="79"/>
      <c r="O82" s="133"/>
      <c r="P82" s="79"/>
      <c r="Q82" s="208"/>
      <c r="R82" s="203"/>
      <c r="S82" s="48"/>
      <c r="T82" s="49"/>
      <c r="U82" s="49"/>
      <c r="V82" s="49"/>
      <c r="W82" s="49"/>
      <c r="X82" s="49"/>
      <c r="Y82" s="49"/>
      <c r="Z82" s="91"/>
      <c r="AA82" s="84"/>
      <c r="AB82" s="342"/>
      <c r="AC82" s="343"/>
      <c r="AD82" s="342">
        <f>AB82+'2026.9'!AD82</f>
        <v>0</v>
      </c>
      <c r="AE82" s="179">
        <f>AC82+'2026.9'!AE82</f>
        <v>0</v>
      </c>
      <c r="AF82" s="24"/>
      <c r="AG82" s="25"/>
      <c r="AH82" s="26">
        <f t="shared" si="18"/>
        <v>0</v>
      </c>
      <c r="AI82" s="25"/>
      <c r="AJ82" s="26">
        <f t="shared" si="19"/>
        <v>0</v>
      </c>
      <c r="AK82" s="69">
        <f>AF82+'2026.9'!AK82</f>
        <v>0</v>
      </c>
      <c r="AL82" s="75">
        <f>AG82+'2026.9'!AL82</f>
        <v>0</v>
      </c>
      <c r="AM82" s="26">
        <f>AH82+'2026.9'!AM82</f>
        <v>0</v>
      </c>
      <c r="AN82" s="75">
        <f>AI82+'2026.9'!AN82</f>
        <v>0</v>
      </c>
      <c r="AO82" s="26">
        <f>AJ82+'2026.9'!AO82</f>
        <v>0</v>
      </c>
      <c r="AP82" s="24"/>
      <c r="AQ82" s="24"/>
      <c r="AR82" s="24">
        <f>AP82+'2026.9'!AR82</f>
        <v>0</v>
      </c>
      <c r="AS82" s="24">
        <f>AQ82+'2026.9'!AS82</f>
        <v>0</v>
      </c>
      <c r="AT82" s="24"/>
      <c r="AU82" s="24"/>
      <c r="AV82" s="24"/>
      <c r="AW82" s="24"/>
      <c r="AX82" s="24">
        <f>AT82+'2026.9'!AX82</f>
        <v>0</v>
      </c>
      <c r="AY82" s="24">
        <f>AU82+'2026.9'!AY82</f>
        <v>0</v>
      </c>
      <c r="AZ82" s="24">
        <f>AV82+'2026.9'!AZ82</f>
        <v>0</v>
      </c>
      <c r="BA82" s="24">
        <f>AW82+'2026.9'!BA82</f>
        <v>0</v>
      </c>
    </row>
    <row r="83" spans="1:53">
      <c r="A83" s="316"/>
      <c r="B83" s="316"/>
      <c r="C83" s="19" t="s">
        <v>158</v>
      </c>
      <c r="D83" s="46"/>
      <c r="E83" s="47"/>
      <c r="F83" s="113"/>
      <c r="G83" s="117"/>
      <c r="H83" s="106"/>
      <c r="I83" s="102"/>
      <c r="J83" s="102"/>
      <c r="K83" s="102"/>
      <c r="L83" s="102"/>
      <c r="M83" s="110"/>
      <c r="N83" s="79"/>
      <c r="O83" s="133"/>
      <c r="P83" s="79"/>
      <c r="Q83" s="208"/>
      <c r="R83" s="203"/>
      <c r="S83" s="48"/>
      <c r="T83" s="49"/>
      <c r="U83" s="49"/>
      <c r="V83" s="49"/>
      <c r="W83" s="49"/>
      <c r="X83" s="49"/>
      <c r="Y83" s="49"/>
      <c r="Z83" s="91"/>
      <c r="AA83" s="84"/>
      <c r="AB83" s="342"/>
      <c r="AC83" s="343"/>
      <c r="AD83" s="342">
        <f>AB83+'2026.9'!AD83</f>
        <v>319038</v>
      </c>
      <c r="AE83" s="179">
        <f>AC83+'2026.9'!AE83</f>
        <v>2000.0021564852518</v>
      </c>
      <c r="AF83" s="24"/>
      <c r="AG83" s="25"/>
      <c r="AH83" s="26">
        <f t="shared" si="18"/>
        <v>0</v>
      </c>
      <c r="AI83" s="25"/>
      <c r="AJ83" s="26">
        <f t="shared" si="19"/>
        <v>0</v>
      </c>
      <c r="AK83" s="69">
        <f>AF83+'2026.9'!AK83</f>
        <v>2</v>
      </c>
      <c r="AL83" s="75">
        <f>AG83+'2026.9'!AL83</f>
        <v>2</v>
      </c>
      <c r="AM83" s="26">
        <f>AH83+'2026.9'!AM83</f>
        <v>400</v>
      </c>
      <c r="AN83" s="75">
        <f>AI83+'2026.9'!AN83</f>
        <v>66</v>
      </c>
      <c r="AO83" s="26">
        <f>AJ83+'2026.9'!AO83</f>
        <v>26400</v>
      </c>
      <c r="AP83" s="24"/>
      <c r="AQ83" s="24"/>
      <c r="AR83" s="24">
        <f>AP83+'2026.9'!AR83</f>
        <v>2</v>
      </c>
      <c r="AS83" s="24">
        <f>AQ83+'2026.9'!AS83</f>
        <v>0</v>
      </c>
      <c r="AT83" s="24"/>
      <c r="AU83" s="24"/>
      <c r="AV83" s="24"/>
      <c r="AW83" s="24"/>
      <c r="AX83" s="24">
        <f>AT83+'2026.9'!AX83</f>
        <v>0</v>
      </c>
      <c r="AY83" s="24">
        <f>AU83+'2026.9'!AY83</f>
        <v>0</v>
      </c>
      <c r="AZ83" s="24">
        <f>AV83+'2026.9'!AZ83</f>
        <v>0</v>
      </c>
      <c r="BA83" s="24">
        <f>AW83+'2026.9'!BA83</f>
        <v>0</v>
      </c>
    </row>
    <row r="84" spans="1:53">
      <c r="A84" s="316"/>
      <c r="B84" s="316"/>
      <c r="C84" s="19" t="s">
        <v>159</v>
      </c>
      <c r="D84" s="46"/>
      <c r="E84" s="47"/>
      <c r="F84" s="113"/>
      <c r="G84" s="117"/>
      <c r="H84" s="106"/>
      <c r="I84" s="102"/>
      <c r="J84" s="102"/>
      <c r="K84" s="102"/>
      <c r="L84" s="102"/>
      <c r="M84" s="110"/>
      <c r="N84" s="79"/>
      <c r="O84" s="133"/>
      <c r="P84" s="79"/>
      <c r="Q84" s="208"/>
      <c r="R84" s="203"/>
      <c r="S84" s="48"/>
      <c r="T84" s="49"/>
      <c r="U84" s="49"/>
      <c r="V84" s="49"/>
      <c r="W84" s="49"/>
      <c r="X84" s="49"/>
      <c r="Y84" s="49"/>
      <c r="Z84" s="91"/>
      <c r="AA84" s="84"/>
      <c r="AB84" s="342"/>
      <c r="AC84" s="343"/>
      <c r="AD84" s="342">
        <f>AB84+'2026.9'!AD84</f>
        <v>0</v>
      </c>
      <c r="AE84" s="179">
        <f>AC84+'2026.9'!AE84</f>
        <v>0</v>
      </c>
      <c r="AF84" s="24"/>
      <c r="AG84" s="25"/>
      <c r="AH84" s="26">
        <f t="shared" si="18"/>
        <v>0</v>
      </c>
      <c r="AI84" s="25"/>
      <c r="AJ84" s="26">
        <f t="shared" si="19"/>
        <v>0</v>
      </c>
      <c r="AK84" s="69">
        <f>AF84+'2026.9'!AK84</f>
        <v>1</v>
      </c>
      <c r="AL84" s="75">
        <f>AG84+'2026.9'!AL84</f>
        <v>4</v>
      </c>
      <c r="AM84" s="26">
        <f>AH84+'2026.9'!AM84</f>
        <v>800</v>
      </c>
      <c r="AN84" s="75">
        <f>AI84+'2026.9'!AN84</f>
        <v>31</v>
      </c>
      <c r="AO84" s="26">
        <f>AJ84+'2026.9'!AO84</f>
        <v>12400</v>
      </c>
      <c r="AP84" s="24"/>
      <c r="AQ84" s="24"/>
      <c r="AR84" s="24">
        <f>AP84+'2026.9'!AR84</f>
        <v>0</v>
      </c>
      <c r="AS84" s="24">
        <f>AQ84+'2026.9'!AS84</f>
        <v>0</v>
      </c>
      <c r="AT84" s="24"/>
      <c r="AU84" s="24"/>
      <c r="AV84" s="24"/>
      <c r="AW84" s="24"/>
      <c r="AX84" s="24">
        <f>AT84+'2026.9'!AX84</f>
        <v>2</v>
      </c>
      <c r="AY84" s="24">
        <f>AU84+'2026.9'!AY84</f>
        <v>100</v>
      </c>
      <c r="AZ84" s="24">
        <f>AV84+'2026.9'!AZ84</f>
        <v>161</v>
      </c>
      <c r="BA84" s="24">
        <f>AW84+'2026.9'!BA84</f>
        <v>25</v>
      </c>
    </row>
    <row r="85" spans="1:53">
      <c r="A85" s="316"/>
      <c r="B85" s="316"/>
      <c r="C85" s="19" t="s">
        <v>126</v>
      </c>
      <c r="D85" s="46"/>
      <c r="E85" s="47"/>
      <c r="F85" s="113"/>
      <c r="G85" s="117"/>
      <c r="H85" s="106"/>
      <c r="I85" s="102"/>
      <c r="J85" s="102"/>
      <c r="K85" s="102"/>
      <c r="L85" s="102"/>
      <c r="M85" s="110"/>
      <c r="N85" s="79"/>
      <c r="O85" s="133"/>
      <c r="P85" s="79"/>
      <c r="Q85" s="208"/>
      <c r="R85" s="203"/>
      <c r="S85" s="48"/>
      <c r="T85" s="49"/>
      <c r="U85" s="49"/>
      <c r="V85" s="49"/>
      <c r="W85" s="49"/>
      <c r="X85" s="49"/>
      <c r="Y85" s="49"/>
      <c r="Z85" s="91"/>
      <c r="AA85" s="84"/>
      <c r="AB85" s="342"/>
      <c r="AC85" s="343"/>
      <c r="AD85" s="342">
        <f>AB85+'2026.9'!AD85</f>
        <v>0</v>
      </c>
      <c r="AE85" s="179">
        <f>AC85+'2026.9'!AE85</f>
        <v>0</v>
      </c>
      <c r="AF85" s="24"/>
      <c r="AG85" s="25"/>
      <c r="AH85" s="26">
        <f t="shared" si="18"/>
        <v>0</v>
      </c>
      <c r="AI85" s="25"/>
      <c r="AJ85" s="26">
        <f t="shared" si="19"/>
        <v>0</v>
      </c>
      <c r="AK85" s="69">
        <f>AF85+'2026.9'!AK85</f>
        <v>0</v>
      </c>
      <c r="AL85" s="75">
        <f>AG85+'2026.9'!AL85</f>
        <v>0</v>
      </c>
      <c r="AM85" s="26">
        <f>AH85+'2026.9'!AM85</f>
        <v>0</v>
      </c>
      <c r="AN85" s="75">
        <f>AI85+'2026.9'!AN85</f>
        <v>0</v>
      </c>
      <c r="AO85" s="26">
        <f>AJ85+'2026.9'!AO85</f>
        <v>0</v>
      </c>
      <c r="AP85" s="24"/>
      <c r="AQ85" s="24"/>
      <c r="AR85" s="24">
        <f>AP85+'2026.9'!AR85</f>
        <v>0</v>
      </c>
      <c r="AS85" s="24">
        <f>AQ85+'2026.9'!AS85</f>
        <v>0</v>
      </c>
      <c r="AT85" s="24"/>
      <c r="AU85" s="24"/>
      <c r="AV85" s="24"/>
      <c r="AW85" s="24"/>
      <c r="AX85" s="24">
        <f>AT85+'2026.9'!AX85</f>
        <v>0</v>
      </c>
      <c r="AY85" s="24">
        <f>AU85+'2026.9'!AY85</f>
        <v>0</v>
      </c>
      <c r="AZ85" s="24">
        <f>AV85+'2026.9'!AZ85</f>
        <v>0</v>
      </c>
      <c r="BA85" s="24">
        <f>AW85+'2026.9'!BA85</f>
        <v>0</v>
      </c>
    </row>
    <row r="86" spans="1:53">
      <c r="A86" s="316"/>
      <c r="B86" s="316"/>
      <c r="C86" s="19" t="s">
        <v>127</v>
      </c>
      <c r="D86" s="46"/>
      <c r="E86" s="47"/>
      <c r="F86" s="113"/>
      <c r="G86" s="117"/>
      <c r="H86" s="106"/>
      <c r="I86" s="102"/>
      <c r="J86" s="102"/>
      <c r="K86" s="102"/>
      <c r="L86" s="102"/>
      <c r="M86" s="110"/>
      <c r="N86" s="79"/>
      <c r="O86" s="133"/>
      <c r="P86" s="79"/>
      <c r="Q86" s="208"/>
      <c r="R86" s="203"/>
      <c r="S86" s="48"/>
      <c r="T86" s="49"/>
      <c r="U86" s="49"/>
      <c r="V86" s="49"/>
      <c r="W86" s="49"/>
      <c r="X86" s="49"/>
      <c r="Y86" s="49"/>
      <c r="Z86" s="91"/>
      <c r="AA86" s="84"/>
      <c r="AB86" s="342"/>
      <c r="AC86" s="343"/>
      <c r="AD86" s="342">
        <f>AB86+'2026.9'!AD86</f>
        <v>0</v>
      </c>
      <c r="AE86" s="179">
        <f>AC86+'2026.9'!AE86</f>
        <v>0</v>
      </c>
      <c r="AF86" s="24"/>
      <c r="AG86" s="25"/>
      <c r="AH86" s="26">
        <f t="shared" ref="AH86" si="20">AG86*$AH$5</f>
        <v>0</v>
      </c>
      <c r="AI86" s="25"/>
      <c r="AJ86" s="26">
        <f t="shared" ref="AJ86" si="21">AI86*$AJ$5</f>
        <v>0</v>
      </c>
      <c r="AK86" s="69">
        <f>AF86+'2026.9'!AK86</f>
        <v>1</v>
      </c>
      <c r="AL86" s="75">
        <f>AG86+'2026.9'!AL86</f>
        <v>0</v>
      </c>
      <c r="AM86" s="26">
        <f>AH86+'2026.9'!AM86</f>
        <v>0</v>
      </c>
      <c r="AN86" s="75">
        <f>AI86+'2026.9'!AN86</f>
        <v>16</v>
      </c>
      <c r="AO86" s="26">
        <f>AJ86+'2026.9'!AO86</f>
        <v>6400</v>
      </c>
      <c r="AP86" s="24"/>
      <c r="AQ86" s="24"/>
      <c r="AR86" s="24">
        <f>AP86+'2026.9'!AR86</f>
        <v>0</v>
      </c>
      <c r="AS86" s="24">
        <f>AQ86+'2026.9'!AS86</f>
        <v>0</v>
      </c>
      <c r="AT86" s="24"/>
      <c r="AU86" s="24"/>
      <c r="AV86" s="24"/>
      <c r="AW86" s="24"/>
      <c r="AX86" s="24">
        <f>AT86+'2026.9'!AX86</f>
        <v>0</v>
      </c>
      <c r="AY86" s="24">
        <f>AU86+'2026.9'!AY86</f>
        <v>0</v>
      </c>
      <c r="AZ86" s="24">
        <f>AV86+'2026.9'!AZ86</f>
        <v>0</v>
      </c>
      <c r="BA86" s="24">
        <f>AW86+'2026.9'!BA86</f>
        <v>0</v>
      </c>
    </row>
    <row r="87" spans="1:53">
      <c r="A87" s="317"/>
      <c r="B87" s="317"/>
      <c r="C87" s="19" t="s">
        <v>128</v>
      </c>
      <c r="D87" s="51"/>
      <c r="E87" s="52"/>
      <c r="F87" s="115"/>
      <c r="G87" s="121"/>
      <c r="H87" s="108"/>
      <c r="I87" s="104"/>
      <c r="J87" s="104"/>
      <c r="K87" s="104"/>
      <c r="L87" s="104"/>
      <c r="M87" s="112"/>
      <c r="N87" s="83"/>
      <c r="O87" s="135"/>
      <c r="P87" s="83"/>
      <c r="Q87" s="211"/>
      <c r="R87" s="206"/>
      <c r="S87" s="53"/>
      <c r="T87" s="50"/>
      <c r="U87" s="50"/>
      <c r="V87" s="50"/>
      <c r="W87" s="50"/>
      <c r="X87" s="50"/>
      <c r="Y87" s="54"/>
      <c r="Z87" s="93"/>
      <c r="AA87" s="88"/>
      <c r="AB87" s="342"/>
      <c r="AC87" s="343"/>
      <c r="AD87" s="342">
        <f>AB87+'2026.9'!AD87</f>
        <v>0</v>
      </c>
      <c r="AE87" s="179">
        <f>AC87+'2026.9'!AE87</f>
        <v>0</v>
      </c>
      <c r="AF87" s="24"/>
      <c r="AG87" s="25"/>
      <c r="AH87" s="26">
        <f t="shared" si="18"/>
        <v>0</v>
      </c>
      <c r="AI87" s="25"/>
      <c r="AJ87" s="26">
        <f t="shared" si="19"/>
        <v>0</v>
      </c>
      <c r="AK87" s="69">
        <f>AF87+'2026.9'!AK87</f>
        <v>1</v>
      </c>
      <c r="AL87" s="75">
        <f>AG87+'2026.9'!AL87</f>
        <v>3</v>
      </c>
      <c r="AM87" s="26">
        <f>AH87+'2026.9'!AM87</f>
        <v>600</v>
      </c>
      <c r="AN87" s="75">
        <f>AI87+'2026.9'!AN87</f>
        <v>15</v>
      </c>
      <c r="AO87" s="26">
        <f>AJ87+'2026.9'!AO87</f>
        <v>6000</v>
      </c>
      <c r="AP87" s="24"/>
      <c r="AQ87" s="24"/>
      <c r="AR87" s="24">
        <f>AP87+'2026.9'!AR87</f>
        <v>0</v>
      </c>
      <c r="AS87" s="24">
        <f>AQ87+'2026.9'!AS87</f>
        <v>0</v>
      </c>
      <c r="AT87" s="24"/>
      <c r="AU87" s="24"/>
      <c r="AV87" s="24"/>
      <c r="AW87" s="24"/>
      <c r="AX87" s="24">
        <f>AT87+'2026.9'!AX87</f>
        <v>2</v>
      </c>
      <c r="AY87" s="24">
        <f>AU87+'2026.9'!AY87</f>
        <v>90</v>
      </c>
      <c r="AZ87" s="24">
        <f>AV87+'2026.9'!AZ87</f>
        <v>93</v>
      </c>
      <c r="BA87" s="24">
        <f>AW87+'2026.9'!BA87</f>
        <v>10</v>
      </c>
    </row>
    <row r="88" spans="1:53" ht="16.5" customHeight="1">
      <c r="A88" s="55" t="s">
        <v>72</v>
      </c>
      <c r="B88" s="55"/>
      <c r="C88" s="56"/>
      <c r="D88" s="169">
        <f>SUM(D71:D87)</f>
        <v>0</v>
      </c>
      <c r="E88" s="122">
        <f t="shared" ref="E88:AX88" si="22">SUM(E71:E87)</f>
        <v>0</v>
      </c>
      <c r="F88" s="169">
        <f t="shared" si="22"/>
        <v>0</v>
      </c>
      <c r="G88" s="119">
        <f t="shared" si="22"/>
        <v>0</v>
      </c>
      <c r="H88" s="172">
        <f t="shared" si="22"/>
        <v>0</v>
      </c>
      <c r="I88" s="168">
        <f t="shared" si="22"/>
        <v>0</v>
      </c>
      <c r="J88" s="168">
        <f t="shared" si="22"/>
        <v>0</v>
      </c>
      <c r="K88" s="168">
        <f t="shared" si="22"/>
        <v>0</v>
      </c>
      <c r="L88" s="168">
        <f t="shared" si="22"/>
        <v>0</v>
      </c>
      <c r="M88" s="167">
        <f t="shared" si="22"/>
        <v>0</v>
      </c>
      <c r="N88" s="172">
        <f t="shared" si="22"/>
        <v>0</v>
      </c>
      <c r="O88" s="167">
        <f t="shared" si="22"/>
        <v>0</v>
      </c>
      <c r="P88" s="169">
        <f t="shared" si="22"/>
        <v>0</v>
      </c>
      <c r="Q88" s="210">
        <f t="shared" si="22"/>
        <v>0</v>
      </c>
      <c r="R88" s="81">
        <f t="shared" si="22"/>
        <v>0</v>
      </c>
      <c r="S88" s="169">
        <f t="shared" si="22"/>
        <v>0</v>
      </c>
      <c r="T88" s="119">
        <f t="shared" si="22"/>
        <v>0</v>
      </c>
      <c r="U88" s="119">
        <f t="shared" si="22"/>
        <v>0</v>
      </c>
      <c r="V88" s="119">
        <f t="shared" si="22"/>
        <v>0</v>
      </c>
      <c r="W88" s="119">
        <f t="shared" si="22"/>
        <v>0</v>
      </c>
      <c r="X88" s="119">
        <f t="shared" si="22"/>
        <v>0</v>
      </c>
      <c r="Y88" s="119">
        <f t="shared" si="22"/>
        <v>0</v>
      </c>
      <c r="Z88" s="119">
        <f t="shared" si="22"/>
        <v>0</v>
      </c>
      <c r="AA88" s="122">
        <f t="shared" si="22"/>
        <v>0</v>
      </c>
      <c r="AB88" s="346">
        <f t="shared" si="22"/>
        <v>0</v>
      </c>
      <c r="AC88" s="351">
        <f t="shared" si="22"/>
        <v>0</v>
      </c>
      <c r="AD88" s="352">
        <f t="shared" si="22"/>
        <v>1442412</v>
      </c>
      <c r="AE88" s="353">
        <f t="shared" si="22"/>
        <v>9000.012181420936</v>
      </c>
      <c r="AF88" s="119">
        <f t="shared" si="22"/>
        <v>0</v>
      </c>
      <c r="AG88" s="122">
        <f t="shared" si="22"/>
        <v>0</v>
      </c>
      <c r="AH88" s="183">
        <f t="shared" si="22"/>
        <v>0</v>
      </c>
      <c r="AI88" s="122">
        <f t="shared" si="22"/>
        <v>0</v>
      </c>
      <c r="AJ88" s="183">
        <f t="shared" si="22"/>
        <v>0</v>
      </c>
      <c r="AK88" s="119">
        <f t="shared" si="22"/>
        <v>13</v>
      </c>
      <c r="AL88" s="172">
        <f t="shared" si="22"/>
        <v>18</v>
      </c>
      <c r="AM88" s="167">
        <f t="shared" si="22"/>
        <v>3600</v>
      </c>
      <c r="AN88" s="122">
        <f t="shared" si="22"/>
        <v>536</v>
      </c>
      <c r="AO88" s="183">
        <f t="shared" si="22"/>
        <v>214400</v>
      </c>
      <c r="AP88" s="119">
        <f t="shared" si="22"/>
        <v>0</v>
      </c>
      <c r="AQ88" s="119">
        <f t="shared" si="22"/>
        <v>0</v>
      </c>
      <c r="AR88" s="119">
        <f t="shared" si="22"/>
        <v>2</v>
      </c>
      <c r="AS88" s="119">
        <f t="shared" si="22"/>
        <v>0</v>
      </c>
      <c r="AT88" s="119">
        <f t="shared" si="22"/>
        <v>0</v>
      </c>
      <c r="AU88" s="119">
        <f t="shared" si="22"/>
        <v>0</v>
      </c>
      <c r="AV88" s="119">
        <f t="shared" si="22"/>
        <v>0</v>
      </c>
      <c r="AW88" s="188">
        <f t="shared" si="22"/>
        <v>0</v>
      </c>
      <c r="AX88" s="42">
        <f t="shared" si="22"/>
        <v>9</v>
      </c>
      <c r="AY88" s="55">
        <f t="shared" ref="AY88:BA88" si="23">SUM(AY79:AY87)</f>
        <v>190</v>
      </c>
      <c r="AZ88" s="55">
        <f t="shared" si="23"/>
        <v>254</v>
      </c>
      <c r="BA88" s="55">
        <f t="shared" si="23"/>
        <v>35</v>
      </c>
    </row>
    <row r="89" spans="1:53" ht="20.85" customHeight="1">
      <c r="A89" s="322" t="s">
        <v>129</v>
      </c>
      <c r="B89" s="323"/>
      <c r="C89" s="324"/>
      <c r="D89" s="185">
        <f t="shared" ref="D89:AW89" si="24">SUM(D21,D35,D52,D70,D88)</f>
        <v>0</v>
      </c>
      <c r="E89" s="192">
        <f t="shared" si="24"/>
        <v>0</v>
      </c>
      <c r="F89" s="185">
        <f t="shared" si="24"/>
        <v>0</v>
      </c>
      <c r="G89" s="190">
        <f t="shared" si="24"/>
        <v>0</v>
      </c>
      <c r="H89" s="191">
        <f t="shared" si="24"/>
        <v>0</v>
      </c>
      <c r="I89" s="186">
        <f t="shared" si="24"/>
        <v>0</v>
      </c>
      <c r="J89" s="186">
        <f t="shared" si="24"/>
        <v>0</v>
      </c>
      <c r="K89" s="186">
        <f t="shared" si="24"/>
        <v>0</v>
      </c>
      <c r="L89" s="186">
        <f t="shared" si="24"/>
        <v>0</v>
      </c>
      <c r="M89" s="187">
        <f t="shared" si="24"/>
        <v>0</v>
      </c>
      <c r="N89" s="191">
        <f t="shared" si="24"/>
        <v>0</v>
      </c>
      <c r="O89" s="187">
        <f t="shared" si="24"/>
        <v>0</v>
      </c>
      <c r="P89" s="185">
        <f t="shared" si="24"/>
        <v>0</v>
      </c>
      <c r="Q89" s="212">
        <f t="shared" si="24"/>
        <v>0</v>
      </c>
      <c r="R89" s="200">
        <f t="shared" si="24"/>
        <v>0</v>
      </c>
      <c r="S89" s="185">
        <f t="shared" si="24"/>
        <v>0</v>
      </c>
      <c r="T89" s="190">
        <f t="shared" si="24"/>
        <v>0</v>
      </c>
      <c r="U89" s="190">
        <f t="shared" si="24"/>
        <v>0</v>
      </c>
      <c r="V89" s="190">
        <f t="shared" si="24"/>
        <v>0</v>
      </c>
      <c r="W89" s="190">
        <f t="shared" si="24"/>
        <v>0</v>
      </c>
      <c r="X89" s="190">
        <f t="shared" si="24"/>
        <v>0</v>
      </c>
      <c r="Y89" s="190">
        <f t="shared" si="24"/>
        <v>0</v>
      </c>
      <c r="Z89" s="190">
        <f t="shared" si="24"/>
        <v>0</v>
      </c>
      <c r="AA89" s="192">
        <f t="shared" si="24"/>
        <v>0</v>
      </c>
      <c r="AB89" s="354">
        <f t="shared" si="24"/>
        <v>0</v>
      </c>
      <c r="AC89" s="355">
        <f t="shared" si="24"/>
        <v>0</v>
      </c>
      <c r="AD89" s="356">
        <f t="shared" si="24"/>
        <v>13592326</v>
      </c>
      <c r="AE89" s="357">
        <f t="shared" si="24"/>
        <v>84427.394683742241</v>
      </c>
      <c r="AF89" s="190">
        <f t="shared" si="24"/>
        <v>0</v>
      </c>
      <c r="AG89" s="192">
        <f t="shared" si="24"/>
        <v>0</v>
      </c>
      <c r="AH89" s="193">
        <f t="shared" si="24"/>
        <v>0</v>
      </c>
      <c r="AI89" s="192">
        <f t="shared" si="24"/>
        <v>0</v>
      </c>
      <c r="AJ89" s="193">
        <f t="shared" si="24"/>
        <v>0</v>
      </c>
      <c r="AK89" s="190">
        <f t="shared" si="24"/>
        <v>91</v>
      </c>
      <c r="AL89" s="191">
        <f t="shared" si="24"/>
        <v>211</v>
      </c>
      <c r="AM89" s="187">
        <f t="shared" si="24"/>
        <v>42200</v>
      </c>
      <c r="AN89" s="192">
        <f t="shared" si="24"/>
        <v>3236</v>
      </c>
      <c r="AO89" s="193">
        <f t="shared" si="24"/>
        <v>1294400</v>
      </c>
      <c r="AP89" s="190">
        <f t="shared" si="24"/>
        <v>0</v>
      </c>
      <c r="AQ89" s="190">
        <f t="shared" si="24"/>
        <v>0</v>
      </c>
      <c r="AR89" s="190">
        <f t="shared" si="24"/>
        <v>8</v>
      </c>
      <c r="AS89" s="190">
        <f t="shared" si="24"/>
        <v>0</v>
      </c>
      <c r="AT89" s="190">
        <f t="shared" si="24"/>
        <v>0</v>
      </c>
      <c r="AU89" s="190">
        <f t="shared" si="24"/>
        <v>0</v>
      </c>
      <c r="AV89" s="190">
        <f t="shared" si="24"/>
        <v>0</v>
      </c>
      <c r="AW89" s="189">
        <f t="shared" si="24"/>
        <v>0</v>
      </c>
      <c r="AX89" s="77">
        <f>AX21+AX35+AX52+AX70+AX88</f>
        <v>36</v>
      </c>
      <c r="AY89" s="77">
        <f>AY21+AY35+AY52+AY70+AY88</f>
        <v>5180</v>
      </c>
      <c r="AZ89" s="77">
        <f>AZ21+AZ35+AZ52+AZ70+AZ88</f>
        <v>2843</v>
      </c>
      <c r="BA89" s="77">
        <f>BA21+BA35+BA52+AA70+BA88</f>
        <v>175</v>
      </c>
    </row>
    <row r="91" spans="1:53">
      <c r="AH91" s="157" t="s">
        <v>130</v>
      </c>
      <c r="AI91" s="158"/>
      <c r="AJ91" s="159">
        <f>AG89+AI89</f>
        <v>0</v>
      </c>
      <c r="AK91" s="1"/>
      <c r="AM91" s="1"/>
      <c r="AN91" s="160" t="s">
        <v>137</v>
      </c>
      <c r="AO91" s="159">
        <f>AL89+AN89</f>
        <v>3447</v>
      </c>
    </row>
    <row r="92" spans="1:53">
      <c r="AH92" s="157" t="s">
        <v>131</v>
      </c>
      <c r="AI92" s="158"/>
      <c r="AJ92" s="159">
        <f>AH89+AJ89</f>
        <v>0</v>
      </c>
      <c r="AK92" s="1"/>
      <c r="AM92" s="1"/>
      <c r="AN92" s="160" t="s">
        <v>138</v>
      </c>
      <c r="AO92" s="159">
        <f>AM89+AO89</f>
        <v>1336600</v>
      </c>
    </row>
  </sheetData>
  <sheetProtection formatCells="0" formatColumns="0" formatRows="0" insertColumns="0" insertRows="0" insertHyperlinks="0" deleteColumns="0" deleteRows="0" sort="0" autoFilter="0" pivotTables="0"/>
  <mergeCells count="57">
    <mergeCell ref="A89:C89"/>
    <mergeCell ref="A36:A51"/>
    <mergeCell ref="B44:B51"/>
    <mergeCell ref="B71:B78"/>
    <mergeCell ref="A71:A87"/>
    <mergeCell ref="B79:B87"/>
    <mergeCell ref="B53:B60"/>
    <mergeCell ref="B36:B43"/>
    <mergeCell ref="A53:A69"/>
    <mergeCell ref="B61:B69"/>
    <mergeCell ref="A22:A34"/>
    <mergeCell ref="B22:B28"/>
    <mergeCell ref="B29:B34"/>
    <mergeCell ref="F3:F5"/>
    <mergeCell ref="D2:O2"/>
    <mergeCell ref="G3:O3"/>
    <mergeCell ref="A6:A20"/>
    <mergeCell ref="B6:B11"/>
    <mergeCell ref="B12:B16"/>
    <mergeCell ref="B17:B20"/>
    <mergeCell ref="S4:S5"/>
    <mergeCell ref="A1:B1"/>
    <mergeCell ref="A2:A5"/>
    <mergeCell ref="B2:B5"/>
    <mergeCell ref="C2:C5"/>
    <mergeCell ref="S2:AA2"/>
    <mergeCell ref="D3:E3"/>
    <mergeCell ref="H4:M4"/>
    <mergeCell ref="G4:G5"/>
    <mergeCell ref="N4:O4"/>
    <mergeCell ref="D4:D5"/>
    <mergeCell ref="E4:E5"/>
    <mergeCell ref="P4:R4"/>
    <mergeCell ref="AP4:AP5"/>
    <mergeCell ref="AK2:AO3"/>
    <mergeCell ref="AF2:AJ3"/>
    <mergeCell ref="AD2:AE3"/>
    <mergeCell ref="T3:V4"/>
    <mergeCell ref="W3:Y4"/>
    <mergeCell ref="Z3:Z5"/>
    <mergeCell ref="AA3:AA5"/>
    <mergeCell ref="AD4:AE4"/>
    <mergeCell ref="AB2:AC3"/>
    <mergeCell ref="AB4:AC4"/>
    <mergeCell ref="AP2:AQ3"/>
    <mergeCell ref="AR2:AS3"/>
    <mergeCell ref="AS4:AS5"/>
    <mergeCell ref="AR4:AR5"/>
    <mergeCell ref="AQ4:AQ5"/>
    <mergeCell ref="BA4:BA5"/>
    <mergeCell ref="AZ4:AZ5"/>
    <mergeCell ref="AX4:AX5"/>
    <mergeCell ref="AX2:BA3"/>
    <mergeCell ref="AT2:AW3"/>
    <mergeCell ref="AT4:AT5"/>
    <mergeCell ref="AV4:AV5"/>
    <mergeCell ref="AW4:AW5"/>
  </mergeCells>
  <phoneticPr fontId="2"/>
  <pageMargins left="0.39370078740157483" right="0.19685039370078741" top="0.39370078740157483" bottom="0.19685039370078741" header="0.19685039370078741" footer="0.19685039370078741"/>
  <pageSetup paperSize="8" scale="5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63F26-3DDA-4883-AC46-7220342B13A2}">
  <sheetPr>
    <pageSetUpPr fitToPage="1"/>
  </sheetPr>
  <dimension ref="A1:BA92"/>
  <sheetViews>
    <sheetView zoomScaleNormal="100" workbookViewId="0">
      <pane xSplit="3" ySplit="5" topLeftCell="D6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9" defaultRowHeight="14.25"/>
  <cols>
    <col min="1" max="2" width="6.1328125" style="57" customWidth="1"/>
    <col min="3" max="3" width="18" style="3" bestFit="1" customWidth="1"/>
    <col min="4" max="5" width="8.3984375" style="2" customWidth="1"/>
    <col min="6" max="27" width="9.1328125" style="2" customWidth="1"/>
    <col min="28" max="28" width="12" style="3" bestFit="1" customWidth="1"/>
    <col min="29" max="29" width="13" style="4" customWidth="1"/>
    <col min="30" max="30" width="12" style="3" customWidth="1"/>
    <col min="31" max="31" width="13" style="4" customWidth="1"/>
    <col min="32" max="32" width="4.86328125" style="3" bestFit="1" customWidth="1"/>
    <col min="33" max="33" width="8" style="3" customWidth="1"/>
    <col min="34" max="34" width="11.265625" style="3" bestFit="1" customWidth="1"/>
    <col min="35" max="35" width="8" style="3" bestFit="1" customWidth="1"/>
    <col min="36" max="36" width="11.265625" style="3" bestFit="1" customWidth="1"/>
    <col min="37" max="37" width="6" style="3" customWidth="1"/>
    <col min="38" max="41" width="11.3984375" style="3" customWidth="1"/>
    <col min="42" max="43" width="9" style="3" bestFit="1" customWidth="1"/>
    <col min="44" max="45" width="9" style="3" customWidth="1"/>
    <col min="46" max="49" width="10.3984375" style="3" customWidth="1"/>
    <col min="50" max="53" width="10.265625" style="3" customWidth="1"/>
    <col min="54" max="16384" width="9" style="3"/>
  </cols>
  <sheetData>
    <row r="1" spans="1:53">
      <c r="A1" s="294">
        <v>46327</v>
      </c>
      <c r="B1" s="294"/>
    </row>
    <row r="2" spans="1:53" ht="14.85" customHeight="1">
      <c r="A2" s="295" t="s">
        <v>0</v>
      </c>
      <c r="B2" s="295" t="s">
        <v>1</v>
      </c>
      <c r="C2" s="297" t="s">
        <v>2</v>
      </c>
      <c r="D2" s="320" t="s">
        <v>142</v>
      </c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152"/>
      <c r="Q2" s="197"/>
      <c r="R2" s="153"/>
      <c r="S2" s="299" t="s">
        <v>4</v>
      </c>
      <c r="T2" s="300"/>
      <c r="U2" s="300"/>
      <c r="V2" s="300"/>
      <c r="W2" s="300"/>
      <c r="X2" s="300"/>
      <c r="Y2" s="300"/>
      <c r="Z2" s="300"/>
      <c r="AA2" s="301"/>
      <c r="AB2" s="285" t="s">
        <v>5</v>
      </c>
      <c r="AC2" s="286"/>
      <c r="AD2" s="267" t="s">
        <v>5</v>
      </c>
      <c r="AE2" s="268"/>
      <c r="AF2" s="261" t="s">
        <v>6</v>
      </c>
      <c r="AG2" s="262"/>
      <c r="AH2" s="262"/>
      <c r="AI2" s="262"/>
      <c r="AJ2" s="263"/>
      <c r="AK2" s="257" t="s">
        <v>7</v>
      </c>
      <c r="AL2" s="258"/>
      <c r="AM2" s="258"/>
      <c r="AN2" s="258"/>
      <c r="AO2" s="258"/>
      <c r="AP2" s="291" t="s">
        <v>8</v>
      </c>
      <c r="AQ2" s="291"/>
      <c r="AR2" s="241" t="s">
        <v>9</v>
      </c>
      <c r="AS2" s="241"/>
      <c r="AT2" s="251" t="s">
        <v>10</v>
      </c>
      <c r="AU2" s="251"/>
      <c r="AV2" s="251"/>
      <c r="AW2" s="251"/>
      <c r="AX2" s="250" t="s">
        <v>134</v>
      </c>
      <c r="AY2" s="250"/>
      <c r="AZ2" s="250"/>
      <c r="BA2" s="250"/>
    </row>
    <row r="3" spans="1:53" ht="14.25" customHeight="1">
      <c r="A3" s="296"/>
      <c r="B3" s="296"/>
      <c r="C3" s="298"/>
      <c r="D3" s="302" t="s">
        <v>12</v>
      </c>
      <c r="E3" s="303"/>
      <c r="F3" s="319" t="s">
        <v>13</v>
      </c>
      <c r="G3" s="306" t="s">
        <v>14</v>
      </c>
      <c r="H3" s="307"/>
      <c r="I3" s="307"/>
      <c r="J3" s="307"/>
      <c r="K3" s="307"/>
      <c r="L3" s="307"/>
      <c r="M3" s="307"/>
      <c r="N3" s="307"/>
      <c r="O3" s="307"/>
      <c r="P3" s="155"/>
      <c r="Q3" s="199"/>
      <c r="R3" s="156"/>
      <c r="S3" s="140" t="s">
        <v>160</v>
      </c>
      <c r="T3" s="271" t="s">
        <v>15</v>
      </c>
      <c r="U3" s="272"/>
      <c r="V3" s="273"/>
      <c r="W3" s="271" t="s">
        <v>16</v>
      </c>
      <c r="X3" s="272"/>
      <c r="Y3" s="273"/>
      <c r="Z3" s="277" t="s">
        <v>13</v>
      </c>
      <c r="AA3" s="280" t="s">
        <v>17</v>
      </c>
      <c r="AB3" s="287"/>
      <c r="AC3" s="288"/>
      <c r="AD3" s="269"/>
      <c r="AE3" s="270"/>
      <c r="AF3" s="264"/>
      <c r="AG3" s="265"/>
      <c r="AH3" s="265"/>
      <c r="AI3" s="265"/>
      <c r="AJ3" s="266"/>
      <c r="AK3" s="259"/>
      <c r="AL3" s="260"/>
      <c r="AM3" s="260"/>
      <c r="AN3" s="260"/>
      <c r="AO3" s="260"/>
      <c r="AP3" s="291"/>
      <c r="AQ3" s="291"/>
      <c r="AR3" s="241"/>
      <c r="AS3" s="241"/>
      <c r="AT3" s="252"/>
      <c r="AU3" s="252"/>
      <c r="AV3" s="252"/>
      <c r="AW3" s="252"/>
      <c r="AX3" s="250"/>
      <c r="AY3" s="250"/>
      <c r="AZ3" s="250"/>
      <c r="BA3" s="250"/>
    </row>
    <row r="4" spans="1:53" ht="14.25" customHeight="1">
      <c r="A4" s="296"/>
      <c r="B4" s="296"/>
      <c r="C4" s="298"/>
      <c r="D4" s="308" t="s">
        <v>23</v>
      </c>
      <c r="E4" s="310" t="s">
        <v>24</v>
      </c>
      <c r="F4" s="319"/>
      <c r="G4" s="305" t="s">
        <v>25</v>
      </c>
      <c r="H4" s="304" t="s">
        <v>135</v>
      </c>
      <c r="I4" s="304"/>
      <c r="J4" s="304"/>
      <c r="K4" s="304"/>
      <c r="L4" s="304"/>
      <c r="M4" s="304"/>
      <c r="N4" s="306" t="s">
        <v>27</v>
      </c>
      <c r="O4" s="307"/>
      <c r="P4" s="312" t="s">
        <v>28</v>
      </c>
      <c r="Q4" s="313"/>
      <c r="R4" s="314"/>
      <c r="S4" s="292" t="s">
        <v>29</v>
      </c>
      <c r="T4" s="274"/>
      <c r="U4" s="275"/>
      <c r="V4" s="276"/>
      <c r="W4" s="274"/>
      <c r="X4" s="275"/>
      <c r="Y4" s="276"/>
      <c r="Z4" s="278"/>
      <c r="AA4" s="281"/>
      <c r="AB4" s="289" t="s">
        <v>12</v>
      </c>
      <c r="AC4" s="290"/>
      <c r="AD4" s="283" t="s">
        <v>136</v>
      </c>
      <c r="AE4" s="284"/>
      <c r="AF4" s="5" t="s">
        <v>18</v>
      </c>
      <c r="AG4" s="8" t="s">
        <v>30</v>
      </c>
      <c r="AH4" s="9" t="s">
        <v>22</v>
      </c>
      <c r="AI4" s="8" t="s">
        <v>31</v>
      </c>
      <c r="AJ4" s="9" t="s">
        <v>22</v>
      </c>
      <c r="AK4" s="60" t="s">
        <v>18</v>
      </c>
      <c r="AL4" s="61" t="s">
        <v>30</v>
      </c>
      <c r="AM4" s="62" t="s">
        <v>141</v>
      </c>
      <c r="AN4" s="154" t="s">
        <v>31</v>
      </c>
      <c r="AO4" s="62" t="s">
        <v>141</v>
      </c>
      <c r="AP4" s="244" t="s">
        <v>32</v>
      </c>
      <c r="AQ4" s="244" t="s">
        <v>33</v>
      </c>
      <c r="AR4" s="242" t="s">
        <v>32</v>
      </c>
      <c r="AS4" s="242" t="s">
        <v>33</v>
      </c>
      <c r="AT4" s="253" t="s">
        <v>34</v>
      </c>
      <c r="AU4" s="139" t="s">
        <v>35</v>
      </c>
      <c r="AV4" s="253" t="s">
        <v>36</v>
      </c>
      <c r="AW4" s="255" t="s">
        <v>37</v>
      </c>
      <c r="AX4" s="248" t="s">
        <v>34</v>
      </c>
      <c r="AY4" s="63" t="s">
        <v>35</v>
      </c>
      <c r="AZ4" s="248" t="s">
        <v>36</v>
      </c>
      <c r="BA4" s="246" t="s">
        <v>37</v>
      </c>
    </row>
    <row r="5" spans="1:53" ht="14.85" customHeight="1">
      <c r="A5" s="296"/>
      <c r="B5" s="296"/>
      <c r="C5" s="298"/>
      <c r="D5" s="309"/>
      <c r="E5" s="311"/>
      <c r="F5" s="309"/>
      <c r="G5" s="305"/>
      <c r="H5" s="126" t="s">
        <v>38</v>
      </c>
      <c r="I5" s="127" t="s">
        <v>39</v>
      </c>
      <c r="J5" s="127" t="s">
        <v>40</v>
      </c>
      <c r="K5" s="127" t="s">
        <v>41</v>
      </c>
      <c r="L5" s="127" t="s">
        <v>42</v>
      </c>
      <c r="M5" s="128" t="s">
        <v>43</v>
      </c>
      <c r="N5" s="136" t="s">
        <v>44</v>
      </c>
      <c r="O5" s="161" t="s">
        <v>45</v>
      </c>
      <c r="P5" s="215" t="s">
        <v>25</v>
      </c>
      <c r="Q5" s="216" t="s">
        <v>161</v>
      </c>
      <c r="R5" s="214" t="s">
        <v>162</v>
      </c>
      <c r="S5" s="293"/>
      <c r="T5" s="7" t="s">
        <v>46</v>
      </c>
      <c r="U5" s="7" t="s">
        <v>47</v>
      </c>
      <c r="V5" s="7" t="s">
        <v>48</v>
      </c>
      <c r="W5" s="7" t="s">
        <v>49</v>
      </c>
      <c r="X5" s="7" t="s">
        <v>50</v>
      </c>
      <c r="Y5" s="7" t="s">
        <v>16</v>
      </c>
      <c r="Z5" s="279"/>
      <c r="AA5" s="282"/>
      <c r="AB5" s="10" t="s">
        <v>51</v>
      </c>
      <c r="AC5" s="11" t="s">
        <v>52</v>
      </c>
      <c r="AD5" s="64" t="s">
        <v>51</v>
      </c>
      <c r="AE5" s="65" t="s">
        <v>52</v>
      </c>
      <c r="AF5" s="12"/>
      <c r="AG5" s="13" t="s">
        <v>53</v>
      </c>
      <c r="AH5" s="14">
        <v>200</v>
      </c>
      <c r="AI5" s="13" t="s">
        <v>53</v>
      </c>
      <c r="AJ5" s="14">
        <v>400</v>
      </c>
      <c r="AK5" s="66"/>
      <c r="AL5" s="95" t="s">
        <v>53</v>
      </c>
      <c r="AM5" s="67">
        <v>200</v>
      </c>
      <c r="AN5" s="95" t="s">
        <v>53</v>
      </c>
      <c r="AO5" s="67">
        <v>400</v>
      </c>
      <c r="AP5" s="245"/>
      <c r="AQ5" s="245"/>
      <c r="AR5" s="243"/>
      <c r="AS5" s="243"/>
      <c r="AT5" s="254"/>
      <c r="AU5" s="18" t="s">
        <v>56</v>
      </c>
      <c r="AV5" s="254"/>
      <c r="AW5" s="256"/>
      <c r="AX5" s="249"/>
      <c r="AY5" s="68" t="s">
        <v>56</v>
      </c>
      <c r="AZ5" s="249"/>
      <c r="BA5" s="247"/>
    </row>
    <row r="6" spans="1:53" ht="14.85" customHeight="1">
      <c r="A6" s="315">
        <v>1</v>
      </c>
      <c r="B6" s="315">
        <v>1</v>
      </c>
      <c r="C6" s="19" t="s">
        <v>153</v>
      </c>
      <c r="D6" s="20"/>
      <c r="E6" s="21"/>
      <c r="F6" s="84"/>
      <c r="G6" s="116"/>
      <c r="H6" s="105"/>
      <c r="I6" s="101"/>
      <c r="J6" s="101"/>
      <c r="K6" s="101"/>
      <c r="L6" s="101"/>
      <c r="M6" s="109"/>
      <c r="N6" s="94"/>
      <c r="O6" s="129"/>
      <c r="P6" s="94"/>
      <c r="Q6" s="207"/>
      <c r="R6" s="201"/>
      <c r="S6" s="20"/>
      <c r="T6" s="22"/>
      <c r="U6" s="22"/>
      <c r="V6" s="22"/>
      <c r="W6" s="22"/>
      <c r="X6" s="22"/>
      <c r="Y6" s="84"/>
      <c r="Z6" s="96"/>
      <c r="AA6" s="84"/>
      <c r="AB6" s="342"/>
      <c r="AC6" s="179"/>
      <c r="AD6" s="342">
        <f>AB6+'2026.10'!AD6</f>
        <v>1055152</v>
      </c>
      <c r="AE6" s="179">
        <f>AC6+'2026.10'!AE6</f>
        <v>6495.2481801027589</v>
      </c>
      <c r="AF6" s="24"/>
      <c r="AG6" s="25"/>
      <c r="AH6" s="26">
        <f t="shared" ref="AH6:AH36" si="0">AG6*$AH$5</f>
        <v>0</v>
      </c>
      <c r="AI6" s="25"/>
      <c r="AJ6" s="26">
        <f t="shared" ref="AJ6:AJ36" si="1">AI6*$AJ$5</f>
        <v>0</v>
      </c>
      <c r="AK6" s="69">
        <f>AF6+'2026.10'!AK6</f>
        <v>2</v>
      </c>
      <c r="AL6" s="75">
        <f>AG6+'2026.10'!AL6</f>
        <v>2</v>
      </c>
      <c r="AM6" s="26">
        <f>AH6+'2026.10'!AM6</f>
        <v>400</v>
      </c>
      <c r="AN6" s="75">
        <f>AI6+'2026.10'!AN6</f>
        <v>97</v>
      </c>
      <c r="AO6" s="26">
        <f>AJ6+'2026.10'!AO6</f>
        <v>38800</v>
      </c>
      <c r="AP6" s="24"/>
      <c r="AQ6" s="24"/>
      <c r="AR6" s="24">
        <f>AP6+'2026.10'!AR6</f>
        <v>0</v>
      </c>
      <c r="AS6" s="24">
        <f>AQ6+'2026.10'!AS6</f>
        <v>0</v>
      </c>
      <c r="AT6" s="24"/>
      <c r="AU6" s="24"/>
      <c r="AV6" s="24"/>
      <c r="AW6" s="24"/>
      <c r="AX6" s="24">
        <f>AT6+'2026.10'!AX6</f>
        <v>0</v>
      </c>
      <c r="AY6" s="24">
        <f>AU6+'2026.10'!AY6</f>
        <v>0</v>
      </c>
      <c r="AZ6" s="24">
        <f>AV6+'2026.10'!AZ6</f>
        <v>0</v>
      </c>
      <c r="BA6" s="24">
        <f>AW6+'2026.10'!BA6</f>
        <v>0</v>
      </c>
    </row>
    <row r="7" spans="1:53">
      <c r="A7" s="316"/>
      <c r="B7" s="316"/>
      <c r="C7" s="19" t="s">
        <v>58</v>
      </c>
      <c r="D7" s="20"/>
      <c r="E7" s="21"/>
      <c r="F7" s="84"/>
      <c r="G7" s="117"/>
      <c r="H7" s="106"/>
      <c r="I7" s="102"/>
      <c r="J7" s="102"/>
      <c r="K7" s="102"/>
      <c r="L7" s="102"/>
      <c r="M7" s="110"/>
      <c r="N7" s="79"/>
      <c r="O7" s="130"/>
      <c r="P7" s="79"/>
      <c r="Q7" s="208"/>
      <c r="R7" s="21"/>
      <c r="S7" s="20"/>
      <c r="T7" s="22"/>
      <c r="U7" s="22"/>
      <c r="V7" s="22"/>
      <c r="W7" s="22"/>
      <c r="X7" s="22"/>
      <c r="Y7" s="84"/>
      <c r="Z7" s="96"/>
      <c r="AA7" s="84"/>
      <c r="AB7" s="342"/>
      <c r="AC7" s="343"/>
      <c r="AD7" s="342">
        <f>AB7+'2026.10'!AD7</f>
        <v>0</v>
      </c>
      <c r="AE7" s="179">
        <f>AC7+'2026.10'!AE7</f>
        <v>0</v>
      </c>
      <c r="AF7" s="24"/>
      <c r="AG7" s="25"/>
      <c r="AH7" s="26">
        <f t="shared" si="0"/>
        <v>0</v>
      </c>
      <c r="AI7" s="25"/>
      <c r="AJ7" s="26">
        <f t="shared" si="1"/>
        <v>0</v>
      </c>
      <c r="AK7" s="69">
        <f>AF7+'2026.10'!AK7</f>
        <v>2</v>
      </c>
      <c r="AL7" s="75">
        <f>AG7+'2026.10'!AL7</f>
        <v>3</v>
      </c>
      <c r="AM7" s="26">
        <f>AH7+'2026.10'!AM7</f>
        <v>600</v>
      </c>
      <c r="AN7" s="75">
        <f>AI7+'2026.10'!AN7</f>
        <v>48</v>
      </c>
      <c r="AO7" s="26">
        <f>AJ7+'2026.10'!AO7</f>
        <v>19200</v>
      </c>
      <c r="AP7" s="24"/>
      <c r="AQ7" s="24"/>
      <c r="AR7" s="24">
        <f>AP7+'2026.10'!AR7</f>
        <v>0</v>
      </c>
      <c r="AS7" s="24">
        <f>AQ7+'2026.10'!AS7</f>
        <v>0</v>
      </c>
      <c r="AT7" s="24"/>
      <c r="AU7" s="24"/>
      <c r="AV7" s="24"/>
      <c r="AW7" s="24"/>
      <c r="AX7" s="24">
        <f>AT7+'2026.10'!AX7</f>
        <v>0</v>
      </c>
      <c r="AY7" s="24">
        <f>AU7+'2026.10'!AY7</f>
        <v>0</v>
      </c>
      <c r="AZ7" s="24">
        <f>AV7+'2026.10'!AZ7</f>
        <v>0</v>
      </c>
      <c r="BA7" s="24">
        <f>AW7+'2026.10'!BA7</f>
        <v>0</v>
      </c>
    </row>
    <row r="8" spans="1:53">
      <c r="A8" s="316"/>
      <c r="B8" s="316"/>
      <c r="C8" s="19" t="s">
        <v>59</v>
      </c>
      <c r="D8" s="20"/>
      <c r="E8" s="21"/>
      <c r="F8" s="84"/>
      <c r="G8" s="117"/>
      <c r="H8" s="106"/>
      <c r="I8" s="102"/>
      <c r="J8" s="102"/>
      <c r="K8" s="102"/>
      <c r="L8" s="102"/>
      <c r="M8" s="110"/>
      <c r="N8" s="79"/>
      <c r="O8" s="130"/>
      <c r="P8" s="79"/>
      <c r="Q8" s="208"/>
      <c r="R8" s="21"/>
      <c r="S8" s="20"/>
      <c r="T8" s="22"/>
      <c r="U8" s="22"/>
      <c r="V8" s="22"/>
      <c r="W8" s="22"/>
      <c r="X8" s="22"/>
      <c r="Y8" s="84"/>
      <c r="Z8" s="96"/>
      <c r="AA8" s="84"/>
      <c r="AB8" s="342"/>
      <c r="AC8" s="179"/>
      <c r="AD8" s="342">
        <f>AB8+'2026.10'!AD8</f>
        <v>1535386</v>
      </c>
      <c r="AE8" s="179">
        <f>AC8+'2026.10'!AE8</f>
        <v>9462.7899506930789</v>
      </c>
      <c r="AF8" s="24"/>
      <c r="AG8" s="25"/>
      <c r="AH8" s="26">
        <f t="shared" si="0"/>
        <v>0</v>
      </c>
      <c r="AI8" s="25"/>
      <c r="AJ8" s="26">
        <f t="shared" si="1"/>
        <v>0</v>
      </c>
      <c r="AK8" s="69">
        <f>AF8+'2026.10'!AK8</f>
        <v>2</v>
      </c>
      <c r="AL8" s="75">
        <f>AG8+'2026.10'!AL8</f>
        <v>5</v>
      </c>
      <c r="AM8" s="26">
        <f>AH8+'2026.10'!AM8</f>
        <v>1000</v>
      </c>
      <c r="AN8" s="75">
        <f>AI8+'2026.10'!AN8</f>
        <v>87</v>
      </c>
      <c r="AO8" s="26">
        <f>AJ8+'2026.10'!AO8</f>
        <v>34800</v>
      </c>
      <c r="AP8" s="24"/>
      <c r="AQ8" s="24"/>
      <c r="AR8" s="24">
        <f>AP8+'2026.10'!AR8</f>
        <v>0</v>
      </c>
      <c r="AS8" s="24">
        <f>AQ8+'2026.10'!AS8</f>
        <v>0</v>
      </c>
      <c r="AT8" s="24"/>
      <c r="AU8" s="24"/>
      <c r="AV8" s="24"/>
      <c r="AW8" s="24"/>
      <c r="AX8" s="24">
        <f>AT8+'2026.10'!AX8</f>
        <v>1</v>
      </c>
      <c r="AY8" s="24">
        <f>AU8+'2026.10'!AY8</f>
        <v>120</v>
      </c>
      <c r="AZ8" s="24">
        <f>AV8+'2026.10'!AZ8</f>
        <v>37</v>
      </c>
      <c r="BA8" s="24">
        <f>AW8+'2026.10'!BA8</f>
        <v>2</v>
      </c>
    </row>
    <row r="9" spans="1:53">
      <c r="A9" s="316"/>
      <c r="B9" s="316"/>
      <c r="C9" s="19" t="s">
        <v>60</v>
      </c>
      <c r="D9" s="20"/>
      <c r="E9" s="21"/>
      <c r="F9" s="84"/>
      <c r="G9" s="117"/>
      <c r="H9" s="106"/>
      <c r="I9" s="102"/>
      <c r="J9" s="102"/>
      <c r="K9" s="102"/>
      <c r="L9" s="102"/>
      <c r="M9" s="110"/>
      <c r="N9" s="79"/>
      <c r="O9" s="130"/>
      <c r="P9" s="79"/>
      <c r="Q9" s="208"/>
      <c r="R9" s="21"/>
      <c r="S9" s="20"/>
      <c r="T9" s="22"/>
      <c r="U9" s="22"/>
      <c r="V9" s="22"/>
      <c r="W9" s="22"/>
      <c r="X9" s="22"/>
      <c r="Y9" s="84"/>
      <c r="Z9" s="96"/>
      <c r="AA9" s="84"/>
      <c r="AB9" s="342"/>
      <c r="AC9" s="343"/>
      <c r="AD9" s="342">
        <f>AB9+'2026.10'!AD9</f>
        <v>0</v>
      </c>
      <c r="AE9" s="179">
        <f>AC9+'2026.10'!AE9</f>
        <v>0</v>
      </c>
      <c r="AF9" s="24"/>
      <c r="AG9" s="25"/>
      <c r="AH9" s="26">
        <f t="shared" si="0"/>
        <v>0</v>
      </c>
      <c r="AI9" s="25"/>
      <c r="AJ9" s="26">
        <f t="shared" si="1"/>
        <v>0</v>
      </c>
      <c r="AK9" s="69">
        <f>AF9+'2026.10'!AK9</f>
        <v>3</v>
      </c>
      <c r="AL9" s="75">
        <f>AG9+'2026.10'!AL9</f>
        <v>1</v>
      </c>
      <c r="AM9" s="26">
        <f>AH9+'2026.10'!AM9</f>
        <v>200</v>
      </c>
      <c r="AN9" s="75">
        <f>AI9+'2026.10'!AN9</f>
        <v>150</v>
      </c>
      <c r="AO9" s="26">
        <f>AJ9+'2026.10'!AO9</f>
        <v>60000</v>
      </c>
      <c r="AP9" s="24"/>
      <c r="AQ9" s="24"/>
      <c r="AR9" s="24">
        <f>AP9+'2026.10'!AR9</f>
        <v>0</v>
      </c>
      <c r="AS9" s="24">
        <f>AQ9+'2026.10'!AS9</f>
        <v>0</v>
      </c>
      <c r="AT9" s="24"/>
      <c r="AU9" s="24"/>
      <c r="AV9" s="24"/>
      <c r="AW9" s="24"/>
      <c r="AX9" s="24">
        <f>AT9+'2026.10'!AX9</f>
        <v>0</v>
      </c>
      <c r="AY9" s="24">
        <f>AU9+'2026.10'!AY9</f>
        <v>0</v>
      </c>
      <c r="AZ9" s="24">
        <f>AV9+'2026.10'!AZ9</f>
        <v>0</v>
      </c>
      <c r="BA9" s="24">
        <f>AW9+'2026.10'!BA9</f>
        <v>0</v>
      </c>
    </row>
    <row r="10" spans="1:53">
      <c r="A10" s="316"/>
      <c r="B10" s="316"/>
      <c r="C10" s="19" t="s">
        <v>61</v>
      </c>
      <c r="D10" s="20"/>
      <c r="E10" s="21"/>
      <c r="F10" s="84"/>
      <c r="G10" s="117"/>
      <c r="H10" s="106"/>
      <c r="I10" s="102"/>
      <c r="J10" s="102"/>
      <c r="K10" s="102"/>
      <c r="L10" s="102"/>
      <c r="M10" s="110"/>
      <c r="N10" s="79"/>
      <c r="O10" s="130"/>
      <c r="P10" s="79"/>
      <c r="Q10" s="208"/>
      <c r="R10" s="21"/>
      <c r="S10" s="20"/>
      <c r="T10" s="22"/>
      <c r="U10" s="22"/>
      <c r="V10" s="22"/>
      <c r="W10" s="22"/>
      <c r="X10" s="22"/>
      <c r="Y10" s="84"/>
      <c r="Z10" s="96"/>
      <c r="AA10" s="84"/>
      <c r="AB10" s="342"/>
      <c r="AC10" s="343"/>
      <c r="AD10" s="342">
        <f>AB10+'2026.10'!AD10</f>
        <v>0</v>
      </c>
      <c r="AE10" s="179">
        <f>AC10+'2026.10'!AE10</f>
        <v>0</v>
      </c>
      <c r="AF10" s="24"/>
      <c r="AG10" s="25"/>
      <c r="AH10" s="26">
        <f t="shared" si="0"/>
        <v>0</v>
      </c>
      <c r="AI10" s="25"/>
      <c r="AJ10" s="26">
        <f t="shared" si="1"/>
        <v>0</v>
      </c>
      <c r="AK10" s="69">
        <f>AF10+'2026.10'!AK10</f>
        <v>3</v>
      </c>
      <c r="AL10" s="75">
        <f>AG10+'2026.10'!AL10</f>
        <v>0</v>
      </c>
      <c r="AM10" s="26">
        <f>AH10+'2026.10'!AM10</f>
        <v>0</v>
      </c>
      <c r="AN10" s="75">
        <f>AI10+'2026.10'!AN10</f>
        <v>120</v>
      </c>
      <c r="AO10" s="26">
        <f>AJ10+'2026.10'!AO10</f>
        <v>48000</v>
      </c>
      <c r="AP10" s="24"/>
      <c r="AQ10" s="24"/>
      <c r="AR10" s="24">
        <f>AP10+'2026.10'!AR10</f>
        <v>0</v>
      </c>
      <c r="AS10" s="24">
        <f>AQ10+'2026.10'!AS10</f>
        <v>0</v>
      </c>
      <c r="AT10" s="24"/>
      <c r="AU10" s="24"/>
      <c r="AV10" s="24"/>
      <c r="AW10" s="24"/>
      <c r="AX10" s="24">
        <f>AT10+'2026.10'!AX10</f>
        <v>1</v>
      </c>
      <c r="AY10" s="24">
        <f>AU10+'2026.10'!AY10</f>
        <v>80</v>
      </c>
      <c r="AZ10" s="24">
        <f>AV10+'2026.10'!AZ10</f>
        <v>32</v>
      </c>
      <c r="BA10" s="24">
        <f>AW10+'2026.10'!BA10</f>
        <v>5</v>
      </c>
    </row>
    <row r="11" spans="1:53">
      <c r="A11" s="316"/>
      <c r="B11" s="317"/>
      <c r="C11" s="19" t="s">
        <v>62</v>
      </c>
      <c r="D11" s="20"/>
      <c r="E11" s="21"/>
      <c r="F11" s="84"/>
      <c r="G11" s="117"/>
      <c r="H11" s="106"/>
      <c r="I11" s="102"/>
      <c r="J11" s="102"/>
      <c r="K11" s="102"/>
      <c r="L11" s="102"/>
      <c r="M11" s="110"/>
      <c r="N11" s="79"/>
      <c r="O11" s="130"/>
      <c r="P11" s="79"/>
      <c r="Q11" s="208"/>
      <c r="R11" s="21"/>
      <c r="S11" s="20"/>
      <c r="T11" s="22"/>
      <c r="U11" s="22"/>
      <c r="V11" s="22"/>
      <c r="W11" s="22"/>
      <c r="X11" s="22"/>
      <c r="Y11" s="84"/>
      <c r="Z11" s="96"/>
      <c r="AA11" s="84"/>
      <c r="AB11" s="342"/>
      <c r="AC11" s="343"/>
      <c r="AD11" s="342">
        <f>AB11+'2026.10'!AD11</f>
        <v>54247</v>
      </c>
      <c r="AE11" s="179">
        <f>AC11+'2026.10'!AE11</f>
        <v>340.06644030759804</v>
      </c>
      <c r="AF11" s="24"/>
      <c r="AG11" s="25"/>
      <c r="AH11" s="26">
        <f t="shared" si="0"/>
        <v>0</v>
      </c>
      <c r="AI11" s="25"/>
      <c r="AJ11" s="26">
        <f t="shared" si="1"/>
        <v>0</v>
      </c>
      <c r="AK11" s="69">
        <f>AF11+'2026.10'!AK11</f>
        <v>1</v>
      </c>
      <c r="AL11" s="75">
        <f>AG11+'2026.10'!AL11</f>
        <v>1</v>
      </c>
      <c r="AM11" s="26">
        <f>AH11+'2026.10'!AM11</f>
        <v>200</v>
      </c>
      <c r="AN11" s="75">
        <f>AI11+'2026.10'!AN11</f>
        <v>46</v>
      </c>
      <c r="AO11" s="26">
        <f>AJ11+'2026.10'!AO11</f>
        <v>18400</v>
      </c>
      <c r="AP11" s="24"/>
      <c r="AQ11" s="24"/>
      <c r="AR11" s="24">
        <f>AP11+'2026.10'!AR11</f>
        <v>0</v>
      </c>
      <c r="AS11" s="24">
        <f>AQ11+'2026.10'!AS11</f>
        <v>0</v>
      </c>
      <c r="AT11" s="24"/>
      <c r="AU11" s="24"/>
      <c r="AV11" s="24"/>
      <c r="AW11" s="24"/>
      <c r="AX11" s="24">
        <f>AT11+'2026.10'!AX11</f>
        <v>0</v>
      </c>
      <c r="AY11" s="24">
        <f>AU11+'2026.10'!AY11</f>
        <v>0</v>
      </c>
      <c r="AZ11" s="24">
        <f>AV11+'2026.10'!AZ11</f>
        <v>0</v>
      </c>
      <c r="BA11" s="24">
        <f>AW11+'2026.10'!BA11</f>
        <v>0</v>
      </c>
    </row>
    <row r="12" spans="1:53">
      <c r="A12" s="316"/>
      <c r="B12" s="318">
        <v>2</v>
      </c>
      <c r="C12" s="19" t="s">
        <v>63</v>
      </c>
      <c r="D12" s="20"/>
      <c r="E12" s="21"/>
      <c r="F12" s="84"/>
      <c r="G12" s="117"/>
      <c r="H12" s="106"/>
      <c r="I12" s="102"/>
      <c r="J12" s="102"/>
      <c r="K12" s="102"/>
      <c r="L12" s="102"/>
      <c r="M12" s="110"/>
      <c r="N12" s="79"/>
      <c r="O12" s="130"/>
      <c r="P12" s="79"/>
      <c r="Q12" s="208"/>
      <c r="R12" s="21"/>
      <c r="S12" s="20"/>
      <c r="T12" s="22"/>
      <c r="U12" s="22"/>
      <c r="V12" s="22"/>
      <c r="W12" s="22"/>
      <c r="X12" s="22"/>
      <c r="Y12" s="84"/>
      <c r="Z12" s="96"/>
      <c r="AA12" s="84"/>
      <c r="AB12" s="342"/>
      <c r="AC12" s="343"/>
      <c r="AD12" s="342">
        <f>AB12+'2026.10'!AD12</f>
        <v>1605195</v>
      </c>
      <c r="AE12" s="179">
        <f>AC12+'2026.10'!AE12</f>
        <v>10062.73065145639</v>
      </c>
      <c r="AF12" s="24"/>
      <c r="AG12" s="25"/>
      <c r="AH12" s="26">
        <f t="shared" si="0"/>
        <v>0</v>
      </c>
      <c r="AI12" s="25"/>
      <c r="AJ12" s="26">
        <f t="shared" si="1"/>
        <v>0</v>
      </c>
      <c r="AK12" s="69">
        <f>AF12+'2026.10'!AK12</f>
        <v>1</v>
      </c>
      <c r="AL12" s="75">
        <f>AG12+'2026.10'!AL12</f>
        <v>2</v>
      </c>
      <c r="AM12" s="26">
        <f>AH12+'2026.10'!AM12</f>
        <v>400</v>
      </c>
      <c r="AN12" s="75">
        <f>AI12+'2026.10'!AN12</f>
        <v>56</v>
      </c>
      <c r="AO12" s="26">
        <f>AJ12+'2026.10'!AO12</f>
        <v>22400</v>
      </c>
      <c r="AP12" s="24"/>
      <c r="AQ12" s="24"/>
      <c r="AR12" s="24">
        <f>AP12+'2026.10'!AR12</f>
        <v>0</v>
      </c>
      <c r="AS12" s="24">
        <f>AQ12+'2026.10'!AS12</f>
        <v>0</v>
      </c>
      <c r="AT12" s="24"/>
      <c r="AU12" s="24"/>
      <c r="AV12" s="24"/>
      <c r="AW12" s="24"/>
      <c r="AX12" s="24">
        <f>AT12+'2026.10'!AX12</f>
        <v>0</v>
      </c>
      <c r="AY12" s="24">
        <f>AU12+'2026.10'!AY12</f>
        <v>0</v>
      </c>
      <c r="AZ12" s="24">
        <f>AV12+'2026.10'!AZ12</f>
        <v>0</v>
      </c>
      <c r="BA12" s="24">
        <f>AW12+'2026.10'!BA12</f>
        <v>0</v>
      </c>
    </row>
    <row r="13" spans="1:53">
      <c r="A13" s="316"/>
      <c r="B13" s="318"/>
      <c r="C13" s="19" t="s">
        <v>64</v>
      </c>
      <c r="D13" s="20"/>
      <c r="E13" s="21"/>
      <c r="F13" s="84"/>
      <c r="G13" s="117"/>
      <c r="H13" s="106"/>
      <c r="I13" s="102"/>
      <c r="J13" s="102"/>
      <c r="K13" s="102"/>
      <c r="L13" s="102"/>
      <c r="M13" s="110"/>
      <c r="N13" s="79"/>
      <c r="O13" s="130"/>
      <c r="P13" s="79"/>
      <c r="Q13" s="208"/>
      <c r="R13" s="21"/>
      <c r="S13" s="20"/>
      <c r="T13" s="22"/>
      <c r="U13" s="22"/>
      <c r="V13" s="22"/>
      <c r="W13" s="22"/>
      <c r="X13" s="22"/>
      <c r="Y13" s="84"/>
      <c r="Z13" s="96"/>
      <c r="AA13" s="84"/>
      <c r="AB13" s="342"/>
      <c r="AC13" s="343"/>
      <c r="AD13" s="342">
        <f>AB13+'2026.10'!AD13</f>
        <v>0</v>
      </c>
      <c r="AE13" s="179">
        <f>AC13+'2026.10'!AE13</f>
        <v>0</v>
      </c>
      <c r="AF13" s="24"/>
      <c r="AG13" s="25"/>
      <c r="AH13" s="26">
        <f t="shared" si="0"/>
        <v>0</v>
      </c>
      <c r="AI13" s="25"/>
      <c r="AJ13" s="26">
        <f t="shared" si="1"/>
        <v>0</v>
      </c>
      <c r="AK13" s="69">
        <f>AF13+'2026.10'!AK13</f>
        <v>1</v>
      </c>
      <c r="AL13" s="75">
        <f>AG13+'2026.10'!AL13</f>
        <v>1</v>
      </c>
      <c r="AM13" s="26">
        <f>AH13+'2026.10'!AM13</f>
        <v>200</v>
      </c>
      <c r="AN13" s="75">
        <f>AI13+'2026.10'!AN13</f>
        <v>32</v>
      </c>
      <c r="AO13" s="26">
        <f>AJ13+'2026.10'!AO13</f>
        <v>12800</v>
      </c>
      <c r="AP13" s="24"/>
      <c r="AQ13" s="24"/>
      <c r="AR13" s="24">
        <f>AP13+'2026.10'!AR13</f>
        <v>0</v>
      </c>
      <c r="AS13" s="24">
        <f>AQ13+'2026.10'!AS13</f>
        <v>0</v>
      </c>
      <c r="AT13" s="24"/>
      <c r="AU13" s="24"/>
      <c r="AV13" s="24"/>
      <c r="AW13" s="24"/>
      <c r="AX13" s="24">
        <f>AT13+'2026.10'!AX13</f>
        <v>0</v>
      </c>
      <c r="AY13" s="24">
        <f>AU13+'2026.10'!AY13</f>
        <v>0</v>
      </c>
      <c r="AZ13" s="24">
        <f>AV13+'2026.10'!AZ13</f>
        <v>0</v>
      </c>
      <c r="BA13" s="24">
        <f>AW13+'2026.10'!BA13</f>
        <v>0</v>
      </c>
    </row>
    <row r="14" spans="1:53">
      <c r="A14" s="316"/>
      <c r="B14" s="318"/>
      <c r="C14" s="19" t="s">
        <v>65</v>
      </c>
      <c r="D14" s="20"/>
      <c r="E14" s="21"/>
      <c r="F14" s="84"/>
      <c r="G14" s="117"/>
      <c r="H14" s="106"/>
      <c r="I14" s="102"/>
      <c r="J14" s="102"/>
      <c r="K14" s="102"/>
      <c r="L14" s="102"/>
      <c r="M14" s="110"/>
      <c r="N14" s="79"/>
      <c r="O14" s="130"/>
      <c r="P14" s="79"/>
      <c r="Q14" s="208"/>
      <c r="R14" s="21"/>
      <c r="S14" s="20"/>
      <c r="T14" s="22"/>
      <c r="U14" s="22"/>
      <c r="V14" s="22"/>
      <c r="W14" s="22"/>
      <c r="X14" s="22"/>
      <c r="Y14" s="84"/>
      <c r="Z14" s="96"/>
      <c r="AA14" s="84"/>
      <c r="AB14" s="342"/>
      <c r="AC14" s="343"/>
      <c r="AD14" s="342">
        <f>AB14+'2026.10'!AD14</f>
        <v>0</v>
      </c>
      <c r="AE14" s="179">
        <f>AC14+'2026.10'!AE14</f>
        <v>0</v>
      </c>
      <c r="AF14" s="24"/>
      <c r="AG14" s="25"/>
      <c r="AH14" s="26">
        <f t="shared" si="0"/>
        <v>0</v>
      </c>
      <c r="AI14" s="25"/>
      <c r="AJ14" s="26">
        <f t="shared" si="1"/>
        <v>0</v>
      </c>
      <c r="AK14" s="69">
        <f>AF14+'2026.10'!AK14</f>
        <v>1</v>
      </c>
      <c r="AL14" s="75">
        <f>AG14+'2026.10'!AL14</f>
        <v>2</v>
      </c>
      <c r="AM14" s="26">
        <f>AH14+'2026.10'!AM14</f>
        <v>400</v>
      </c>
      <c r="AN14" s="75">
        <f>AI14+'2026.10'!AN14</f>
        <v>37</v>
      </c>
      <c r="AO14" s="26">
        <f>AJ14+'2026.10'!AO14</f>
        <v>14800</v>
      </c>
      <c r="AP14" s="24"/>
      <c r="AQ14" s="24"/>
      <c r="AR14" s="24">
        <f>AP14+'2026.10'!AR14</f>
        <v>0</v>
      </c>
      <c r="AS14" s="24">
        <f>AQ14+'2026.10'!AS14</f>
        <v>0</v>
      </c>
      <c r="AT14" s="24"/>
      <c r="AU14" s="24"/>
      <c r="AV14" s="24"/>
      <c r="AW14" s="24"/>
      <c r="AX14" s="24">
        <f>AT14+'2026.10'!AX14</f>
        <v>0</v>
      </c>
      <c r="AY14" s="24">
        <f>AU14+'2026.10'!AY14</f>
        <v>0</v>
      </c>
      <c r="AZ14" s="24">
        <f>AV14+'2026.10'!AZ14</f>
        <v>0</v>
      </c>
      <c r="BA14" s="24">
        <f>AW14+'2026.10'!BA14</f>
        <v>0</v>
      </c>
    </row>
    <row r="15" spans="1:53">
      <c r="A15" s="316"/>
      <c r="B15" s="318"/>
      <c r="C15" s="19" t="s">
        <v>66</v>
      </c>
      <c r="D15" s="20"/>
      <c r="E15" s="21"/>
      <c r="F15" s="84"/>
      <c r="G15" s="117"/>
      <c r="H15" s="106"/>
      <c r="I15" s="102"/>
      <c r="J15" s="102"/>
      <c r="K15" s="102"/>
      <c r="L15" s="102"/>
      <c r="M15" s="110"/>
      <c r="N15" s="79"/>
      <c r="O15" s="130"/>
      <c r="P15" s="79"/>
      <c r="Q15" s="208"/>
      <c r="R15" s="21"/>
      <c r="S15" s="20"/>
      <c r="T15" s="22"/>
      <c r="U15" s="22"/>
      <c r="V15" s="22"/>
      <c r="W15" s="22"/>
      <c r="X15" s="22"/>
      <c r="Y15" s="84"/>
      <c r="Z15" s="96"/>
      <c r="AA15" s="84"/>
      <c r="AB15" s="342"/>
      <c r="AC15" s="343"/>
      <c r="AD15" s="342">
        <f>AB15+'2026.10'!AD15</f>
        <v>0</v>
      </c>
      <c r="AE15" s="179">
        <f>AC15+'2026.10'!AE15</f>
        <v>0</v>
      </c>
      <c r="AF15" s="24"/>
      <c r="AG15" s="25"/>
      <c r="AH15" s="26">
        <f t="shared" si="0"/>
        <v>0</v>
      </c>
      <c r="AI15" s="25"/>
      <c r="AJ15" s="26">
        <f t="shared" si="1"/>
        <v>0</v>
      </c>
      <c r="AK15" s="69">
        <f>AF15+'2026.10'!AK15</f>
        <v>3</v>
      </c>
      <c r="AL15" s="75">
        <f>AG15+'2026.10'!AL15</f>
        <v>0</v>
      </c>
      <c r="AM15" s="26">
        <f>AH15+'2026.10'!AM15</f>
        <v>0</v>
      </c>
      <c r="AN15" s="75">
        <f>AI15+'2026.10'!AN15</f>
        <v>105</v>
      </c>
      <c r="AO15" s="26">
        <f>AJ15+'2026.10'!AO15</f>
        <v>42000</v>
      </c>
      <c r="AP15" s="24"/>
      <c r="AQ15" s="24"/>
      <c r="AR15" s="24">
        <f>AP15+'2026.10'!AR15</f>
        <v>0</v>
      </c>
      <c r="AS15" s="24">
        <f>AQ15+'2026.10'!AS15</f>
        <v>0</v>
      </c>
      <c r="AT15" s="24"/>
      <c r="AU15" s="24"/>
      <c r="AV15" s="24"/>
      <c r="AW15" s="24"/>
      <c r="AX15" s="24">
        <f>AT15+'2026.10'!AX15</f>
        <v>0</v>
      </c>
      <c r="AY15" s="24">
        <f>AU15+'2026.10'!AY15</f>
        <v>0</v>
      </c>
      <c r="AZ15" s="24">
        <f>AV15+'2026.10'!AZ15</f>
        <v>0</v>
      </c>
      <c r="BA15" s="24">
        <f>AW15+'2026.10'!BA15</f>
        <v>0</v>
      </c>
    </row>
    <row r="16" spans="1:53">
      <c r="A16" s="316"/>
      <c r="B16" s="318"/>
      <c r="C16" s="19" t="s">
        <v>67</v>
      </c>
      <c r="D16" s="20"/>
      <c r="E16" s="21"/>
      <c r="F16" s="84"/>
      <c r="G16" s="117"/>
      <c r="H16" s="106"/>
      <c r="I16" s="102"/>
      <c r="J16" s="102"/>
      <c r="K16" s="102"/>
      <c r="L16" s="102"/>
      <c r="M16" s="110"/>
      <c r="N16" s="79"/>
      <c r="O16" s="130"/>
      <c r="P16" s="79"/>
      <c r="Q16" s="208"/>
      <c r="R16" s="21"/>
      <c r="S16" s="20"/>
      <c r="T16" s="22"/>
      <c r="U16" s="22"/>
      <c r="V16" s="22"/>
      <c r="W16" s="22"/>
      <c r="X16" s="22"/>
      <c r="Y16" s="84"/>
      <c r="Z16" s="96"/>
      <c r="AA16" s="84"/>
      <c r="AB16" s="342"/>
      <c r="AC16" s="343"/>
      <c r="AD16" s="342">
        <f>AB16+'2026.10'!AD16</f>
        <v>0</v>
      </c>
      <c r="AE16" s="179">
        <f>AC16+'2026.10'!AE16</f>
        <v>0</v>
      </c>
      <c r="AF16" s="24"/>
      <c r="AG16" s="25"/>
      <c r="AH16" s="26">
        <f t="shared" si="0"/>
        <v>0</v>
      </c>
      <c r="AI16" s="25"/>
      <c r="AJ16" s="26">
        <f t="shared" si="1"/>
        <v>0</v>
      </c>
      <c r="AK16" s="69">
        <f>AF16+'2026.10'!AK16</f>
        <v>0</v>
      </c>
      <c r="AL16" s="75">
        <f>AG16+'2026.10'!AL16</f>
        <v>0</v>
      </c>
      <c r="AM16" s="26">
        <f>AH16+'2026.10'!AM16</f>
        <v>0</v>
      </c>
      <c r="AN16" s="75">
        <f>AI16+'2026.10'!AN16</f>
        <v>0</v>
      </c>
      <c r="AO16" s="26">
        <f>AJ16+'2026.10'!AO16</f>
        <v>0</v>
      </c>
      <c r="AP16" s="24"/>
      <c r="AQ16" s="24"/>
      <c r="AR16" s="24">
        <f>AP16+'2026.10'!AR16</f>
        <v>0</v>
      </c>
      <c r="AS16" s="24">
        <f>AQ16+'2026.10'!AS16</f>
        <v>0</v>
      </c>
      <c r="AT16" s="24"/>
      <c r="AU16" s="24"/>
      <c r="AV16" s="24"/>
      <c r="AW16" s="24"/>
      <c r="AX16" s="24">
        <f>AT16+'2026.10'!AX16</f>
        <v>0</v>
      </c>
      <c r="AY16" s="24">
        <f>AU16+'2026.10'!AY16</f>
        <v>0</v>
      </c>
      <c r="AZ16" s="24">
        <f>AV16+'2026.10'!AZ16</f>
        <v>0</v>
      </c>
      <c r="BA16" s="24">
        <f>AW16+'2026.10'!BA16</f>
        <v>0</v>
      </c>
    </row>
    <row r="17" spans="1:53">
      <c r="A17" s="316"/>
      <c r="B17" s="318">
        <v>3</v>
      </c>
      <c r="C17" s="19" t="s">
        <v>68</v>
      </c>
      <c r="D17" s="20"/>
      <c r="E17" s="21"/>
      <c r="F17" s="84"/>
      <c r="G17" s="117"/>
      <c r="H17" s="106"/>
      <c r="I17" s="102"/>
      <c r="J17" s="102"/>
      <c r="K17" s="102"/>
      <c r="L17" s="102"/>
      <c r="M17" s="110"/>
      <c r="N17" s="79"/>
      <c r="O17" s="130"/>
      <c r="P17" s="79"/>
      <c r="Q17" s="208"/>
      <c r="R17" s="21"/>
      <c r="S17" s="20"/>
      <c r="T17" s="22"/>
      <c r="U17" s="22"/>
      <c r="V17" s="22"/>
      <c r="W17" s="22"/>
      <c r="X17" s="22"/>
      <c r="Y17" s="84"/>
      <c r="Z17" s="96"/>
      <c r="AA17" s="84"/>
      <c r="AB17" s="342"/>
      <c r="AC17" s="343"/>
      <c r="AD17" s="342">
        <f>AB17+'2026.10'!AD17</f>
        <v>0</v>
      </c>
      <c r="AE17" s="179">
        <f>AC17+'2026.10'!AE17</f>
        <v>0</v>
      </c>
      <c r="AF17" s="24"/>
      <c r="AG17" s="25"/>
      <c r="AH17" s="26">
        <f t="shared" si="0"/>
        <v>0</v>
      </c>
      <c r="AI17" s="25"/>
      <c r="AJ17" s="26">
        <f t="shared" si="1"/>
        <v>0</v>
      </c>
      <c r="AK17" s="69">
        <f>AF17+'2026.10'!AK17</f>
        <v>1</v>
      </c>
      <c r="AL17" s="75">
        <f>AG17+'2026.10'!AL17</f>
        <v>2</v>
      </c>
      <c r="AM17" s="26">
        <f>AH17+'2026.10'!AM17</f>
        <v>400</v>
      </c>
      <c r="AN17" s="75">
        <f>AI17+'2026.10'!AN17</f>
        <v>35</v>
      </c>
      <c r="AO17" s="26">
        <f>AJ17+'2026.10'!AO17</f>
        <v>14000</v>
      </c>
      <c r="AP17" s="24"/>
      <c r="AQ17" s="24"/>
      <c r="AR17" s="24">
        <f>AP17+'2026.10'!AR17</f>
        <v>0</v>
      </c>
      <c r="AS17" s="24">
        <f>AQ17+'2026.10'!AS17</f>
        <v>0</v>
      </c>
      <c r="AT17" s="24"/>
      <c r="AU17" s="24"/>
      <c r="AV17" s="24"/>
      <c r="AW17" s="24"/>
      <c r="AX17" s="24">
        <f>AT17+'2026.10'!AX17</f>
        <v>0</v>
      </c>
      <c r="AY17" s="24">
        <f>AU17+'2026.10'!AY17</f>
        <v>0</v>
      </c>
      <c r="AZ17" s="24">
        <f>AV17+'2026.10'!AZ17</f>
        <v>0</v>
      </c>
      <c r="BA17" s="24">
        <f>AW17+'2026.10'!BA17</f>
        <v>0</v>
      </c>
    </row>
    <row r="18" spans="1:53">
      <c r="A18" s="316"/>
      <c r="B18" s="318"/>
      <c r="C18" s="19" t="s">
        <v>69</v>
      </c>
      <c r="D18" s="20"/>
      <c r="E18" s="21"/>
      <c r="F18" s="84"/>
      <c r="G18" s="117"/>
      <c r="H18" s="106"/>
      <c r="I18" s="102"/>
      <c r="J18" s="102"/>
      <c r="K18" s="102"/>
      <c r="L18" s="102"/>
      <c r="M18" s="110"/>
      <c r="N18" s="79"/>
      <c r="O18" s="130"/>
      <c r="P18" s="79"/>
      <c r="Q18" s="208"/>
      <c r="R18" s="21"/>
      <c r="S18" s="20"/>
      <c r="T18" s="22"/>
      <c r="U18" s="22"/>
      <c r="V18" s="22"/>
      <c r="W18" s="22"/>
      <c r="X18" s="22"/>
      <c r="Y18" s="84"/>
      <c r="Z18" s="96"/>
      <c r="AA18" s="84"/>
      <c r="AB18" s="342"/>
      <c r="AC18" s="343"/>
      <c r="AD18" s="342">
        <f>AB18+'2026.10'!AD18</f>
        <v>0</v>
      </c>
      <c r="AE18" s="179">
        <f>AC18+'2026.10'!AE18</f>
        <v>0</v>
      </c>
      <c r="AF18" s="24"/>
      <c r="AG18" s="25"/>
      <c r="AH18" s="26">
        <f t="shared" si="0"/>
        <v>0</v>
      </c>
      <c r="AI18" s="25"/>
      <c r="AJ18" s="26">
        <f t="shared" si="1"/>
        <v>0</v>
      </c>
      <c r="AK18" s="69">
        <f>AF18+'2026.10'!AK18</f>
        <v>6</v>
      </c>
      <c r="AL18" s="75">
        <f>AG18+'2026.10'!AL18</f>
        <v>6</v>
      </c>
      <c r="AM18" s="26">
        <f>AH18+'2026.10'!AM18</f>
        <v>1200</v>
      </c>
      <c r="AN18" s="75">
        <f>AI18+'2026.10'!AN18</f>
        <v>282</v>
      </c>
      <c r="AO18" s="26">
        <f>AJ18+'2026.10'!AO18</f>
        <v>112800</v>
      </c>
      <c r="AP18" s="24"/>
      <c r="AQ18" s="24"/>
      <c r="AR18" s="24">
        <f>AP18+'2026.10'!AR18</f>
        <v>0</v>
      </c>
      <c r="AS18" s="24">
        <f>AQ18+'2026.10'!AS18</f>
        <v>0</v>
      </c>
      <c r="AT18" s="24"/>
      <c r="AU18" s="24"/>
      <c r="AV18" s="24"/>
      <c r="AW18" s="24"/>
      <c r="AX18" s="24">
        <f>AT18+'2026.10'!AX18</f>
        <v>0</v>
      </c>
      <c r="AY18" s="24">
        <f>AU18+'2026.10'!AY18</f>
        <v>0</v>
      </c>
      <c r="AZ18" s="24">
        <f>AV18+'2026.10'!AZ18</f>
        <v>0</v>
      </c>
      <c r="BA18" s="24">
        <f>AW18+'2026.10'!BA18</f>
        <v>0</v>
      </c>
    </row>
    <row r="19" spans="1:53">
      <c r="A19" s="316"/>
      <c r="B19" s="318"/>
      <c r="C19" s="19" t="s">
        <v>70</v>
      </c>
      <c r="D19" s="20"/>
      <c r="E19" s="21"/>
      <c r="F19" s="84"/>
      <c r="G19" s="117"/>
      <c r="H19" s="106"/>
      <c r="I19" s="102"/>
      <c r="J19" s="102"/>
      <c r="K19" s="102"/>
      <c r="L19" s="102"/>
      <c r="M19" s="110"/>
      <c r="N19" s="79"/>
      <c r="O19" s="130"/>
      <c r="P19" s="79"/>
      <c r="Q19" s="208"/>
      <c r="R19" s="21"/>
      <c r="S19" s="20"/>
      <c r="T19" s="22"/>
      <c r="U19" s="22"/>
      <c r="V19" s="22"/>
      <c r="W19" s="22"/>
      <c r="X19" s="22"/>
      <c r="Y19" s="84"/>
      <c r="Z19" s="96"/>
      <c r="AA19" s="84"/>
      <c r="AB19" s="342"/>
      <c r="AC19" s="343"/>
      <c r="AD19" s="342">
        <f>AB19+'2026.10'!AD19</f>
        <v>48530</v>
      </c>
      <c r="AE19" s="179">
        <f>AC19+'2026.10'!AE19</f>
        <v>300.00180755261749</v>
      </c>
      <c r="AF19" s="24"/>
      <c r="AG19" s="25"/>
      <c r="AH19" s="26">
        <f t="shared" si="0"/>
        <v>0</v>
      </c>
      <c r="AI19" s="25"/>
      <c r="AJ19" s="26">
        <f t="shared" si="1"/>
        <v>0</v>
      </c>
      <c r="AK19" s="69">
        <f>AF19+'2026.10'!AK19</f>
        <v>6</v>
      </c>
      <c r="AL19" s="75">
        <f>AG19+'2026.10'!AL19</f>
        <v>6</v>
      </c>
      <c r="AM19" s="26">
        <f>AH19+'2026.10'!AM19</f>
        <v>1200</v>
      </c>
      <c r="AN19" s="75">
        <f>AI19+'2026.10'!AN19</f>
        <v>168</v>
      </c>
      <c r="AO19" s="26">
        <f>AJ19+'2026.10'!AO19</f>
        <v>67200</v>
      </c>
      <c r="AP19" s="24"/>
      <c r="AQ19" s="24"/>
      <c r="AR19" s="24">
        <f>AP19+'2026.10'!AR19</f>
        <v>0</v>
      </c>
      <c r="AS19" s="24">
        <f>AQ19+'2026.10'!AS19</f>
        <v>0</v>
      </c>
      <c r="AT19" s="24"/>
      <c r="AU19" s="24"/>
      <c r="AV19" s="24"/>
      <c r="AW19" s="24"/>
      <c r="AX19" s="24">
        <f>AT19+'2026.10'!AX19</f>
        <v>0</v>
      </c>
      <c r="AY19" s="24">
        <f>AU19+'2026.10'!AY19</f>
        <v>0</v>
      </c>
      <c r="AZ19" s="24">
        <f>AV19+'2026.10'!AZ19</f>
        <v>0</v>
      </c>
      <c r="BA19" s="24">
        <f>AW19+'2026.10'!BA19</f>
        <v>0</v>
      </c>
    </row>
    <row r="20" spans="1:53">
      <c r="A20" s="317"/>
      <c r="B20" s="318"/>
      <c r="C20" s="19" t="s">
        <v>71</v>
      </c>
      <c r="D20" s="20"/>
      <c r="E20" s="21"/>
      <c r="F20" s="84"/>
      <c r="G20" s="117"/>
      <c r="H20" s="106"/>
      <c r="I20" s="102"/>
      <c r="J20" s="102"/>
      <c r="K20" s="102"/>
      <c r="L20" s="102"/>
      <c r="M20" s="110"/>
      <c r="N20" s="79"/>
      <c r="O20" s="130"/>
      <c r="P20" s="79"/>
      <c r="Q20" s="208"/>
      <c r="R20" s="21"/>
      <c r="S20" s="20"/>
      <c r="T20" s="22"/>
      <c r="U20" s="22"/>
      <c r="V20" s="22"/>
      <c r="W20" s="22"/>
      <c r="X20" s="22"/>
      <c r="Y20" s="84"/>
      <c r="Z20" s="96"/>
      <c r="AA20" s="84"/>
      <c r="AB20" s="342"/>
      <c r="AC20" s="343"/>
      <c r="AD20" s="342">
        <f>AB20+'2026.10'!AD20</f>
        <v>0</v>
      </c>
      <c r="AE20" s="179">
        <f>AC20+'2026.10'!AE20</f>
        <v>0</v>
      </c>
      <c r="AF20" s="24"/>
      <c r="AG20" s="25"/>
      <c r="AH20" s="26">
        <f t="shared" si="0"/>
        <v>0</v>
      </c>
      <c r="AI20" s="25"/>
      <c r="AJ20" s="26">
        <f t="shared" si="1"/>
        <v>0</v>
      </c>
      <c r="AK20" s="69">
        <f>AF20+'2026.10'!AK20</f>
        <v>0</v>
      </c>
      <c r="AL20" s="75">
        <f>AG20+'2026.10'!AL20</f>
        <v>0</v>
      </c>
      <c r="AM20" s="26">
        <f>AH20+'2026.10'!AM20</f>
        <v>0</v>
      </c>
      <c r="AN20" s="75">
        <f>AI20+'2026.10'!AN20</f>
        <v>0</v>
      </c>
      <c r="AO20" s="26">
        <f>AJ20+'2026.10'!AO20</f>
        <v>0</v>
      </c>
      <c r="AP20" s="24"/>
      <c r="AQ20" s="24"/>
      <c r="AR20" s="24">
        <f>AP20+'2026.10'!AR20</f>
        <v>0</v>
      </c>
      <c r="AS20" s="24">
        <f>AQ20+'2026.10'!AS20</f>
        <v>0</v>
      </c>
      <c r="AT20" s="24"/>
      <c r="AU20" s="24"/>
      <c r="AV20" s="24"/>
      <c r="AW20" s="24"/>
      <c r="AX20" s="24">
        <f>AT20+'2026.10'!AX20</f>
        <v>0</v>
      </c>
      <c r="AY20" s="24">
        <f>AU20+'2026.10'!AY20</f>
        <v>0</v>
      </c>
      <c r="AZ20" s="24">
        <f>AV20+'2026.10'!AZ20</f>
        <v>0</v>
      </c>
      <c r="BA20" s="24">
        <f>AW20+'2026.10'!BA20</f>
        <v>0</v>
      </c>
    </row>
    <row r="21" spans="1:53" ht="16.5" customHeight="1">
      <c r="A21" s="28" t="s">
        <v>72</v>
      </c>
      <c r="B21" s="28"/>
      <c r="C21" s="29"/>
      <c r="D21" s="30">
        <f t="shared" ref="D21:BA21" si="2">SUM(D6:D20)</f>
        <v>0</v>
      </c>
      <c r="E21" s="31">
        <f t="shared" si="2"/>
        <v>0</v>
      </c>
      <c r="F21" s="85">
        <f t="shared" si="2"/>
        <v>0</v>
      </c>
      <c r="G21" s="118">
        <f t="shared" si="2"/>
        <v>0</v>
      </c>
      <c r="H21" s="123">
        <f t="shared" si="2"/>
        <v>0</v>
      </c>
      <c r="I21" s="125">
        <f t="shared" si="2"/>
        <v>0</v>
      </c>
      <c r="J21" s="125">
        <f t="shared" si="2"/>
        <v>0</v>
      </c>
      <c r="K21" s="125">
        <f>SUM(K6:K20)</f>
        <v>0</v>
      </c>
      <c r="L21" s="125">
        <f t="shared" si="2"/>
        <v>0</v>
      </c>
      <c r="M21" s="124">
        <f t="shared" si="2"/>
        <v>0</v>
      </c>
      <c r="N21" s="80">
        <f t="shared" si="2"/>
        <v>0</v>
      </c>
      <c r="O21" s="131">
        <f t="shared" si="2"/>
        <v>0</v>
      </c>
      <c r="P21" s="80">
        <f t="shared" ref="P21:R21" si="3">SUM(P6:P20)</f>
        <v>0</v>
      </c>
      <c r="Q21" s="125">
        <f t="shared" si="3"/>
        <v>0</v>
      </c>
      <c r="R21" s="202">
        <f t="shared" si="3"/>
        <v>0</v>
      </c>
      <c r="S21" s="32">
        <f t="shared" si="2"/>
        <v>0</v>
      </c>
      <c r="T21" s="33">
        <f t="shared" si="2"/>
        <v>0</v>
      </c>
      <c r="U21" s="33">
        <f t="shared" si="2"/>
        <v>0</v>
      </c>
      <c r="V21" s="33">
        <f t="shared" si="2"/>
        <v>0</v>
      </c>
      <c r="W21" s="33">
        <f t="shared" si="2"/>
        <v>0</v>
      </c>
      <c r="X21" s="33">
        <f t="shared" si="2"/>
        <v>0</v>
      </c>
      <c r="Y21" s="33">
        <f t="shared" si="2"/>
        <v>0</v>
      </c>
      <c r="Z21" s="90">
        <f t="shared" si="2"/>
        <v>0</v>
      </c>
      <c r="AA21" s="85">
        <f t="shared" si="2"/>
        <v>0</v>
      </c>
      <c r="AB21" s="344">
        <f t="shared" si="2"/>
        <v>0</v>
      </c>
      <c r="AC21" s="180">
        <f t="shared" si="2"/>
        <v>0</v>
      </c>
      <c r="AD21" s="344">
        <f t="shared" si="2"/>
        <v>4298510</v>
      </c>
      <c r="AE21" s="180">
        <f t="shared" si="2"/>
        <v>26660.837030112445</v>
      </c>
      <c r="AF21" s="35">
        <f t="shared" si="2"/>
        <v>0</v>
      </c>
      <c r="AG21" s="36">
        <f t="shared" si="2"/>
        <v>0</v>
      </c>
      <c r="AH21" s="177">
        <f t="shared" si="2"/>
        <v>0</v>
      </c>
      <c r="AI21" s="36">
        <f t="shared" si="2"/>
        <v>0</v>
      </c>
      <c r="AJ21" s="177">
        <f t="shared" si="2"/>
        <v>0</v>
      </c>
      <c r="AK21" s="35">
        <f t="shared" si="2"/>
        <v>32</v>
      </c>
      <c r="AL21" s="36">
        <f t="shared" si="2"/>
        <v>31</v>
      </c>
      <c r="AM21" s="177">
        <f t="shared" si="2"/>
        <v>6200</v>
      </c>
      <c r="AN21" s="36">
        <f t="shared" si="2"/>
        <v>1263</v>
      </c>
      <c r="AO21" s="177">
        <f t="shared" si="2"/>
        <v>505200</v>
      </c>
      <c r="AP21" s="35">
        <f t="shared" si="2"/>
        <v>0</v>
      </c>
      <c r="AQ21" s="35">
        <f t="shared" si="2"/>
        <v>0</v>
      </c>
      <c r="AR21" s="35">
        <f t="shared" si="2"/>
        <v>0</v>
      </c>
      <c r="AS21" s="35">
        <f t="shared" si="2"/>
        <v>0</v>
      </c>
      <c r="AT21" s="35">
        <f t="shared" si="2"/>
        <v>0</v>
      </c>
      <c r="AU21" s="35">
        <f t="shared" si="2"/>
        <v>0</v>
      </c>
      <c r="AV21" s="35">
        <f t="shared" si="2"/>
        <v>0</v>
      </c>
      <c r="AW21" s="35">
        <f t="shared" si="2"/>
        <v>0</v>
      </c>
      <c r="AX21" s="35">
        <f t="shared" si="2"/>
        <v>2</v>
      </c>
      <c r="AY21" s="35">
        <f t="shared" si="2"/>
        <v>200</v>
      </c>
      <c r="AZ21" s="35">
        <f t="shared" si="2"/>
        <v>69</v>
      </c>
      <c r="BA21" s="35">
        <f t="shared" si="2"/>
        <v>7</v>
      </c>
    </row>
    <row r="22" spans="1:53">
      <c r="A22" s="315">
        <v>2</v>
      </c>
      <c r="B22" s="315">
        <v>1</v>
      </c>
      <c r="C22" s="19" t="s">
        <v>73</v>
      </c>
      <c r="D22" s="20"/>
      <c r="E22" s="23"/>
      <c r="F22" s="84"/>
      <c r="G22" s="117"/>
      <c r="H22" s="106"/>
      <c r="I22" s="102"/>
      <c r="J22" s="102"/>
      <c r="K22" s="102"/>
      <c r="L22" s="102"/>
      <c r="M22" s="110"/>
      <c r="N22" s="79"/>
      <c r="O22" s="130"/>
      <c r="P22" s="79"/>
      <c r="Q22" s="208"/>
      <c r="R22" s="21"/>
      <c r="S22" s="38"/>
      <c r="T22" s="22"/>
      <c r="U22" s="22"/>
      <c r="V22" s="22"/>
      <c r="W22" s="22"/>
      <c r="X22" s="22"/>
      <c r="Y22" s="22"/>
      <c r="Z22" s="89"/>
      <c r="AA22" s="84"/>
      <c r="AB22" s="342"/>
      <c r="AC22" s="343"/>
      <c r="AD22" s="342">
        <f>AB22+'2026.10'!AD22</f>
        <v>657064</v>
      </c>
      <c r="AE22" s="179">
        <f>AC22+'2026.10'!AE22</f>
        <v>4062.6961407213203</v>
      </c>
      <c r="AF22" s="24"/>
      <c r="AG22" s="25"/>
      <c r="AH22" s="26">
        <f t="shared" si="0"/>
        <v>0</v>
      </c>
      <c r="AI22" s="25"/>
      <c r="AJ22" s="26">
        <f t="shared" si="1"/>
        <v>0</v>
      </c>
      <c r="AK22" s="69">
        <f>AF22+'2026.10'!AK22</f>
        <v>2</v>
      </c>
      <c r="AL22" s="75">
        <f>AG22+'2026.10'!AL22</f>
        <v>39</v>
      </c>
      <c r="AM22" s="26">
        <f>AH22+'2026.10'!AM22</f>
        <v>7800</v>
      </c>
      <c r="AN22" s="75">
        <f>AI22+'2026.10'!AN22</f>
        <v>48</v>
      </c>
      <c r="AO22" s="26">
        <f>AJ22+'2026.10'!AO22</f>
        <v>19200</v>
      </c>
      <c r="AP22" s="24"/>
      <c r="AQ22" s="24"/>
      <c r="AR22" s="24">
        <f>AP22+'2026.10'!AR22</f>
        <v>0</v>
      </c>
      <c r="AS22" s="24">
        <f>AQ22+'2026.10'!AS22</f>
        <v>0</v>
      </c>
      <c r="AT22" s="24"/>
      <c r="AU22" s="24"/>
      <c r="AV22" s="24"/>
      <c r="AW22" s="24"/>
      <c r="AX22" s="24">
        <f>AT22+'2026.10'!AX22</f>
        <v>2</v>
      </c>
      <c r="AY22" s="24">
        <f>AU22+'2026.10'!AY22</f>
        <v>470</v>
      </c>
      <c r="AZ22" s="24">
        <f>AV22+'2026.10'!AZ22</f>
        <v>174</v>
      </c>
      <c r="BA22" s="24">
        <f>AW22+'2026.10'!BA22</f>
        <v>10</v>
      </c>
    </row>
    <row r="23" spans="1:53">
      <c r="A23" s="316"/>
      <c r="B23" s="316"/>
      <c r="C23" s="19" t="s">
        <v>74</v>
      </c>
      <c r="D23" s="20"/>
      <c r="E23" s="23"/>
      <c r="F23" s="84"/>
      <c r="G23" s="117"/>
      <c r="H23" s="106"/>
      <c r="I23" s="102"/>
      <c r="J23" s="102"/>
      <c r="K23" s="102"/>
      <c r="L23" s="102"/>
      <c r="M23" s="110"/>
      <c r="N23" s="79"/>
      <c r="O23" s="130"/>
      <c r="P23" s="79"/>
      <c r="Q23" s="208"/>
      <c r="R23" s="21"/>
      <c r="S23" s="38"/>
      <c r="T23" s="22"/>
      <c r="U23" s="22"/>
      <c r="V23" s="22"/>
      <c r="W23" s="22"/>
      <c r="X23" s="22"/>
      <c r="Y23" s="22"/>
      <c r="Z23" s="89"/>
      <c r="AA23" s="84"/>
      <c r="AB23" s="358"/>
      <c r="AC23" s="343"/>
      <c r="AD23" s="342">
        <f>AB23+'2026.10'!AD23</f>
        <v>319038</v>
      </c>
      <c r="AE23" s="179">
        <f>AC23+'2026.10'!AE23</f>
        <v>2000.0021564852518</v>
      </c>
      <c r="AF23" s="24"/>
      <c r="AG23" s="25"/>
      <c r="AH23" s="26">
        <f t="shared" si="0"/>
        <v>0</v>
      </c>
      <c r="AI23" s="25"/>
      <c r="AJ23" s="26">
        <f t="shared" si="1"/>
        <v>0</v>
      </c>
      <c r="AK23" s="69">
        <f>AF23+'2026.10'!AK23</f>
        <v>0</v>
      </c>
      <c r="AL23" s="75">
        <f>AG23+'2026.10'!AL23</f>
        <v>0</v>
      </c>
      <c r="AM23" s="26">
        <f>AH23+'2026.10'!AM23</f>
        <v>0</v>
      </c>
      <c r="AN23" s="75">
        <f>AI23+'2026.10'!AN23</f>
        <v>0</v>
      </c>
      <c r="AO23" s="26">
        <f>AJ23+'2026.10'!AO23</f>
        <v>0</v>
      </c>
      <c r="AP23" s="24"/>
      <c r="AQ23" s="24"/>
      <c r="AR23" s="24">
        <f>AP23+'2026.10'!AR23</f>
        <v>0</v>
      </c>
      <c r="AS23" s="24">
        <f>AQ23+'2026.10'!AS23</f>
        <v>0</v>
      </c>
      <c r="AT23" s="24"/>
      <c r="AU23" s="24"/>
      <c r="AV23" s="24"/>
      <c r="AW23" s="24"/>
      <c r="AX23" s="24">
        <f>AT23+'2026.10'!AX23</f>
        <v>0</v>
      </c>
      <c r="AY23" s="24">
        <f>AU23+'2026.10'!AY23</f>
        <v>0</v>
      </c>
      <c r="AZ23" s="24">
        <f>AV23+'2026.10'!AZ23</f>
        <v>0</v>
      </c>
      <c r="BA23" s="24">
        <f>AW23+'2026.10'!BA23</f>
        <v>0</v>
      </c>
    </row>
    <row r="24" spans="1:53">
      <c r="A24" s="316"/>
      <c r="B24" s="316"/>
      <c r="C24" s="19" t="s">
        <v>75</v>
      </c>
      <c r="D24" s="20"/>
      <c r="E24" s="23"/>
      <c r="F24" s="84"/>
      <c r="G24" s="117"/>
      <c r="H24" s="106"/>
      <c r="I24" s="102"/>
      <c r="J24" s="102"/>
      <c r="K24" s="102"/>
      <c r="L24" s="102"/>
      <c r="M24" s="110"/>
      <c r="N24" s="79"/>
      <c r="O24" s="130"/>
      <c r="P24" s="79"/>
      <c r="Q24" s="208"/>
      <c r="R24" s="21"/>
      <c r="S24" s="38"/>
      <c r="T24" s="22"/>
      <c r="U24" s="22"/>
      <c r="V24" s="22"/>
      <c r="W24" s="22"/>
      <c r="X24" s="22"/>
      <c r="Y24" s="22"/>
      <c r="Z24" s="89"/>
      <c r="AA24" s="84"/>
      <c r="AB24" s="342"/>
      <c r="AC24" s="343"/>
      <c r="AD24" s="342">
        <f>AB24+'2026.10'!AD24</f>
        <v>0</v>
      </c>
      <c r="AE24" s="179">
        <f>AC24+'2026.10'!AE24</f>
        <v>0</v>
      </c>
      <c r="AF24" s="24"/>
      <c r="AG24" s="25"/>
      <c r="AH24" s="26">
        <f t="shared" si="0"/>
        <v>0</v>
      </c>
      <c r="AI24" s="25"/>
      <c r="AJ24" s="26">
        <f t="shared" si="1"/>
        <v>0</v>
      </c>
      <c r="AK24" s="69">
        <f>AF24+'2026.10'!AK24</f>
        <v>1</v>
      </c>
      <c r="AL24" s="75">
        <f>AG24+'2026.10'!AL24</f>
        <v>17</v>
      </c>
      <c r="AM24" s="26">
        <f>AH24+'2026.10'!AM24</f>
        <v>3400</v>
      </c>
      <c r="AN24" s="75">
        <f>AI24+'2026.10'!AN24</f>
        <v>42</v>
      </c>
      <c r="AO24" s="26">
        <f>AJ24+'2026.10'!AO24</f>
        <v>16800</v>
      </c>
      <c r="AP24" s="24"/>
      <c r="AQ24" s="24"/>
      <c r="AR24" s="24">
        <f>AP24+'2026.10'!AR24</f>
        <v>0</v>
      </c>
      <c r="AS24" s="24">
        <f>AQ24+'2026.10'!AS24</f>
        <v>0</v>
      </c>
      <c r="AT24" s="24"/>
      <c r="AU24" s="24"/>
      <c r="AV24" s="24"/>
      <c r="AW24" s="24"/>
      <c r="AX24" s="24">
        <f>AT24+'2026.10'!AX24</f>
        <v>0</v>
      </c>
      <c r="AY24" s="24">
        <f>AU24+'2026.10'!AY24</f>
        <v>0</v>
      </c>
      <c r="AZ24" s="24">
        <f>AV24+'2026.10'!AZ24</f>
        <v>0</v>
      </c>
      <c r="BA24" s="24">
        <f>AW24+'2026.10'!BA24</f>
        <v>0</v>
      </c>
    </row>
    <row r="25" spans="1:53">
      <c r="A25" s="316"/>
      <c r="B25" s="316"/>
      <c r="C25" s="19" t="s">
        <v>76</v>
      </c>
      <c r="D25" s="20"/>
      <c r="E25" s="23"/>
      <c r="F25" s="84"/>
      <c r="G25" s="117"/>
      <c r="H25" s="106"/>
      <c r="I25" s="102"/>
      <c r="J25" s="102"/>
      <c r="K25" s="102"/>
      <c r="L25" s="102"/>
      <c r="M25" s="110"/>
      <c r="N25" s="79"/>
      <c r="O25" s="130"/>
      <c r="P25" s="79"/>
      <c r="Q25" s="208"/>
      <c r="R25" s="21"/>
      <c r="S25" s="38"/>
      <c r="T25" s="22"/>
      <c r="U25" s="22"/>
      <c r="V25" s="22"/>
      <c r="W25" s="22"/>
      <c r="X25" s="22"/>
      <c r="Y25" s="22"/>
      <c r="Z25" s="89"/>
      <c r="AA25" s="84"/>
      <c r="AB25" s="342"/>
      <c r="AC25" s="343"/>
      <c r="AD25" s="342">
        <f>AB25+'2026.10'!AD25</f>
        <v>303088</v>
      </c>
      <c r="AE25" s="179">
        <f>AC25+'2026.10'!AE25</f>
        <v>1900.0139594806951</v>
      </c>
      <c r="AF25" s="24"/>
      <c r="AG25" s="25"/>
      <c r="AH25" s="26">
        <f t="shared" si="0"/>
        <v>0</v>
      </c>
      <c r="AI25" s="25"/>
      <c r="AJ25" s="26">
        <f t="shared" si="1"/>
        <v>0</v>
      </c>
      <c r="AK25" s="69">
        <f>AF25+'2026.10'!AK25</f>
        <v>1</v>
      </c>
      <c r="AL25" s="75">
        <f>AG25+'2026.10'!AL25</f>
        <v>10</v>
      </c>
      <c r="AM25" s="26">
        <f>AH25+'2026.10'!AM25</f>
        <v>2000</v>
      </c>
      <c r="AN25" s="75">
        <f>AI25+'2026.10'!AN25</f>
        <v>29</v>
      </c>
      <c r="AO25" s="26">
        <f>AJ25+'2026.10'!AO25</f>
        <v>11600</v>
      </c>
      <c r="AP25" s="24"/>
      <c r="AQ25" s="24"/>
      <c r="AR25" s="24">
        <f>AP25+'2026.10'!AR25</f>
        <v>0</v>
      </c>
      <c r="AS25" s="24">
        <f>AQ25+'2026.10'!AS25</f>
        <v>0</v>
      </c>
      <c r="AT25" s="24"/>
      <c r="AU25" s="24"/>
      <c r="AV25" s="24"/>
      <c r="AW25" s="24"/>
      <c r="AX25" s="24">
        <f>AT25+'2026.10'!AX25</f>
        <v>0</v>
      </c>
      <c r="AY25" s="24">
        <f>AU25+'2026.10'!AY25</f>
        <v>0</v>
      </c>
      <c r="AZ25" s="24">
        <f>AV25+'2026.10'!AZ25</f>
        <v>0</v>
      </c>
      <c r="BA25" s="24">
        <f>AW25+'2026.10'!BA25</f>
        <v>0</v>
      </c>
    </row>
    <row r="26" spans="1:53">
      <c r="A26" s="316"/>
      <c r="B26" s="316"/>
      <c r="C26" s="19" t="s">
        <v>77</v>
      </c>
      <c r="D26" s="20"/>
      <c r="E26" s="23"/>
      <c r="F26" s="84"/>
      <c r="G26" s="117"/>
      <c r="H26" s="106"/>
      <c r="I26" s="102"/>
      <c r="J26" s="102"/>
      <c r="K26" s="102"/>
      <c r="L26" s="102"/>
      <c r="M26" s="110"/>
      <c r="N26" s="79"/>
      <c r="O26" s="130"/>
      <c r="P26" s="79"/>
      <c r="Q26" s="208"/>
      <c r="R26" s="21"/>
      <c r="S26" s="38"/>
      <c r="T26" s="22"/>
      <c r="U26" s="22"/>
      <c r="V26" s="22"/>
      <c r="W26" s="22"/>
      <c r="X26" s="22"/>
      <c r="Y26" s="22"/>
      <c r="Z26" s="89"/>
      <c r="AA26" s="84"/>
      <c r="AB26" s="342"/>
      <c r="AC26" s="343"/>
      <c r="AD26" s="342">
        <f>AB26+'2026.10'!AD26</f>
        <v>0</v>
      </c>
      <c r="AE26" s="179">
        <f>AC26+'2026.10'!AE26</f>
        <v>0</v>
      </c>
      <c r="AF26" s="24"/>
      <c r="AG26" s="25"/>
      <c r="AH26" s="26">
        <f t="shared" si="0"/>
        <v>0</v>
      </c>
      <c r="AI26" s="25"/>
      <c r="AJ26" s="26">
        <f t="shared" si="1"/>
        <v>0</v>
      </c>
      <c r="AK26" s="69">
        <f>AF26+'2026.10'!AK26</f>
        <v>0</v>
      </c>
      <c r="AL26" s="75">
        <f>AG26+'2026.10'!AL26</f>
        <v>0</v>
      </c>
      <c r="AM26" s="26">
        <f>AH26+'2026.10'!AM26</f>
        <v>0</v>
      </c>
      <c r="AN26" s="75">
        <f>AI26+'2026.10'!AN26</f>
        <v>0</v>
      </c>
      <c r="AO26" s="26">
        <f>AJ26+'2026.10'!AO26</f>
        <v>0</v>
      </c>
      <c r="AP26" s="24"/>
      <c r="AQ26" s="24"/>
      <c r="AR26" s="24">
        <f>AP26+'2026.10'!AR26</f>
        <v>0</v>
      </c>
      <c r="AS26" s="24">
        <f>AQ26+'2026.10'!AS26</f>
        <v>0</v>
      </c>
      <c r="AT26" s="24"/>
      <c r="AU26" s="24"/>
      <c r="AV26" s="24"/>
      <c r="AW26" s="24"/>
      <c r="AX26" s="24">
        <f>AT26+'2026.10'!AX26</f>
        <v>2</v>
      </c>
      <c r="AY26" s="24">
        <f>AU26+'2026.10'!AY26</f>
        <v>120</v>
      </c>
      <c r="AZ26" s="24">
        <f>AV26+'2026.10'!AZ26</f>
        <v>503</v>
      </c>
      <c r="BA26" s="24">
        <f>AW26+'2026.10'!BA26</f>
        <v>4</v>
      </c>
    </row>
    <row r="27" spans="1:53">
      <c r="A27" s="316"/>
      <c r="B27" s="316"/>
      <c r="C27" s="19" t="s">
        <v>78</v>
      </c>
      <c r="D27" s="20"/>
      <c r="E27" s="23"/>
      <c r="F27" s="84"/>
      <c r="G27" s="117"/>
      <c r="H27" s="106"/>
      <c r="I27" s="102"/>
      <c r="J27" s="102"/>
      <c r="K27" s="102"/>
      <c r="L27" s="102"/>
      <c r="M27" s="110"/>
      <c r="N27" s="79"/>
      <c r="O27" s="130"/>
      <c r="P27" s="79"/>
      <c r="Q27" s="208"/>
      <c r="R27" s="21"/>
      <c r="S27" s="38"/>
      <c r="T27" s="22"/>
      <c r="U27" s="22"/>
      <c r="V27" s="22"/>
      <c r="W27" s="22"/>
      <c r="X27" s="22"/>
      <c r="Y27" s="22"/>
      <c r="Z27" s="89"/>
      <c r="AA27" s="84"/>
      <c r="AB27" s="342"/>
      <c r="AC27" s="343"/>
      <c r="AD27" s="342">
        <f>AB27+'2026.10'!AD27</f>
        <v>0</v>
      </c>
      <c r="AE27" s="179">
        <f>AC27+'2026.10'!AE27</f>
        <v>0</v>
      </c>
      <c r="AF27" s="24"/>
      <c r="AG27" s="25"/>
      <c r="AH27" s="26">
        <f t="shared" si="0"/>
        <v>0</v>
      </c>
      <c r="AI27" s="25"/>
      <c r="AJ27" s="26">
        <f t="shared" si="1"/>
        <v>0</v>
      </c>
      <c r="AK27" s="69">
        <f>AF27+'2026.10'!AK27</f>
        <v>1</v>
      </c>
      <c r="AL27" s="75">
        <f>AG27+'2026.10'!AL27</f>
        <v>21</v>
      </c>
      <c r="AM27" s="26">
        <f>AH27+'2026.10'!AM27</f>
        <v>4200</v>
      </c>
      <c r="AN27" s="75">
        <f>AI27+'2026.10'!AN27</f>
        <v>21</v>
      </c>
      <c r="AO27" s="26">
        <f>AJ27+'2026.10'!AO27</f>
        <v>8400</v>
      </c>
      <c r="AP27" s="24"/>
      <c r="AQ27" s="24"/>
      <c r="AR27" s="24">
        <f>AP27+'2026.10'!AR27</f>
        <v>0</v>
      </c>
      <c r="AS27" s="24">
        <f>AQ27+'2026.10'!AS27</f>
        <v>0</v>
      </c>
      <c r="AT27" s="24"/>
      <c r="AU27" s="24"/>
      <c r="AV27" s="24"/>
      <c r="AW27" s="24"/>
      <c r="AX27" s="24">
        <f>AT27+'2026.10'!AX27</f>
        <v>0</v>
      </c>
      <c r="AY27" s="24">
        <f>AU27+'2026.10'!AY27</f>
        <v>0</v>
      </c>
      <c r="AZ27" s="24">
        <f>AV27+'2026.10'!AZ27</f>
        <v>0</v>
      </c>
      <c r="BA27" s="24">
        <f>AW27+'2026.10'!BA27</f>
        <v>0</v>
      </c>
    </row>
    <row r="28" spans="1:53">
      <c r="A28" s="316"/>
      <c r="B28" s="317"/>
      <c r="C28" s="19" t="s">
        <v>79</v>
      </c>
      <c r="D28" s="20"/>
      <c r="E28" s="23"/>
      <c r="F28" s="84"/>
      <c r="G28" s="117"/>
      <c r="H28" s="106"/>
      <c r="I28" s="102"/>
      <c r="J28" s="102"/>
      <c r="K28" s="102"/>
      <c r="L28" s="102"/>
      <c r="M28" s="110"/>
      <c r="N28" s="79"/>
      <c r="O28" s="130"/>
      <c r="P28" s="79"/>
      <c r="Q28" s="208"/>
      <c r="R28" s="21"/>
      <c r="S28" s="38"/>
      <c r="T28" s="22"/>
      <c r="U28" s="22"/>
      <c r="V28" s="22"/>
      <c r="W28" s="22"/>
      <c r="X28" s="22"/>
      <c r="Y28" s="22"/>
      <c r="Z28" s="89"/>
      <c r="AA28" s="84"/>
      <c r="AB28" s="342"/>
      <c r="AC28" s="343"/>
      <c r="AD28" s="342">
        <f>AB28+'2026.10'!AD28</f>
        <v>0</v>
      </c>
      <c r="AE28" s="179">
        <f>AC28+'2026.10'!AE28</f>
        <v>0</v>
      </c>
      <c r="AF28" s="24"/>
      <c r="AG28" s="25"/>
      <c r="AH28" s="26">
        <f t="shared" si="0"/>
        <v>0</v>
      </c>
      <c r="AI28" s="25"/>
      <c r="AJ28" s="26">
        <f t="shared" si="1"/>
        <v>0</v>
      </c>
      <c r="AK28" s="69">
        <f>AF28+'2026.10'!AK28</f>
        <v>0</v>
      </c>
      <c r="AL28" s="75">
        <f>AG28+'2026.10'!AL28</f>
        <v>0</v>
      </c>
      <c r="AM28" s="26">
        <f>AH28+'2026.10'!AM28</f>
        <v>0</v>
      </c>
      <c r="AN28" s="75">
        <f>AI28+'2026.10'!AN28</f>
        <v>0</v>
      </c>
      <c r="AO28" s="26">
        <f>AJ28+'2026.10'!AO28</f>
        <v>0</v>
      </c>
      <c r="AP28" s="24"/>
      <c r="AQ28" s="24"/>
      <c r="AR28" s="24">
        <f>AP28+'2026.10'!AR28</f>
        <v>0</v>
      </c>
      <c r="AS28" s="24">
        <f>AQ28+'2026.10'!AS28</f>
        <v>0</v>
      </c>
      <c r="AT28" s="24"/>
      <c r="AU28" s="24"/>
      <c r="AV28" s="24"/>
      <c r="AW28" s="24"/>
      <c r="AX28" s="24">
        <f>AT28+'2026.10'!AX28</f>
        <v>1</v>
      </c>
      <c r="AY28" s="24">
        <f>AU28+'2026.10'!AY28</f>
        <v>50</v>
      </c>
      <c r="AZ28" s="24">
        <f>AV28+'2026.10'!AZ28</f>
        <v>252</v>
      </c>
      <c r="BA28" s="24">
        <f>AW28+'2026.10'!BA28</f>
        <v>3</v>
      </c>
    </row>
    <row r="29" spans="1:53">
      <c r="A29" s="316"/>
      <c r="B29" s="318">
        <v>2</v>
      </c>
      <c r="C29" s="19" t="s">
        <v>80</v>
      </c>
      <c r="D29" s="20"/>
      <c r="E29" s="23"/>
      <c r="F29" s="84"/>
      <c r="G29" s="117"/>
      <c r="H29" s="106"/>
      <c r="I29" s="102"/>
      <c r="J29" s="102"/>
      <c r="K29" s="102"/>
      <c r="L29" s="102"/>
      <c r="M29" s="110"/>
      <c r="N29" s="79"/>
      <c r="O29" s="130"/>
      <c r="P29" s="79"/>
      <c r="Q29" s="208"/>
      <c r="R29" s="21"/>
      <c r="S29" s="38"/>
      <c r="T29" s="22"/>
      <c r="U29" s="22"/>
      <c r="V29" s="22"/>
      <c r="W29" s="22"/>
      <c r="X29" s="22"/>
      <c r="Y29" s="22"/>
      <c r="Z29" s="89"/>
      <c r="AA29" s="84"/>
      <c r="AB29" s="342"/>
      <c r="AC29" s="343"/>
      <c r="AD29" s="342">
        <f>AB29+'2026.10'!AD29</f>
        <v>0</v>
      </c>
      <c r="AE29" s="179">
        <f>AC29+'2026.10'!AE29</f>
        <v>0</v>
      </c>
      <c r="AF29" s="24"/>
      <c r="AG29" s="25"/>
      <c r="AH29" s="26">
        <f t="shared" si="0"/>
        <v>0</v>
      </c>
      <c r="AI29" s="25"/>
      <c r="AJ29" s="26">
        <f t="shared" si="1"/>
        <v>0</v>
      </c>
      <c r="AK29" s="69">
        <f>AF29+'2026.10'!AK29</f>
        <v>2</v>
      </c>
      <c r="AL29" s="75">
        <f>AG29+'2026.10'!AL29</f>
        <v>3</v>
      </c>
      <c r="AM29" s="26">
        <f>AH29+'2026.10'!AM29</f>
        <v>600</v>
      </c>
      <c r="AN29" s="75">
        <f>AI29+'2026.10'!AN29</f>
        <v>40</v>
      </c>
      <c r="AO29" s="26">
        <f>AJ29+'2026.10'!AO29</f>
        <v>16000</v>
      </c>
      <c r="AP29" s="24"/>
      <c r="AQ29" s="24"/>
      <c r="AR29" s="24">
        <f>AP29+'2026.10'!AR29</f>
        <v>0</v>
      </c>
      <c r="AS29" s="24">
        <f>AQ29+'2026.10'!AS29</f>
        <v>0</v>
      </c>
      <c r="AT29" s="24"/>
      <c r="AU29" s="24"/>
      <c r="AV29" s="24"/>
      <c r="AW29" s="24"/>
      <c r="AX29" s="24">
        <f>AT29+'2026.10'!AX29</f>
        <v>0</v>
      </c>
      <c r="AY29" s="24">
        <f>AU29+'2026.10'!AY29</f>
        <v>0</v>
      </c>
      <c r="AZ29" s="24">
        <f>AV29+'2026.10'!AZ29</f>
        <v>0</v>
      </c>
      <c r="BA29" s="24">
        <f>AW29+'2026.10'!BA29</f>
        <v>0</v>
      </c>
    </row>
    <row r="30" spans="1:53">
      <c r="A30" s="316"/>
      <c r="B30" s="318"/>
      <c r="C30" s="19" t="s">
        <v>81</v>
      </c>
      <c r="D30" s="20"/>
      <c r="E30" s="23"/>
      <c r="F30" s="84"/>
      <c r="G30" s="117"/>
      <c r="H30" s="106"/>
      <c r="I30" s="102"/>
      <c r="J30" s="102"/>
      <c r="K30" s="102"/>
      <c r="L30" s="102"/>
      <c r="M30" s="110"/>
      <c r="N30" s="79"/>
      <c r="O30" s="130"/>
      <c r="P30" s="79"/>
      <c r="Q30" s="208"/>
      <c r="R30" s="21"/>
      <c r="S30" s="38"/>
      <c r="T30" s="22"/>
      <c r="U30" s="22"/>
      <c r="V30" s="22"/>
      <c r="W30" s="22"/>
      <c r="X30" s="22"/>
      <c r="Y30" s="22"/>
      <c r="Z30" s="89"/>
      <c r="AA30" s="84"/>
      <c r="AB30" s="342"/>
      <c r="AC30" s="343"/>
      <c r="AD30" s="342">
        <f>AB30+'2026.10'!AD30</f>
        <v>966102</v>
      </c>
      <c r="AE30" s="179">
        <f>AC30+'2026.10'!AE30</f>
        <v>6000.0097724388252</v>
      </c>
      <c r="AF30" s="24"/>
      <c r="AG30" s="25"/>
      <c r="AH30" s="26">
        <f t="shared" si="0"/>
        <v>0</v>
      </c>
      <c r="AI30" s="25"/>
      <c r="AJ30" s="26">
        <f t="shared" si="1"/>
        <v>0</v>
      </c>
      <c r="AK30" s="69">
        <f>AF30+'2026.10'!AK30</f>
        <v>2</v>
      </c>
      <c r="AL30" s="75">
        <f>AG30+'2026.10'!AL30</f>
        <v>2</v>
      </c>
      <c r="AM30" s="26">
        <f>AH30+'2026.10'!AM30</f>
        <v>400</v>
      </c>
      <c r="AN30" s="75">
        <f>AI30+'2026.10'!AN30</f>
        <v>89</v>
      </c>
      <c r="AO30" s="26">
        <f>AJ30+'2026.10'!AO30</f>
        <v>35600</v>
      </c>
      <c r="AP30" s="24"/>
      <c r="AQ30" s="24"/>
      <c r="AR30" s="24">
        <f>AP30+'2026.10'!AR30</f>
        <v>0</v>
      </c>
      <c r="AS30" s="24">
        <f>AQ30+'2026.10'!AS30</f>
        <v>0</v>
      </c>
      <c r="AT30" s="24"/>
      <c r="AU30" s="24"/>
      <c r="AV30" s="24"/>
      <c r="AW30" s="24"/>
      <c r="AX30" s="24">
        <f>AT30+'2026.10'!AX30</f>
        <v>2</v>
      </c>
      <c r="AY30" s="24">
        <f>AU30+'2026.10'!AY30</f>
        <v>990</v>
      </c>
      <c r="AZ30" s="24">
        <f>AV30+'2026.10'!AZ30</f>
        <v>71</v>
      </c>
      <c r="BA30" s="24">
        <f>AW30+'2026.10'!BA30</f>
        <v>28</v>
      </c>
    </row>
    <row r="31" spans="1:53">
      <c r="A31" s="316"/>
      <c r="B31" s="318"/>
      <c r="C31" s="19" t="s">
        <v>82</v>
      </c>
      <c r="D31" s="20"/>
      <c r="E31" s="23"/>
      <c r="F31" s="84"/>
      <c r="G31" s="117"/>
      <c r="H31" s="106"/>
      <c r="I31" s="102"/>
      <c r="J31" s="102"/>
      <c r="K31" s="102"/>
      <c r="L31" s="102"/>
      <c r="M31" s="110"/>
      <c r="N31" s="79"/>
      <c r="O31" s="130"/>
      <c r="P31" s="79"/>
      <c r="Q31" s="208"/>
      <c r="R31" s="21"/>
      <c r="S31" s="38"/>
      <c r="T31" s="22"/>
      <c r="U31" s="22"/>
      <c r="V31" s="22"/>
      <c r="W31" s="22"/>
      <c r="X31" s="22"/>
      <c r="Y31" s="22"/>
      <c r="Z31" s="89"/>
      <c r="AA31" s="84"/>
      <c r="AB31" s="342"/>
      <c r="AC31" s="343"/>
      <c r="AD31" s="342">
        <f>AB31+'2026.10'!AD31</f>
        <v>1783142</v>
      </c>
      <c r="AE31" s="179">
        <f>AC31+'2026.10'!AE31</f>
        <v>11000.008425902688</v>
      </c>
      <c r="AF31" s="24"/>
      <c r="AG31" s="25"/>
      <c r="AH31" s="26">
        <f t="shared" si="0"/>
        <v>0</v>
      </c>
      <c r="AI31" s="25"/>
      <c r="AJ31" s="26">
        <f t="shared" si="1"/>
        <v>0</v>
      </c>
      <c r="AK31" s="69">
        <f>AF31+'2026.10'!AK31</f>
        <v>3</v>
      </c>
      <c r="AL31" s="75">
        <f>AG31+'2026.10'!AL31</f>
        <v>6</v>
      </c>
      <c r="AM31" s="26">
        <f>AH31+'2026.10'!AM31</f>
        <v>1200</v>
      </c>
      <c r="AN31" s="75">
        <f>AI31+'2026.10'!AN31</f>
        <v>99</v>
      </c>
      <c r="AO31" s="26">
        <f>AJ31+'2026.10'!AO31</f>
        <v>39600</v>
      </c>
      <c r="AP31" s="24"/>
      <c r="AQ31" s="24"/>
      <c r="AR31" s="24">
        <f>AP31+'2026.10'!AR31</f>
        <v>0</v>
      </c>
      <c r="AS31" s="24">
        <f>AQ31+'2026.10'!AS31</f>
        <v>0</v>
      </c>
      <c r="AT31" s="24"/>
      <c r="AU31" s="24"/>
      <c r="AV31" s="24"/>
      <c r="AW31" s="24"/>
      <c r="AX31" s="24">
        <f>AT31+'2026.10'!AX31</f>
        <v>1</v>
      </c>
      <c r="AY31" s="24">
        <f>AU31+'2026.10'!AY31</f>
        <v>60</v>
      </c>
      <c r="AZ31" s="24">
        <f>AV31+'2026.10'!AZ31</f>
        <v>70</v>
      </c>
      <c r="BA31" s="24">
        <f>AW31+'2026.10'!BA31</f>
        <v>10</v>
      </c>
    </row>
    <row r="32" spans="1:53">
      <c r="A32" s="316"/>
      <c r="B32" s="318"/>
      <c r="C32" s="19" t="s">
        <v>83</v>
      </c>
      <c r="D32" s="20"/>
      <c r="E32" s="23"/>
      <c r="F32" s="84"/>
      <c r="G32" s="117"/>
      <c r="H32" s="106"/>
      <c r="I32" s="102"/>
      <c r="J32" s="102"/>
      <c r="K32" s="102"/>
      <c r="L32" s="102"/>
      <c r="M32" s="110"/>
      <c r="N32" s="79"/>
      <c r="O32" s="130"/>
      <c r="P32" s="79"/>
      <c r="Q32" s="208"/>
      <c r="R32" s="21"/>
      <c r="S32" s="38"/>
      <c r="T32" s="22"/>
      <c r="U32" s="22"/>
      <c r="V32" s="22"/>
      <c r="W32" s="22"/>
      <c r="X32" s="22"/>
      <c r="Y32" s="22"/>
      <c r="Z32" s="89"/>
      <c r="AA32" s="84"/>
      <c r="AB32" s="342"/>
      <c r="AC32" s="343"/>
      <c r="AD32" s="342">
        <f>AB32+'2026.10'!AD32</f>
        <v>0</v>
      </c>
      <c r="AE32" s="179">
        <f>AC32+'2026.10'!AE32</f>
        <v>0</v>
      </c>
      <c r="AF32" s="24"/>
      <c r="AG32" s="25"/>
      <c r="AH32" s="26">
        <f t="shared" si="0"/>
        <v>0</v>
      </c>
      <c r="AI32" s="25"/>
      <c r="AJ32" s="26">
        <f t="shared" si="1"/>
        <v>0</v>
      </c>
      <c r="AK32" s="69">
        <f>AF32+'2026.10'!AK32</f>
        <v>2</v>
      </c>
      <c r="AL32" s="75">
        <f>AG32+'2026.10'!AL32</f>
        <v>3</v>
      </c>
      <c r="AM32" s="26">
        <f>AH32+'2026.10'!AM32</f>
        <v>600</v>
      </c>
      <c r="AN32" s="75">
        <f>AI32+'2026.10'!AN32</f>
        <v>62</v>
      </c>
      <c r="AO32" s="26">
        <f>AJ32+'2026.10'!AO32</f>
        <v>24800</v>
      </c>
      <c r="AP32" s="24"/>
      <c r="AQ32" s="24"/>
      <c r="AR32" s="24">
        <f>AP32+'2026.10'!AR32</f>
        <v>0</v>
      </c>
      <c r="AS32" s="24">
        <f>AQ32+'2026.10'!AS32</f>
        <v>0</v>
      </c>
      <c r="AT32" s="24"/>
      <c r="AU32" s="24"/>
      <c r="AV32" s="24"/>
      <c r="AW32" s="24"/>
      <c r="AX32" s="24">
        <f>AT32+'2026.10'!AX32</f>
        <v>1</v>
      </c>
      <c r="AY32" s="24">
        <f>AU32+'2026.10'!AY32</f>
        <v>480</v>
      </c>
      <c r="AZ32" s="24">
        <f>AV32+'2026.10'!AZ32</f>
        <v>14</v>
      </c>
      <c r="BA32" s="24">
        <f>AW32+'2026.10'!BA32</f>
        <v>16</v>
      </c>
    </row>
    <row r="33" spans="1:53">
      <c r="A33" s="316"/>
      <c r="B33" s="318"/>
      <c r="C33" s="19" t="s">
        <v>84</v>
      </c>
      <c r="D33" s="20"/>
      <c r="E33" s="23"/>
      <c r="F33" s="84"/>
      <c r="G33" s="117"/>
      <c r="H33" s="106"/>
      <c r="I33" s="102"/>
      <c r="J33" s="102"/>
      <c r="K33" s="102"/>
      <c r="L33" s="102"/>
      <c r="M33" s="110"/>
      <c r="N33" s="79"/>
      <c r="O33" s="130"/>
      <c r="P33" s="79"/>
      <c r="Q33" s="208"/>
      <c r="R33" s="21"/>
      <c r="S33" s="38"/>
      <c r="T33" s="22"/>
      <c r="U33" s="22"/>
      <c r="V33" s="22"/>
      <c r="W33" s="22"/>
      <c r="X33" s="22"/>
      <c r="Y33" s="22"/>
      <c r="Z33" s="89"/>
      <c r="AA33" s="84"/>
      <c r="AB33" s="342"/>
      <c r="AC33" s="343"/>
      <c r="AD33" s="342">
        <f>AB33+'2026.10'!AD33</f>
        <v>321285</v>
      </c>
      <c r="AE33" s="179">
        <f>AC33+'2026.10'!AE33</f>
        <v>2000.0029822310191</v>
      </c>
      <c r="AF33" s="24"/>
      <c r="AG33" s="25"/>
      <c r="AH33" s="26">
        <f t="shared" si="0"/>
        <v>0</v>
      </c>
      <c r="AI33" s="25"/>
      <c r="AJ33" s="26">
        <f t="shared" si="1"/>
        <v>0</v>
      </c>
      <c r="AK33" s="69">
        <f>AF33+'2026.10'!AK33</f>
        <v>1</v>
      </c>
      <c r="AL33" s="75">
        <f>AG33+'2026.10'!AL33</f>
        <v>0</v>
      </c>
      <c r="AM33" s="26">
        <f>AH33+'2026.10'!AM33</f>
        <v>0</v>
      </c>
      <c r="AN33" s="75">
        <f>AI33+'2026.10'!AN33</f>
        <v>48</v>
      </c>
      <c r="AO33" s="26">
        <f>AJ33+'2026.10'!AO33</f>
        <v>19200</v>
      </c>
      <c r="AP33" s="24"/>
      <c r="AQ33" s="24"/>
      <c r="AR33" s="24">
        <f>AP33+'2026.10'!AR33</f>
        <v>0</v>
      </c>
      <c r="AS33" s="24">
        <f>AQ33+'2026.10'!AS33</f>
        <v>0</v>
      </c>
      <c r="AT33" s="24"/>
      <c r="AU33" s="24"/>
      <c r="AV33" s="24"/>
      <c r="AW33" s="24"/>
      <c r="AX33" s="24">
        <f>AT33+'2026.10'!AX33</f>
        <v>3</v>
      </c>
      <c r="AY33" s="24">
        <f>AU33+'2026.10'!AY33</f>
        <v>460</v>
      </c>
      <c r="AZ33" s="24">
        <f>AV33+'2026.10'!AZ33</f>
        <v>634</v>
      </c>
      <c r="BA33" s="24">
        <f>AW33+'2026.10'!BA33</f>
        <v>27</v>
      </c>
    </row>
    <row r="34" spans="1:53">
      <c r="A34" s="317"/>
      <c r="B34" s="318"/>
      <c r="C34" s="19" t="s">
        <v>85</v>
      </c>
      <c r="D34" s="20"/>
      <c r="E34" s="23"/>
      <c r="F34" s="84"/>
      <c r="G34" s="117"/>
      <c r="H34" s="106"/>
      <c r="I34" s="102"/>
      <c r="J34" s="102"/>
      <c r="K34" s="102"/>
      <c r="L34" s="102"/>
      <c r="M34" s="110"/>
      <c r="N34" s="79"/>
      <c r="O34" s="130"/>
      <c r="P34" s="79"/>
      <c r="Q34" s="208"/>
      <c r="R34" s="21"/>
      <c r="S34" s="38"/>
      <c r="T34" s="22"/>
      <c r="U34" s="22"/>
      <c r="V34" s="22"/>
      <c r="W34" s="22"/>
      <c r="X34" s="22"/>
      <c r="Y34" s="22"/>
      <c r="Z34" s="89"/>
      <c r="AA34" s="84"/>
      <c r="AB34" s="342"/>
      <c r="AC34" s="343"/>
      <c r="AD34" s="342">
        <f>AB34+'2026.10'!AD34</f>
        <v>0</v>
      </c>
      <c r="AE34" s="179">
        <f>AC34+'2026.10'!AE34</f>
        <v>0</v>
      </c>
      <c r="AF34" s="24"/>
      <c r="AG34" s="25"/>
      <c r="AH34" s="26">
        <f t="shared" si="0"/>
        <v>0</v>
      </c>
      <c r="AI34" s="25"/>
      <c r="AJ34" s="26">
        <f t="shared" si="1"/>
        <v>0</v>
      </c>
      <c r="AK34" s="69">
        <f>AF34+'2026.10'!AK34</f>
        <v>1</v>
      </c>
      <c r="AL34" s="75">
        <f>AG34+'2026.10'!AL34</f>
        <v>3</v>
      </c>
      <c r="AM34" s="26">
        <f>AH34+'2026.10'!AM34</f>
        <v>600</v>
      </c>
      <c r="AN34" s="75">
        <f>AI34+'2026.10'!AN34</f>
        <v>40</v>
      </c>
      <c r="AO34" s="26">
        <f>AJ34+'2026.10'!AO34</f>
        <v>16000</v>
      </c>
      <c r="AP34" s="24"/>
      <c r="AQ34" s="24"/>
      <c r="AR34" s="24">
        <f>AP34+'2026.10'!AR34</f>
        <v>1</v>
      </c>
      <c r="AS34" s="24">
        <f>AQ34+'2026.10'!AS34</f>
        <v>0</v>
      </c>
      <c r="AT34" s="24"/>
      <c r="AU34" s="24"/>
      <c r="AV34" s="24"/>
      <c r="AW34" s="24"/>
      <c r="AX34" s="24">
        <f>AT34+'2026.10'!AX34</f>
        <v>1</v>
      </c>
      <c r="AY34" s="24">
        <f>AU34+'2026.10'!AY34</f>
        <v>480</v>
      </c>
      <c r="AZ34" s="24">
        <f>AV34+'2026.10'!AZ34</f>
        <v>14</v>
      </c>
      <c r="BA34" s="24">
        <f>AW34+'2026.10'!BA34</f>
        <v>20</v>
      </c>
    </row>
    <row r="35" spans="1:53" ht="16.5" customHeight="1">
      <c r="A35" s="28" t="s">
        <v>72</v>
      </c>
      <c r="B35" s="28"/>
      <c r="C35" s="29"/>
      <c r="D35" s="30">
        <f>SUM(D22:D34)</f>
        <v>0</v>
      </c>
      <c r="E35" s="31">
        <f t="shared" ref="E35:Y35" si="4">SUM(E22:E34)</f>
        <v>0</v>
      </c>
      <c r="F35" s="85">
        <f t="shared" si="4"/>
        <v>0</v>
      </c>
      <c r="G35" s="118">
        <f t="shared" ref="G35:R35" si="5">SUM(G22:G34)</f>
        <v>0</v>
      </c>
      <c r="H35" s="123">
        <f t="shared" si="5"/>
        <v>0</v>
      </c>
      <c r="I35" s="125">
        <f t="shared" si="5"/>
        <v>0</v>
      </c>
      <c r="J35" s="125">
        <f t="shared" si="5"/>
        <v>0</v>
      </c>
      <c r="K35" s="125">
        <f t="shared" si="5"/>
        <v>0</v>
      </c>
      <c r="L35" s="125">
        <f t="shared" si="5"/>
        <v>0</v>
      </c>
      <c r="M35" s="124">
        <f t="shared" si="5"/>
        <v>0</v>
      </c>
      <c r="N35" s="80">
        <f t="shared" si="5"/>
        <v>0</v>
      </c>
      <c r="O35" s="131">
        <f t="shared" si="5"/>
        <v>0</v>
      </c>
      <c r="P35" s="80">
        <f t="shared" si="5"/>
        <v>0</v>
      </c>
      <c r="Q35" s="125">
        <f t="shared" si="5"/>
        <v>0</v>
      </c>
      <c r="R35" s="202">
        <f t="shared" si="5"/>
        <v>0</v>
      </c>
      <c r="S35" s="32">
        <f t="shared" si="4"/>
        <v>0</v>
      </c>
      <c r="T35" s="33">
        <f t="shared" si="4"/>
        <v>0</v>
      </c>
      <c r="U35" s="33">
        <f t="shared" si="4"/>
        <v>0</v>
      </c>
      <c r="V35" s="33">
        <f t="shared" si="4"/>
        <v>0</v>
      </c>
      <c r="W35" s="33">
        <f t="shared" si="4"/>
        <v>0</v>
      </c>
      <c r="X35" s="33">
        <f t="shared" si="4"/>
        <v>0</v>
      </c>
      <c r="Y35" s="33">
        <f t="shared" si="4"/>
        <v>0</v>
      </c>
      <c r="Z35" s="90">
        <f t="shared" ref="Z35" si="6">SUM(Z22:Z34)</f>
        <v>0</v>
      </c>
      <c r="AA35" s="85">
        <f t="shared" ref="AA35" si="7">SUM(AA22:AA34)</f>
        <v>0</v>
      </c>
      <c r="AB35" s="345">
        <f>SUM(AB22:AB34)</f>
        <v>0</v>
      </c>
      <c r="AC35" s="181">
        <f>SUM(AC22:AC34)</f>
        <v>0</v>
      </c>
      <c r="AD35" s="345">
        <f>SUM(AD22:AD34)</f>
        <v>4349719</v>
      </c>
      <c r="AE35" s="181">
        <f>SUM(AE22:AE34)</f>
        <v>26962.733437259802</v>
      </c>
      <c r="AF35" s="28">
        <f t="shared" ref="AF35:BA35" si="8">SUM(AF22:AF34)</f>
        <v>0</v>
      </c>
      <c r="AG35" s="39">
        <f t="shared" si="8"/>
        <v>0</v>
      </c>
      <c r="AH35" s="166">
        <f t="shared" si="8"/>
        <v>0</v>
      </c>
      <c r="AI35" s="39">
        <f t="shared" si="8"/>
        <v>0</v>
      </c>
      <c r="AJ35" s="166">
        <f t="shared" si="8"/>
        <v>0</v>
      </c>
      <c r="AK35" s="28">
        <f t="shared" si="8"/>
        <v>16</v>
      </c>
      <c r="AL35" s="39">
        <f t="shared" si="8"/>
        <v>104</v>
      </c>
      <c r="AM35" s="166">
        <f t="shared" si="8"/>
        <v>20800</v>
      </c>
      <c r="AN35" s="39">
        <f t="shared" si="8"/>
        <v>518</v>
      </c>
      <c r="AO35" s="166">
        <f t="shared" si="8"/>
        <v>207200</v>
      </c>
      <c r="AP35" s="28">
        <f t="shared" si="8"/>
        <v>0</v>
      </c>
      <c r="AQ35" s="28">
        <f t="shared" si="8"/>
        <v>0</v>
      </c>
      <c r="AR35" s="28">
        <f t="shared" si="8"/>
        <v>1</v>
      </c>
      <c r="AS35" s="28">
        <f t="shared" si="8"/>
        <v>0</v>
      </c>
      <c r="AT35" s="28">
        <f t="shared" si="8"/>
        <v>0</v>
      </c>
      <c r="AU35" s="28">
        <f t="shared" si="8"/>
        <v>0</v>
      </c>
      <c r="AV35" s="28">
        <f t="shared" si="8"/>
        <v>0</v>
      </c>
      <c r="AW35" s="28">
        <f t="shared" si="8"/>
        <v>0</v>
      </c>
      <c r="AX35" s="28">
        <f t="shared" si="8"/>
        <v>13</v>
      </c>
      <c r="AY35" s="28">
        <f t="shared" si="8"/>
        <v>3110</v>
      </c>
      <c r="AZ35" s="28">
        <f t="shared" si="8"/>
        <v>1732</v>
      </c>
      <c r="BA35" s="28">
        <f t="shared" si="8"/>
        <v>118</v>
      </c>
    </row>
    <row r="36" spans="1:53">
      <c r="A36" s="315">
        <v>3</v>
      </c>
      <c r="B36" s="315">
        <v>1</v>
      </c>
      <c r="C36" s="19" t="s">
        <v>86</v>
      </c>
      <c r="D36" s="20"/>
      <c r="E36" s="23"/>
      <c r="F36" s="84"/>
      <c r="G36" s="117"/>
      <c r="H36" s="106"/>
      <c r="I36" s="102"/>
      <c r="J36" s="102"/>
      <c r="K36" s="102"/>
      <c r="L36" s="102"/>
      <c r="M36" s="110"/>
      <c r="N36" s="79"/>
      <c r="O36" s="130"/>
      <c r="P36" s="79"/>
      <c r="Q36" s="208"/>
      <c r="R36" s="21"/>
      <c r="S36" s="38"/>
      <c r="T36" s="22"/>
      <c r="U36" s="22"/>
      <c r="V36" s="22"/>
      <c r="W36" s="22"/>
      <c r="X36" s="22"/>
      <c r="Y36" s="22"/>
      <c r="Z36" s="89"/>
      <c r="AA36" s="84"/>
      <c r="AB36" s="342"/>
      <c r="AC36" s="343"/>
      <c r="AD36" s="342">
        <f>AB36+'2026.10'!AD36</f>
        <v>0</v>
      </c>
      <c r="AE36" s="179">
        <f>AC36+'2026.10'!AE36</f>
        <v>0</v>
      </c>
      <c r="AF36" s="24"/>
      <c r="AG36" s="25"/>
      <c r="AH36" s="26">
        <f t="shared" si="0"/>
        <v>0</v>
      </c>
      <c r="AI36" s="25"/>
      <c r="AJ36" s="26">
        <f t="shared" si="1"/>
        <v>0</v>
      </c>
      <c r="AK36" s="69">
        <f>AF36+'2026.10'!AK36</f>
        <v>1</v>
      </c>
      <c r="AL36" s="75">
        <f>AG36+'2026.10'!AL36</f>
        <v>4</v>
      </c>
      <c r="AM36" s="26">
        <f>AH36+'2026.10'!AM36</f>
        <v>800</v>
      </c>
      <c r="AN36" s="75">
        <f>AI36+'2026.10'!AN36</f>
        <v>59</v>
      </c>
      <c r="AO36" s="26">
        <f>AJ36+'2026.10'!AO36</f>
        <v>23600</v>
      </c>
      <c r="AP36" s="24"/>
      <c r="AQ36" s="24"/>
      <c r="AR36" s="24">
        <f>AP36+'2026.10'!AR36</f>
        <v>0</v>
      </c>
      <c r="AS36" s="24">
        <f>AQ36+'2026.10'!AS36</f>
        <v>0</v>
      </c>
      <c r="AT36" s="24"/>
      <c r="AU36" s="24"/>
      <c r="AV36" s="24"/>
      <c r="AW36" s="24"/>
      <c r="AX36" s="24">
        <f>AT36+'2026.10'!AX36</f>
        <v>1</v>
      </c>
      <c r="AY36" s="24">
        <f>AU36+'2026.10'!AY36</f>
        <v>40</v>
      </c>
      <c r="AZ36" s="24">
        <f>AV36+'2026.10'!AZ36</f>
        <v>93</v>
      </c>
      <c r="BA36" s="24">
        <f>AW36+'2026.10'!BA36</f>
        <v>10</v>
      </c>
    </row>
    <row r="37" spans="1:53">
      <c r="A37" s="316"/>
      <c r="B37" s="316"/>
      <c r="C37" s="19" t="s">
        <v>87</v>
      </c>
      <c r="D37" s="20"/>
      <c r="E37" s="23"/>
      <c r="F37" s="84"/>
      <c r="G37" s="117"/>
      <c r="H37" s="106"/>
      <c r="I37" s="102"/>
      <c r="J37" s="102"/>
      <c r="K37" s="102"/>
      <c r="L37" s="102"/>
      <c r="M37" s="110"/>
      <c r="N37" s="79"/>
      <c r="O37" s="130"/>
      <c r="P37" s="79"/>
      <c r="Q37" s="208"/>
      <c r="R37" s="21"/>
      <c r="S37" s="38"/>
      <c r="T37" s="22"/>
      <c r="U37" s="22"/>
      <c r="V37" s="22"/>
      <c r="W37" s="22"/>
      <c r="X37" s="22"/>
      <c r="Y37" s="22"/>
      <c r="Z37" s="89"/>
      <c r="AA37" s="84"/>
      <c r="AB37" s="342"/>
      <c r="AC37" s="343"/>
      <c r="AD37" s="342">
        <f>AB37+'2026.10'!AD37</f>
        <v>0</v>
      </c>
      <c r="AE37" s="179">
        <f>AC37+'2026.10'!AE37</f>
        <v>0</v>
      </c>
      <c r="AF37" s="24"/>
      <c r="AG37" s="25"/>
      <c r="AH37" s="26">
        <f t="shared" ref="AH37:AH77" si="9">AG37*$AH$5</f>
        <v>0</v>
      </c>
      <c r="AI37" s="25"/>
      <c r="AJ37" s="26">
        <f t="shared" ref="AJ37:AJ77" si="10">AI37*$AJ$5</f>
        <v>0</v>
      </c>
      <c r="AK37" s="69">
        <f>AF37+'2026.10'!AK37</f>
        <v>0</v>
      </c>
      <c r="AL37" s="75">
        <f>AG37+'2026.10'!AL37</f>
        <v>0</v>
      </c>
      <c r="AM37" s="26">
        <f>AH37+'2026.10'!AM37</f>
        <v>0</v>
      </c>
      <c r="AN37" s="75">
        <f>AI37+'2026.10'!AN37</f>
        <v>0</v>
      </c>
      <c r="AO37" s="26">
        <f>AJ37+'2026.10'!AO37</f>
        <v>0</v>
      </c>
      <c r="AP37" s="24"/>
      <c r="AQ37" s="24"/>
      <c r="AR37" s="24">
        <f>AP37+'2026.10'!AR37</f>
        <v>0</v>
      </c>
      <c r="AS37" s="24">
        <f>AQ37+'2026.10'!AS37</f>
        <v>0</v>
      </c>
      <c r="AT37" s="24"/>
      <c r="AU37" s="24"/>
      <c r="AV37" s="24"/>
      <c r="AW37" s="24"/>
      <c r="AX37" s="24">
        <f>AT37+'2026.10'!AX37</f>
        <v>1</v>
      </c>
      <c r="AY37" s="24">
        <f>AU37+'2026.10'!AY37</f>
        <v>60</v>
      </c>
      <c r="AZ37" s="24">
        <f>AV37+'2026.10'!AZ37</f>
        <v>42</v>
      </c>
      <c r="BA37" s="24">
        <f>AW37+'2026.10'!BA37</f>
        <v>5</v>
      </c>
    </row>
    <row r="38" spans="1:53">
      <c r="A38" s="316"/>
      <c r="B38" s="316"/>
      <c r="C38" s="19" t="s">
        <v>89</v>
      </c>
      <c r="D38" s="20"/>
      <c r="E38" s="23"/>
      <c r="F38" s="84"/>
      <c r="G38" s="117"/>
      <c r="H38" s="106"/>
      <c r="I38" s="102"/>
      <c r="J38" s="102"/>
      <c r="K38" s="102"/>
      <c r="L38" s="102"/>
      <c r="M38" s="110"/>
      <c r="N38" s="79"/>
      <c r="O38" s="130"/>
      <c r="P38" s="79"/>
      <c r="Q38" s="208"/>
      <c r="R38" s="21"/>
      <c r="S38" s="38"/>
      <c r="T38" s="22"/>
      <c r="U38" s="22"/>
      <c r="V38" s="22"/>
      <c r="W38" s="22"/>
      <c r="X38" s="22"/>
      <c r="Y38" s="22"/>
      <c r="Z38" s="89"/>
      <c r="AA38" s="84"/>
      <c r="AB38" s="342"/>
      <c r="AC38" s="343"/>
      <c r="AD38" s="342">
        <f>AB38+'2026.10'!AD38</f>
        <v>0</v>
      </c>
      <c r="AE38" s="179">
        <f>AC38+'2026.10'!AE38</f>
        <v>0</v>
      </c>
      <c r="AF38" s="24"/>
      <c r="AG38" s="25"/>
      <c r="AH38" s="26">
        <f t="shared" si="9"/>
        <v>0</v>
      </c>
      <c r="AI38" s="25"/>
      <c r="AJ38" s="26">
        <f t="shared" si="10"/>
        <v>0</v>
      </c>
      <c r="AK38" s="69">
        <f>AF38+'2026.10'!AK38</f>
        <v>2</v>
      </c>
      <c r="AL38" s="75">
        <f>AG38+'2026.10'!AL38</f>
        <v>0</v>
      </c>
      <c r="AM38" s="26">
        <f>AH38+'2026.10'!AM38</f>
        <v>0</v>
      </c>
      <c r="AN38" s="75">
        <f>AI38+'2026.10'!AN38</f>
        <v>53</v>
      </c>
      <c r="AO38" s="26">
        <f>AJ38+'2026.10'!AO38</f>
        <v>21200</v>
      </c>
      <c r="AP38" s="24"/>
      <c r="AQ38" s="24"/>
      <c r="AR38" s="24">
        <f>AP38+'2026.10'!AR38</f>
        <v>0</v>
      </c>
      <c r="AS38" s="24">
        <f>AQ38+'2026.10'!AS38</f>
        <v>0</v>
      </c>
      <c r="AT38" s="24"/>
      <c r="AU38" s="24"/>
      <c r="AV38" s="24"/>
      <c r="AW38" s="24"/>
      <c r="AX38" s="24">
        <f>AT38+'2026.10'!AX38</f>
        <v>0</v>
      </c>
      <c r="AY38" s="24">
        <f>AU38+'2026.10'!AY38</f>
        <v>0</v>
      </c>
      <c r="AZ38" s="24">
        <f>AV38+'2026.10'!AZ38</f>
        <v>0</v>
      </c>
      <c r="BA38" s="24">
        <f>AW38+'2026.10'!BA38</f>
        <v>0</v>
      </c>
    </row>
    <row r="39" spans="1:53">
      <c r="A39" s="316"/>
      <c r="B39" s="316"/>
      <c r="C39" s="19" t="s">
        <v>90</v>
      </c>
      <c r="D39" s="20"/>
      <c r="E39" s="23"/>
      <c r="F39" s="84"/>
      <c r="G39" s="117"/>
      <c r="H39" s="106"/>
      <c r="I39" s="102"/>
      <c r="J39" s="102"/>
      <c r="K39" s="102"/>
      <c r="L39" s="102"/>
      <c r="M39" s="110"/>
      <c r="N39" s="79"/>
      <c r="O39" s="130"/>
      <c r="P39" s="79"/>
      <c r="Q39" s="208"/>
      <c r="R39" s="21"/>
      <c r="S39" s="38"/>
      <c r="T39" s="22"/>
      <c r="U39" s="22"/>
      <c r="V39" s="22"/>
      <c r="W39" s="22"/>
      <c r="X39" s="22"/>
      <c r="Y39" s="22"/>
      <c r="Z39" s="89"/>
      <c r="AA39" s="84"/>
      <c r="AB39" s="342"/>
      <c r="AC39" s="343"/>
      <c r="AD39" s="342">
        <f>AB39+'2026.10'!AD39</f>
        <v>0</v>
      </c>
      <c r="AE39" s="179">
        <f>AC39+'2026.10'!AE39</f>
        <v>0</v>
      </c>
      <c r="AF39" s="24"/>
      <c r="AG39" s="25"/>
      <c r="AH39" s="26">
        <f t="shared" si="9"/>
        <v>0</v>
      </c>
      <c r="AI39" s="25"/>
      <c r="AJ39" s="26">
        <f t="shared" si="10"/>
        <v>0</v>
      </c>
      <c r="AK39" s="69">
        <f>AF39+'2026.10'!AK39</f>
        <v>0</v>
      </c>
      <c r="AL39" s="75">
        <f>AG39+'2026.10'!AL39</f>
        <v>0</v>
      </c>
      <c r="AM39" s="26">
        <f>AH39+'2026.10'!AM39</f>
        <v>0</v>
      </c>
      <c r="AN39" s="75">
        <f>AI39+'2026.10'!AN39</f>
        <v>0</v>
      </c>
      <c r="AO39" s="26">
        <f>AJ39+'2026.10'!AO39</f>
        <v>0</v>
      </c>
      <c r="AP39" s="24"/>
      <c r="AQ39" s="24"/>
      <c r="AR39" s="24">
        <f>AP39+'2026.10'!AR39</f>
        <v>0</v>
      </c>
      <c r="AS39" s="24">
        <f>AQ39+'2026.10'!AS39</f>
        <v>0</v>
      </c>
      <c r="AT39" s="24"/>
      <c r="AU39" s="24"/>
      <c r="AV39" s="24"/>
      <c r="AW39" s="24"/>
      <c r="AX39" s="24">
        <f>AT39+'2026.10'!AX39</f>
        <v>0</v>
      </c>
      <c r="AY39" s="24">
        <f>AU39+'2026.10'!AY39</f>
        <v>0</v>
      </c>
      <c r="AZ39" s="24">
        <f>AV39+'2026.10'!AZ39</f>
        <v>0</v>
      </c>
      <c r="BA39" s="24">
        <f>AW39+'2026.10'!BA39</f>
        <v>0</v>
      </c>
    </row>
    <row r="40" spans="1:53">
      <c r="A40" s="316"/>
      <c r="B40" s="316"/>
      <c r="C40" s="19" t="s">
        <v>154</v>
      </c>
      <c r="D40" s="20"/>
      <c r="E40" s="23"/>
      <c r="F40" s="84"/>
      <c r="G40" s="117"/>
      <c r="H40" s="106"/>
      <c r="I40" s="102"/>
      <c r="J40" s="102"/>
      <c r="K40" s="102"/>
      <c r="L40" s="102"/>
      <c r="M40" s="110"/>
      <c r="N40" s="79"/>
      <c r="O40" s="130"/>
      <c r="P40" s="79"/>
      <c r="Q40" s="208"/>
      <c r="R40" s="21"/>
      <c r="S40" s="38"/>
      <c r="T40" s="22"/>
      <c r="U40" s="22"/>
      <c r="V40" s="22"/>
      <c r="W40" s="22"/>
      <c r="X40" s="22"/>
      <c r="Y40" s="22"/>
      <c r="Z40" s="89"/>
      <c r="AA40" s="84"/>
      <c r="AB40" s="342"/>
      <c r="AC40" s="343"/>
      <c r="AD40" s="342">
        <f>AB40+'2026.10'!AD40</f>
        <v>159519</v>
      </c>
      <c r="AE40" s="179">
        <f>AC40+'2026.10'!AE40</f>
        <v>1000.0010782426259</v>
      </c>
      <c r="AF40" s="24"/>
      <c r="AG40" s="25"/>
      <c r="AH40" s="26">
        <f t="shared" si="9"/>
        <v>0</v>
      </c>
      <c r="AI40" s="25"/>
      <c r="AJ40" s="26">
        <f t="shared" si="10"/>
        <v>0</v>
      </c>
      <c r="AK40" s="69">
        <f>AF40+'2026.10'!AK40</f>
        <v>1</v>
      </c>
      <c r="AL40" s="75">
        <f>AG40+'2026.10'!AL40</f>
        <v>6</v>
      </c>
      <c r="AM40" s="26">
        <f>AH40+'2026.10'!AM40</f>
        <v>1200</v>
      </c>
      <c r="AN40" s="75">
        <f>AI40+'2026.10'!AN40</f>
        <v>45</v>
      </c>
      <c r="AO40" s="26">
        <f>AJ40+'2026.10'!AO40</f>
        <v>18000</v>
      </c>
      <c r="AP40" s="24"/>
      <c r="AQ40" s="24"/>
      <c r="AR40" s="24">
        <f>AP40+'2026.10'!AR40</f>
        <v>0</v>
      </c>
      <c r="AS40" s="24">
        <f>AQ40+'2026.10'!AS40</f>
        <v>0</v>
      </c>
      <c r="AT40" s="24"/>
      <c r="AU40" s="24"/>
      <c r="AV40" s="24"/>
      <c r="AW40" s="24"/>
      <c r="AX40" s="24">
        <f>AT40+'2026.10'!AX40</f>
        <v>0</v>
      </c>
      <c r="AY40" s="24">
        <f>AU40+'2026.10'!AY40</f>
        <v>0</v>
      </c>
      <c r="AZ40" s="24">
        <f>AV40+'2026.10'!AZ40</f>
        <v>0</v>
      </c>
      <c r="BA40" s="24">
        <f>AW40+'2026.10'!BA40</f>
        <v>0</v>
      </c>
    </row>
    <row r="41" spans="1:53">
      <c r="A41" s="316"/>
      <c r="B41" s="316"/>
      <c r="C41" s="19" t="s">
        <v>155</v>
      </c>
      <c r="D41" s="20"/>
      <c r="E41" s="23"/>
      <c r="F41" s="84"/>
      <c r="G41" s="117"/>
      <c r="H41" s="106"/>
      <c r="I41" s="102"/>
      <c r="J41" s="102"/>
      <c r="K41" s="102"/>
      <c r="L41" s="102"/>
      <c r="M41" s="110"/>
      <c r="N41" s="79"/>
      <c r="O41" s="130"/>
      <c r="P41" s="79"/>
      <c r="Q41" s="208"/>
      <c r="R41" s="21"/>
      <c r="S41" s="38"/>
      <c r="T41" s="22"/>
      <c r="U41" s="22"/>
      <c r="V41" s="22"/>
      <c r="W41" s="22"/>
      <c r="X41" s="22"/>
      <c r="Y41" s="22"/>
      <c r="Z41" s="89"/>
      <c r="AA41" s="84"/>
      <c r="AB41" s="342"/>
      <c r="AC41" s="343"/>
      <c r="AD41" s="342">
        <f>AB41+'2026.10'!AD41</f>
        <v>0</v>
      </c>
      <c r="AE41" s="179">
        <f>AC41+'2026.10'!AE41</f>
        <v>0</v>
      </c>
      <c r="AF41" s="24"/>
      <c r="AG41" s="25"/>
      <c r="AH41" s="26">
        <f t="shared" si="9"/>
        <v>0</v>
      </c>
      <c r="AI41" s="25"/>
      <c r="AJ41" s="26">
        <f t="shared" si="10"/>
        <v>0</v>
      </c>
      <c r="AK41" s="69">
        <f>AF41+'2026.10'!AK41</f>
        <v>2</v>
      </c>
      <c r="AL41" s="75">
        <f>AG41+'2026.10'!AL41</f>
        <v>0</v>
      </c>
      <c r="AM41" s="26">
        <f>AH41+'2026.10'!AM41</f>
        <v>0</v>
      </c>
      <c r="AN41" s="75">
        <f>AI41+'2026.10'!AN41</f>
        <v>70</v>
      </c>
      <c r="AO41" s="26">
        <f>AJ41+'2026.10'!AO41</f>
        <v>28000</v>
      </c>
      <c r="AP41" s="24"/>
      <c r="AQ41" s="24"/>
      <c r="AR41" s="24">
        <f>AP41+'2026.10'!AR41</f>
        <v>0</v>
      </c>
      <c r="AS41" s="24">
        <f>AQ41+'2026.10'!AS41</f>
        <v>0</v>
      </c>
      <c r="AT41" s="24"/>
      <c r="AU41" s="24"/>
      <c r="AV41" s="24"/>
      <c r="AW41" s="24"/>
      <c r="AX41" s="24">
        <f>AT41+'2026.10'!AX41</f>
        <v>0</v>
      </c>
      <c r="AY41" s="24">
        <f>AU41+'2026.10'!AY41</f>
        <v>0</v>
      </c>
      <c r="AZ41" s="24">
        <f>AV41+'2026.10'!AZ41</f>
        <v>0</v>
      </c>
      <c r="BA41" s="24">
        <f>AW41+'2026.10'!BA41</f>
        <v>0</v>
      </c>
    </row>
    <row r="42" spans="1:53">
      <c r="A42" s="316"/>
      <c r="B42" s="316"/>
      <c r="C42" s="19" t="s">
        <v>91</v>
      </c>
      <c r="D42" s="20"/>
      <c r="E42" s="23"/>
      <c r="F42" s="84"/>
      <c r="G42" s="117"/>
      <c r="H42" s="106"/>
      <c r="I42" s="102"/>
      <c r="J42" s="102"/>
      <c r="K42" s="102"/>
      <c r="L42" s="102"/>
      <c r="M42" s="110"/>
      <c r="N42" s="79"/>
      <c r="O42" s="130"/>
      <c r="P42" s="79"/>
      <c r="Q42" s="208"/>
      <c r="R42" s="21"/>
      <c r="S42" s="38"/>
      <c r="T42" s="22"/>
      <c r="U42" s="22"/>
      <c r="V42" s="22"/>
      <c r="W42" s="22"/>
      <c r="X42" s="22"/>
      <c r="Y42" s="22"/>
      <c r="Z42" s="89"/>
      <c r="AA42" s="84"/>
      <c r="AB42" s="342"/>
      <c r="AC42" s="343"/>
      <c r="AD42" s="342">
        <f>AB42+'2026.10'!AD42</f>
        <v>63808</v>
      </c>
      <c r="AE42" s="179">
        <f>AC42+'2026.10'!AE42</f>
        <v>400.00293883804108</v>
      </c>
      <c r="AF42" s="24"/>
      <c r="AG42" s="25"/>
      <c r="AH42" s="26">
        <f t="shared" si="9"/>
        <v>0</v>
      </c>
      <c r="AI42" s="25"/>
      <c r="AJ42" s="26">
        <f t="shared" si="10"/>
        <v>0</v>
      </c>
      <c r="AK42" s="69">
        <f>AF42+'2026.10'!AK42</f>
        <v>0</v>
      </c>
      <c r="AL42" s="75">
        <f>AG42+'2026.10'!AL42</f>
        <v>0</v>
      </c>
      <c r="AM42" s="26">
        <f>AH42+'2026.10'!AM42</f>
        <v>0</v>
      </c>
      <c r="AN42" s="75">
        <f>AI42+'2026.10'!AN42</f>
        <v>0</v>
      </c>
      <c r="AO42" s="26">
        <f>AJ42+'2026.10'!AO42</f>
        <v>0</v>
      </c>
      <c r="AP42" s="24"/>
      <c r="AQ42" s="24"/>
      <c r="AR42" s="24">
        <f>AP42+'2026.10'!AR42</f>
        <v>0</v>
      </c>
      <c r="AS42" s="24">
        <f>AQ42+'2026.10'!AS42</f>
        <v>0</v>
      </c>
      <c r="AT42" s="24"/>
      <c r="AU42" s="24"/>
      <c r="AV42" s="24"/>
      <c r="AW42" s="24"/>
      <c r="AX42" s="24">
        <f>AT42+'2026.10'!AX42</f>
        <v>0</v>
      </c>
      <c r="AY42" s="24">
        <f>AU42+'2026.10'!AY42</f>
        <v>0</v>
      </c>
      <c r="AZ42" s="24">
        <f>AV42+'2026.10'!AZ42</f>
        <v>0</v>
      </c>
      <c r="BA42" s="24">
        <f>AW42+'2026.10'!BA42</f>
        <v>0</v>
      </c>
    </row>
    <row r="43" spans="1:53">
      <c r="A43" s="316"/>
      <c r="B43" s="317"/>
      <c r="C43" s="19" t="s">
        <v>88</v>
      </c>
      <c r="D43" s="20"/>
      <c r="E43" s="23"/>
      <c r="F43" s="84"/>
      <c r="G43" s="117"/>
      <c r="H43" s="106"/>
      <c r="I43" s="102"/>
      <c r="J43" s="102"/>
      <c r="K43" s="102"/>
      <c r="L43" s="102"/>
      <c r="M43" s="110"/>
      <c r="N43" s="79"/>
      <c r="O43" s="130"/>
      <c r="P43" s="79"/>
      <c r="Q43" s="208"/>
      <c r="R43" s="21"/>
      <c r="S43" s="38"/>
      <c r="T43" s="22"/>
      <c r="U43" s="22"/>
      <c r="V43" s="22"/>
      <c r="W43" s="22"/>
      <c r="X43" s="22"/>
      <c r="Y43" s="22"/>
      <c r="Z43" s="89"/>
      <c r="AA43" s="84"/>
      <c r="AB43" s="342"/>
      <c r="AC43" s="343"/>
      <c r="AD43" s="342">
        <f>AB43+'2026.10'!AD43</f>
        <v>0</v>
      </c>
      <c r="AE43" s="179">
        <f>AC43+'2026.10'!AE43</f>
        <v>0</v>
      </c>
      <c r="AF43" s="24"/>
      <c r="AG43" s="25"/>
      <c r="AH43" s="26">
        <f t="shared" si="9"/>
        <v>0</v>
      </c>
      <c r="AI43" s="25"/>
      <c r="AJ43" s="26">
        <f t="shared" si="10"/>
        <v>0</v>
      </c>
      <c r="AK43" s="69">
        <f>AF43+'2026.10'!AK43</f>
        <v>0</v>
      </c>
      <c r="AL43" s="75">
        <f>AG43+'2026.10'!AL43</f>
        <v>0</v>
      </c>
      <c r="AM43" s="26">
        <f>AH43+'2026.10'!AM43</f>
        <v>0</v>
      </c>
      <c r="AN43" s="75">
        <f>AI43+'2026.10'!AN43</f>
        <v>0</v>
      </c>
      <c r="AO43" s="26">
        <f>AJ43+'2026.10'!AO43</f>
        <v>0</v>
      </c>
      <c r="AP43" s="24"/>
      <c r="AQ43" s="24"/>
      <c r="AR43" s="24">
        <f>AP43+'2026.10'!AR43</f>
        <v>0</v>
      </c>
      <c r="AS43" s="24">
        <f>AQ43+'2026.10'!AS43</f>
        <v>0</v>
      </c>
      <c r="AT43" s="24"/>
      <c r="AU43" s="24"/>
      <c r="AV43" s="24"/>
      <c r="AW43" s="24"/>
      <c r="AX43" s="24">
        <f>AT43+'2026.10'!AX43</f>
        <v>1</v>
      </c>
      <c r="AY43" s="24">
        <f>AU43+'2026.10'!AY43</f>
        <v>50</v>
      </c>
      <c r="AZ43" s="24">
        <f>AV43+'2026.10'!AZ43</f>
        <v>104</v>
      </c>
      <c r="BA43" s="24">
        <f>AW43+'2026.10'!BA43</f>
        <v>2</v>
      </c>
    </row>
    <row r="44" spans="1:53">
      <c r="A44" s="316"/>
      <c r="B44" s="315">
        <v>2</v>
      </c>
      <c r="C44" s="19" t="s">
        <v>115</v>
      </c>
      <c r="D44" s="46"/>
      <c r="E44" s="47"/>
      <c r="F44" s="113"/>
      <c r="G44" s="117"/>
      <c r="H44" s="106"/>
      <c r="I44" s="102"/>
      <c r="J44" s="102"/>
      <c r="K44" s="102"/>
      <c r="L44" s="102"/>
      <c r="M44" s="110"/>
      <c r="N44" s="79"/>
      <c r="O44" s="133"/>
      <c r="P44" s="79"/>
      <c r="Q44" s="208"/>
      <c r="R44" s="203"/>
      <c r="S44" s="48"/>
      <c r="T44" s="49"/>
      <c r="U44" s="49"/>
      <c r="V44" s="49"/>
      <c r="W44" s="49"/>
      <c r="X44" s="49"/>
      <c r="Y44" s="49"/>
      <c r="Z44" s="91"/>
      <c r="AA44" s="84"/>
      <c r="AB44" s="342"/>
      <c r="AC44" s="343"/>
      <c r="AD44" s="342">
        <f>AB44+'2026.10'!AD44</f>
        <v>0</v>
      </c>
      <c r="AE44" s="179">
        <f>AC44+'2026.10'!AE44</f>
        <v>0</v>
      </c>
      <c r="AF44" s="24"/>
      <c r="AG44" s="25"/>
      <c r="AH44" s="26">
        <f t="shared" ref="AH44:AH51" si="11">AG44*$AH$5</f>
        <v>0</v>
      </c>
      <c r="AI44" s="25"/>
      <c r="AJ44" s="26">
        <f t="shared" ref="AJ44:AJ51" si="12">AI44*$AJ$5</f>
        <v>0</v>
      </c>
      <c r="AK44" s="69">
        <f>AF44+'2026.10'!AK44</f>
        <v>0</v>
      </c>
      <c r="AL44" s="75">
        <f>AG44+'2026.10'!AL44</f>
        <v>0</v>
      </c>
      <c r="AM44" s="26">
        <f>AH44+'2026.10'!AM44</f>
        <v>0</v>
      </c>
      <c r="AN44" s="75">
        <f>AI44+'2026.10'!AN44</f>
        <v>0</v>
      </c>
      <c r="AO44" s="26">
        <f>AJ44+'2026.10'!AO44</f>
        <v>0</v>
      </c>
      <c r="AP44" s="24"/>
      <c r="AQ44" s="24"/>
      <c r="AR44" s="24">
        <f>AP44+'2026.10'!AR44</f>
        <v>0</v>
      </c>
      <c r="AS44" s="24">
        <f>AQ44+'2026.10'!AS44</f>
        <v>0</v>
      </c>
      <c r="AT44" s="24"/>
      <c r="AU44" s="24"/>
      <c r="AV44" s="24"/>
      <c r="AW44" s="24"/>
      <c r="AX44" s="24">
        <f>AT44+'2026.10'!AX44</f>
        <v>0</v>
      </c>
      <c r="AY44" s="24">
        <f>AU44+'2026.10'!AY44</f>
        <v>0</v>
      </c>
      <c r="AZ44" s="24">
        <f>AV44+'2026.10'!AZ44</f>
        <v>0</v>
      </c>
      <c r="BA44" s="24">
        <f>AW44+'2026.10'!BA44</f>
        <v>0</v>
      </c>
    </row>
    <row r="45" spans="1:53">
      <c r="A45" s="316"/>
      <c r="B45" s="316"/>
      <c r="C45" s="19" t="s">
        <v>116</v>
      </c>
      <c r="D45" s="46"/>
      <c r="E45" s="47"/>
      <c r="F45" s="113"/>
      <c r="G45" s="117"/>
      <c r="H45" s="106"/>
      <c r="I45" s="102"/>
      <c r="J45" s="102"/>
      <c r="K45" s="102"/>
      <c r="L45" s="102"/>
      <c r="M45" s="110"/>
      <c r="N45" s="79"/>
      <c r="O45" s="133"/>
      <c r="P45" s="79"/>
      <c r="Q45" s="208"/>
      <c r="R45" s="203"/>
      <c r="S45" s="48"/>
      <c r="T45" s="49"/>
      <c r="U45" s="49"/>
      <c r="V45" s="49"/>
      <c r="W45" s="49"/>
      <c r="X45" s="49"/>
      <c r="Y45" s="49"/>
      <c r="Z45" s="91"/>
      <c r="AA45" s="84"/>
      <c r="AB45" s="342"/>
      <c r="AC45" s="343"/>
      <c r="AD45" s="342">
        <f>AB45+'2026.10'!AD45</f>
        <v>0</v>
      </c>
      <c r="AE45" s="179">
        <f>AC45+'2026.10'!AE45</f>
        <v>0</v>
      </c>
      <c r="AF45" s="24"/>
      <c r="AG45" s="25"/>
      <c r="AH45" s="26">
        <f t="shared" si="11"/>
        <v>0</v>
      </c>
      <c r="AI45" s="25"/>
      <c r="AJ45" s="26">
        <f t="shared" si="12"/>
        <v>0</v>
      </c>
      <c r="AK45" s="69">
        <f>AF45+'2026.10'!AK45</f>
        <v>2</v>
      </c>
      <c r="AL45" s="75">
        <f>AG45+'2026.10'!AL45</f>
        <v>3</v>
      </c>
      <c r="AM45" s="26">
        <f>AH45+'2026.10'!AM45</f>
        <v>600</v>
      </c>
      <c r="AN45" s="75">
        <f>AI45+'2026.10'!AN45</f>
        <v>70</v>
      </c>
      <c r="AO45" s="26">
        <f>AJ45+'2026.10'!AO45</f>
        <v>28000</v>
      </c>
      <c r="AP45" s="24"/>
      <c r="AQ45" s="24"/>
      <c r="AR45" s="24">
        <f>AP45+'2026.10'!AR45</f>
        <v>0</v>
      </c>
      <c r="AS45" s="24">
        <f>AQ45+'2026.10'!AS45</f>
        <v>0</v>
      </c>
      <c r="AT45" s="24"/>
      <c r="AU45" s="24"/>
      <c r="AV45" s="24"/>
      <c r="AW45" s="24"/>
      <c r="AX45" s="24">
        <f>AT45+'2026.10'!AX45</f>
        <v>0</v>
      </c>
      <c r="AY45" s="24">
        <f>AU45+'2026.10'!AY45</f>
        <v>0</v>
      </c>
      <c r="AZ45" s="24">
        <f>AV45+'2026.10'!AZ45</f>
        <v>0</v>
      </c>
      <c r="BA45" s="24">
        <f>AW45+'2026.10'!BA45</f>
        <v>0</v>
      </c>
    </row>
    <row r="46" spans="1:53">
      <c r="A46" s="316"/>
      <c r="B46" s="316"/>
      <c r="C46" s="19" t="s">
        <v>117</v>
      </c>
      <c r="D46" s="46"/>
      <c r="E46" s="47"/>
      <c r="F46" s="113"/>
      <c r="G46" s="117"/>
      <c r="H46" s="106"/>
      <c r="I46" s="102"/>
      <c r="J46" s="102"/>
      <c r="K46" s="102"/>
      <c r="L46" s="102"/>
      <c r="M46" s="110"/>
      <c r="N46" s="79"/>
      <c r="O46" s="133"/>
      <c r="P46" s="79"/>
      <c r="Q46" s="208"/>
      <c r="R46" s="203"/>
      <c r="S46" s="48"/>
      <c r="T46" s="49"/>
      <c r="U46" s="49"/>
      <c r="V46" s="49"/>
      <c r="W46" s="49"/>
      <c r="X46" s="49"/>
      <c r="Y46" s="49"/>
      <c r="Z46" s="91"/>
      <c r="AA46" s="84"/>
      <c r="AB46" s="342"/>
      <c r="AC46" s="343"/>
      <c r="AD46" s="342">
        <f>AB46+'2026.10'!AD46</f>
        <v>0</v>
      </c>
      <c r="AE46" s="179">
        <f>AC46+'2026.10'!AE46</f>
        <v>0</v>
      </c>
      <c r="AF46" s="24"/>
      <c r="AG46" s="25"/>
      <c r="AH46" s="26">
        <f t="shared" si="11"/>
        <v>0</v>
      </c>
      <c r="AI46" s="25"/>
      <c r="AJ46" s="26">
        <f t="shared" si="12"/>
        <v>0</v>
      </c>
      <c r="AK46" s="69">
        <f>AF46+'2026.10'!AK46</f>
        <v>1</v>
      </c>
      <c r="AL46" s="75">
        <f>AG46+'2026.10'!AL46</f>
        <v>0</v>
      </c>
      <c r="AM46" s="26">
        <f>AH46+'2026.10'!AM46</f>
        <v>0</v>
      </c>
      <c r="AN46" s="75">
        <f>AI46+'2026.10'!AN46</f>
        <v>7</v>
      </c>
      <c r="AO46" s="26">
        <f>AJ46+'2026.10'!AO46</f>
        <v>2800</v>
      </c>
      <c r="AP46" s="24"/>
      <c r="AQ46" s="24"/>
      <c r="AR46" s="24">
        <f>AP46+'2026.10'!AR46</f>
        <v>0</v>
      </c>
      <c r="AS46" s="24">
        <f>AQ46+'2026.10'!AS46</f>
        <v>0</v>
      </c>
      <c r="AT46" s="24"/>
      <c r="AU46" s="24"/>
      <c r="AV46" s="24"/>
      <c r="AW46" s="24"/>
      <c r="AX46" s="24">
        <f>AT46+'2026.10'!AX46</f>
        <v>0</v>
      </c>
      <c r="AY46" s="24">
        <f>AU46+'2026.10'!AY46</f>
        <v>0</v>
      </c>
      <c r="AZ46" s="24">
        <f>AV46+'2026.10'!AZ46</f>
        <v>0</v>
      </c>
      <c r="BA46" s="24">
        <f>AW46+'2026.10'!BA46</f>
        <v>0</v>
      </c>
    </row>
    <row r="47" spans="1:53">
      <c r="A47" s="316"/>
      <c r="B47" s="316"/>
      <c r="C47" s="19" t="s">
        <v>118</v>
      </c>
      <c r="D47" s="46"/>
      <c r="E47" s="47"/>
      <c r="F47" s="113"/>
      <c r="G47" s="117"/>
      <c r="H47" s="106"/>
      <c r="I47" s="102"/>
      <c r="J47" s="102"/>
      <c r="K47" s="102"/>
      <c r="L47" s="102"/>
      <c r="M47" s="110"/>
      <c r="N47" s="79"/>
      <c r="O47" s="133"/>
      <c r="P47" s="79"/>
      <c r="Q47" s="208"/>
      <c r="R47" s="203"/>
      <c r="S47" s="48"/>
      <c r="T47" s="49"/>
      <c r="U47" s="49"/>
      <c r="V47" s="49"/>
      <c r="W47" s="49"/>
      <c r="X47" s="49"/>
      <c r="Y47" s="49"/>
      <c r="Z47" s="91"/>
      <c r="AA47" s="84"/>
      <c r="AB47" s="342"/>
      <c r="AC47" s="343"/>
      <c r="AD47" s="342">
        <f>AB47+'2026.10'!AD47</f>
        <v>0</v>
      </c>
      <c r="AE47" s="179">
        <f>AC47+'2026.10'!AE47</f>
        <v>0</v>
      </c>
      <c r="AF47" s="24"/>
      <c r="AG47" s="25"/>
      <c r="AH47" s="26">
        <f t="shared" si="11"/>
        <v>0</v>
      </c>
      <c r="AI47" s="25"/>
      <c r="AJ47" s="26">
        <f t="shared" si="12"/>
        <v>0</v>
      </c>
      <c r="AK47" s="69">
        <f>AF47+'2026.10'!AK47</f>
        <v>0</v>
      </c>
      <c r="AL47" s="75">
        <f>AG47+'2026.10'!AL47</f>
        <v>0</v>
      </c>
      <c r="AM47" s="26">
        <f>AH47+'2026.10'!AM47</f>
        <v>0</v>
      </c>
      <c r="AN47" s="75">
        <f>AI47+'2026.10'!AN47</f>
        <v>0</v>
      </c>
      <c r="AO47" s="26">
        <f>AJ47+'2026.10'!AO47</f>
        <v>0</v>
      </c>
      <c r="AP47" s="24"/>
      <c r="AQ47" s="24"/>
      <c r="AR47" s="24">
        <f>AP47+'2026.10'!AR47</f>
        <v>0</v>
      </c>
      <c r="AS47" s="24">
        <f>AQ47+'2026.10'!AS47</f>
        <v>0</v>
      </c>
      <c r="AT47" s="24"/>
      <c r="AU47" s="24"/>
      <c r="AV47" s="24"/>
      <c r="AW47" s="24"/>
      <c r="AX47" s="24">
        <f>AT47+'2026.10'!AX47</f>
        <v>1</v>
      </c>
      <c r="AY47" s="24">
        <f>AU47+'2026.10'!AY47</f>
        <v>480</v>
      </c>
      <c r="AZ47" s="24">
        <f>AV47+'2026.10'!AZ47</f>
        <v>31</v>
      </c>
      <c r="BA47" s="24">
        <f>AW47+'2026.10'!BA47</f>
        <v>3</v>
      </c>
    </row>
    <row r="48" spans="1:53">
      <c r="A48" s="316"/>
      <c r="B48" s="316"/>
      <c r="C48" s="19" t="s">
        <v>119</v>
      </c>
      <c r="D48" s="46"/>
      <c r="E48" s="47"/>
      <c r="F48" s="113"/>
      <c r="G48" s="117"/>
      <c r="H48" s="106"/>
      <c r="I48" s="102"/>
      <c r="J48" s="102"/>
      <c r="K48" s="102"/>
      <c r="L48" s="102"/>
      <c r="M48" s="110"/>
      <c r="N48" s="79"/>
      <c r="O48" s="133"/>
      <c r="P48" s="79"/>
      <c r="Q48" s="208"/>
      <c r="R48" s="203"/>
      <c r="S48" s="48"/>
      <c r="T48" s="49"/>
      <c r="U48" s="49"/>
      <c r="V48" s="49"/>
      <c r="W48" s="49"/>
      <c r="X48" s="49"/>
      <c r="Y48" s="49"/>
      <c r="Z48" s="91"/>
      <c r="AA48" s="84"/>
      <c r="AB48" s="342"/>
      <c r="AC48" s="343"/>
      <c r="AD48" s="342">
        <f>AB48+'2026.10'!AD48</f>
        <v>0</v>
      </c>
      <c r="AE48" s="179">
        <f>AC48+'2026.10'!AE48</f>
        <v>0</v>
      </c>
      <c r="AF48" s="24"/>
      <c r="AG48" s="25"/>
      <c r="AH48" s="26">
        <f t="shared" si="11"/>
        <v>0</v>
      </c>
      <c r="AI48" s="25"/>
      <c r="AJ48" s="26">
        <f t="shared" si="12"/>
        <v>0</v>
      </c>
      <c r="AK48" s="69">
        <f>AF48+'2026.10'!AK48</f>
        <v>1</v>
      </c>
      <c r="AL48" s="75">
        <f>AG48+'2026.10'!AL48</f>
        <v>7</v>
      </c>
      <c r="AM48" s="26">
        <f>AH48+'2026.10'!AM48</f>
        <v>1400</v>
      </c>
      <c r="AN48" s="75">
        <f>AI48+'2026.10'!AN48</f>
        <v>112</v>
      </c>
      <c r="AO48" s="26">
        <f>AJ48+'2026.10'!AO48</f>
        <v>44800</v>
      </c>
      <c r="AP48" s="24"/>
      <c r="AQ48" s="24"/>
      <c r="AR48" s="24">
        <f>AP48+'2026.10'!AR48</f>
        <v>0</v>
      </c>
      <c r="AS48" s="24">
        <f>AQ48+'2026.10'!AS48</f>
        <v>0</v>
      </c>
      <c r="AT48" s="24"/>
      <c r="AU48" s="24"/>
      <c r="AV48" s="24"/>
      <c r="AW48" s="24"/>
      <c r="AX48" s="24">
        <f>AT48+'2026.10'!AX48</f>
        <v>0</v>
      </c>
      <c r="AY48" s="24">
        <f>AU48+'2026.10'!AY48</f>
        <v>0</v>
      </c>
      <c r="AZ48" s="24">
        <f>AV48+'2026.10'!AZ48</f>
        <v>0</v>
      </c>
      <c r="BA48" s="24">
        <f>AW48+'2026.10'!BA48</f>
        <v>0</v>
      </c>
    </row>
    <row r="49" spans="1:53">
      <c r="A49" s="316"/>
      <c r="B49" s="316"/>
      <c r="C49" s="19" t="s">
        <v>120</v>
      </c>
      <c r="D49" s="46"/>
      <c r="E49" s="47"/>
      <c r="F49" s="113"/>
      <c r="G49" s="117"/>
      <c r="H49" s="106"/>
      <c r="I49" s="102"/>
      <c r="J49" s="102"/>
      <c r="K49" s="102"/>
      <c r="L49" s="102"/>
      <c r="M49" s="110"/>
      <c r="N49" s="79"/>
      <c r="O49" s="133"/>
      <c r="P49" s="79"/>
      <c r="Q49" s="208"/>
      <c r="R49" s="203"/>
      <c r="S49" s="48"/>
      <c r="T49" s="49"/>
      <c r="U49" s="49"/>
      <c r="V49" s="49"/>
      <c r="W49" s="49"/>
      <c r="X49" s="49"/>
      <c r="Y49" s="49"/>
      <c r="Z49" s="91"/>
      <c r="AA49" s="84"/>
      <c r="AB49" s="342"/>
      <c r="AC49" s="343"/>
      <c r="AD49" s="342">
        <f>AB49+'2026.10'!AD49</f>
        <v>0</v>
      </c>
      <c r="AE49" s="179">
        <f>AC49+'2026.10'!AE49</f>
        <v>0</v>
      </c>
      <c r="AF49" s="24"/>
      <c r="AG49" s="25"/>
      <c r="AH49" s="26">
        <f t="shared" si="11"/>
        <v>0</v>
      </c>
      <c r="AI49" s="25"/>
      <c r="AJ49" s="26">
        <f t="shared" si="12"/>
        <v>0</v>
      </c>
      <c r="AK49" s="69">
        <f>AF49+'2026.10'!AK49</f>
        <v>1</v>
      </c>
      <c r="AL49" s="75">
        <f>AG49+'2026.10'!AL49</f>
        <v>4</v>
      </c>
      <c r="AM49" s="26">
        <f>AH49+'2026.10'!AM49</f>
        <v>800</v>
      </c>
      <c r="AN49" s="75">
        <f>AI49+'2026.10'!AN49</f>
        <v>53</v>
      </c>
      <c r="AO49" s="26">
        <f>AJ49+'2026.10'!AO49</f>
        <v>21200</v>
      </c>
      <c r="AP49" s="24"/>
      <c r="AQ49" s="24"/>
      <c r="AR49" s="24">
        <f>AP49+'2026.10'!AR49</f>
        <v>0</v>
      </c>
      <c r="AS49" s="24">
        <f>AQ49+'2026.10'!AS49</f>
        <v>0</v>
      </c>
      <c r="AT49" s="24"/>
      <c r="AU49" s="24"/>
      <c r="AV49" s="24"/>
      <c r="AW49" s="24"/>
      <c r="AX49" s="24">
        <f>AT49+'2026.10'!AX49</f>
        <v>1</v>
      </c>
      <c r="AY49" s="24">
        <f>AU49+'2026.10'!AY49</f>
        <v>480</v>
      </c>
      <c r="AZ49" s="24">
        <f>AV49+'2026.10'!AZ49</f>
        <v>31</v>
      </c>
      <c r="BA49" s="24">
        <f>AW49+'2026.10'!BA49</f>
        <v>12</v>
      </c>
    </row>
    <row r="50" spans="1:53">
      <c r="A50" s="316"/>
      <c r="B50" s="316"/>
      <c r="C50" s="19" t="s">
        <v>121</v>
      </c>
      <c r="D50" s="46"/>
      <c r="E50" s="47"/>
      <c r="F50" s="113"/>
      <c r="G50" s="117"/>
      <c r="H50" s="106"/>
      <c r="I50" s="102"/>
      <c r="J50" s="102"/>
      <c r="K50" s="102"/>
      <c r="L50" s="102"/>
      <c r="M50" s="110"/>
      <c r="N50" s="79"/>
      <c r="O50" s="133"/>
      <c r="P50" s="79"/>
      <c r="Q50" s="208"/>
      <c r="R50" s="203"/>
      <c r="S50" s="48"/>
      <c r="T50" s="49"/>
      <c r="U50" s="49"/>
      <c r="V50" s="49"/>
      <c r="W50" s="49"/>
      <c r="X50" s="49"/>
      <c r="Y50" s="49"/>
      <c r="Z50" s="91"/>
      <c r="AA50" s="84"/>
      <c r="AB50" s="342"/>
      <c r="AC50" s="343"/>
      <c r="AD50" s="342">
        <f>AB50+'2026.10'!AD50</f>
        <v>0</v>
      </c>
      <c r="AE50" s="179">
        <f>AC50+'2026.10'!AE50</f>
        <v>0</v>
      </c>
      <c r="AF50" s="24"/>
      <c r="AG50" s="25"/>
      <c r="AH50" s="26">
        <f t="shared" si="11"/>
        <v>0</v>
      </c>
      <c r="AI50" s="25"/>
      <c r="AJ50" s="26">
        <f t="shared" si="12"/>
        <v>0</v>
      </c>
      <c r="AK50" s="69">
        <f>AF50+'2026.10'!AK50</f>
        <v>0</v>
      </c>
      <c r="AL50" s="75">
        <f>AG50+'2026.10'!AL50</f>
        <v>0</v>
      </c>
      <c r="AM50" s="26">
        <f>AH50+'2026.10'!AM50</f>
        <v>0</v>
      </c>
      <c r="AN50" s="75">
        <f>AI50+'2026.10'!AN50</f>
        <v>0</v>
      </c>
      <c r="AO50" s="26">
        <f>AJ50+'2026.10'!AO50</f>
        <v>0</v>
      </c>
      <c r="AP50" s="24"/>
      <c r="AQ50" s="24"/>
      <c r="AR50" s="24">
        <f>AP50+'2026.10'!AR50</f>
        <v>0</v>
      </c>
      <c r="AS50" s="24">
        <f>AQ50+'2026.10'!AS50</f>
        <v>0</v>
      </c>
      <c r="AT50" s="24"/>
      <c r="AU50" s="24"/>
      <c r="AV50" s="24"/>
      <c r="AW50" s="24"/>
      <c r="AX50" s="24">
        <f>AT50+'2026.10'!AX50</f>
        <v>0</v>
      </c>
      <c r="AY50" s="24">
        <f>AU50+'2026.10'!AY50</f>
        <v>0</v>
      </c>
      <c r="AZ50" s="24">
        <f>AV50+'2026.10'!AZ50</f>
        <v>0</v>
      </c>
      <c r="BA50" s="24">
        <f>AW50+'2026.10'!BA50</f>
        <v>0</v>
      </c>
    </row>
    <row r="51" spans="1:53">
      <c r="A51" s="317"/>
      <c r="B51" s="317"/>
      <c r="C51" s="19" t="s">
        <v>122</v>
      </c>
      <c r="D51" s="46"/>
      <c r="E51" s="47"/>
      <c r="F51" s="114"/>
      <c r="G51" s="120"/>
      <c r="H51" s="107"/>
      <c r="I51" s="103"/>
      <c r="J51" s="103"/>
      <c r="K51" s="103"/>
      <c r="L51" s="103"/>
      <c r="M51" s="111"/>
      <c r="N51" s="82"/>
      <c r="O51" s="134"/>
      <c r="P51" s="82"/>
      <c r="Q51" s="209"/>
      <c r="R51" s="204"/>
      <c r="S51" s="48"/>
      <c r="T51" s="49"/>
      <c r="U51" s="49"/>
      <c r="V51" s="50"/>
      <c r="W51" s="50"/>
      <c r="X51" s="50"/>
      <c r="Y51" s="50"/>
      <c r="Z51" s="92"/>
      <c r="AA51" s="87"/>
      <c r="AB51" s="342"/>
      <c r="AC51" s="343"/>
      <c r="AD51" s="342">
        <f>AB51+'2026.10'!AD51</f>
        <v>0</v>
      </c>
      <c r="AE51" s="179">
        <f>AC51+'2026.10'!AE51</f>
        <v>0</v>
      </c>
      <c r="AF51" s="24"/>
      <c r="AG51" s="25"/>
      <c r="AH51" s="26">
        <f t="shared" si="11"/>
        <v>0</v>
      </c>
      <c r="AI51" s="25"/>
      <c r="AJ51" s="26">
        <f t="shared" si="12"/>
        <v>0</v>
      </c>
      <c r="AK51" s="69">
        <f>AF51+'2026.10'!AK51</f>
        <v>1</v>
      </c>
      <c r="AL51" s="75">
        <f>AG51+'2026.10'!AL51</f>
        <v>2</v>
      </c>
      <c r="AM51" s="26">
        <f>AH51+'2026.10'!AM51</f>
        <v>400</v>
      </c>
      <c r="AN51" s="75">
        <f>AI51+'2026.10'!AN51</f>
        <v>39</v>
      </c>
      <c r="AO51" s="26">
        <f>AJ51+'2026.10'!AO51</f>
        <v>15600</v>
      </c>
      <c r="AP51" s="24"/>
      <c r="AQ51" s="24"/>
      <c r="AR51" s="24">
        <f>AP51+'2026.10'!AR51</f>
        <v>0</v>
      </c>
      <c r="AS51" s="24">
        <f>AQ51+'2026.10'!AS51</f>
        <v>0</v>
      </c>
      <c r="AT51" s="24"/>
      <c r="AU51" s="24"/>
      <c r="AV51" s="24"/>
      <c r="AW51" s="24"/>
      <c r="AX51" s="24">
        <f>AT51+'2026.10'!AX51</f>
        <v>0</v>
      </c>
      <c r="AY51" s="24">
        <f>AU51+'2026.10'!AY51</f>
        <v>0</v>
      </c>
      <c r="AZ51" s="24">
        <f>AV51+'2026.10'!AZ51</f>
        <v>0</v>
      </c>
      <c r="BA51" s="24">
        <f>AW51+'2026.10'!BA51</f>
        <v>0</v>
      </c>
    </row>
    <row r="52" spans="1:53" ht="16.5" customHeight="1">
      <c r="A52" s="28" t="s">
        <v>72</v>
      </c>
      <c r="B52" s="28"/>
      <c r="C52" s="29"/>
      <c r="D52" s="42">
        <f t="shared" ref="D52:AX52" si="13">SUM(D36:D51)</f>
        <v>0</v>
      </c>
      <c r="E52" s="43">
        <f t="shared" si="13"/>
        <v>0</v>
      </c>
      <c r="F52" s="86">
        <f t="shared" si="13"/>
        <v>0</v>
      </c>
      <c r="G52" s="86">
        <f t="shared" si="13"/>
        <v>0</v>
      </c>
      <c r="H52" s="86">
        <f t="shared" si="13"/>
        <v>0</v>
      </c>
      <c r="I52" s="168">
        <f t="shared" si="13"/>
        <v>0</v>
      </c>
      <c r="J52" s="168">
        <f t="shared" si="13"/>
        <v>0</v>
      </c>
      <c r="K52" s="168">
        <f t="shared" si="13"/>
        <v>0</v>
      </c>
      <c r="L52" s="168">
        <f t="shared" si="13"/>
        <v>0</v>
      </c>
      <c r="M52" s="167">
        <f t="shared" si="13"/>
        <v>0</v>
      </c>
      <c r="N52" s="172">
        <f t="shared" si="13"/>
        <v>0</v>
      </c>
      <c r="O52" s="167">
        <f t="shared" si="13"/>
        <v>0</v>
      </c>
      <c r="P52" s="169">
        <f t="shared" si="13"/>
        <v>0</v>
      </c>
      <c r="Q52" s="210">
        <f t="shared" si="13"/>
        <v>0</v>
      </c>
      <c r="R52" s="81">
        <f t="shared" si="13"/>
        <v>0</v>
      </c>
      <c r="S52" s="169">
        <f t="shared" si="13"/>
        <v>0</v>
      </c>
      <c r="T52" s="122">
        <f t="shared" si="13"/>
        <v>0</v>
      </c>
      <c r="U52" s="122">
        <f t="shared" si="13"/>
        <v>0</v>
      </c>
      <c r="V52" s="122">
        <f t="shared" si="13"/>
        <v>0</v>
      </c>
      <c r="W52" s="122">
        <f t="shared" si="13"/>
        <v>0</v>
      </c>
      <c r="X52" s="122">
        <f t="shared" si="13"/>
        <v>0</v>
      </c>
      <c r="Y52" s="122">
        <f t="shared" si="13"/>
        <v>0</v>
      </c>
      <c r="Z52" s="122">
        <f t="shared" si="13"/>
        <v>0</v>
      </c>
      <c r="AA52" s="122">
        <f t="shared" si="13"/>
        <v>0</v>
      </c>
      <c r="AB52" s="346">
        <f t="shared" si="13"/>
        <v>0</v>
      </c>
      <c r="AC52" s="347">
        <f t="shared" si="13"/>
        <v>0</v>
      </c>
      <c r="AD52" s="347">
        <f t="shared" si="13"/>
        <v>223327</v>
      </c>
      <c r="AE52" s="347">
        <f t="shared" si="13"/>
        <v>1400.0040170806669</v>
      </c>
      <c r="AF52" s="183">
        <f t="shared" si="13"/>
        <v>0</v>
      </c>
      <c r="AG52" s="172">
        <f t="shared" si="13"/>
        <v>0</v>
      </c>
      <c r="AH52" s="168">
        <f t="shared" si="13"/>
        <v>0</v>
      </c>
      <c r="AI52" s="81">
        <f t="shared" si="13"/>
        <v>0</v>
      </c>
      <c r="AJ52" s="86">
        <f t="shared" si="13"/>
        <v>0</v>
      </c>
      <c r="AK52" s="86">
        <f t="shared" si="13"/>
        <v>12</v>
      </c>
      <c r="AL52" s="86">
        <f t="shared" si="13"/>
        <v>26</v>
      </c>
      <c r="AM52" s="86">
        <f t="shared" si="13"/>
        <v>5200</v>
      </c>
      <c r="AN52" s="86">
        <f t="shared" si="13"/>
        <v>508</v>
      </c>
      <c r="AO52" s="86">
        <f t="shared" si="13"/>
        <v>203200</v>
      </c>
      <c r="AP52" s="86">
        <f t="shared" si="13"/>
        <v>0</v>
      </c>
      <c r="AQ52" s="86">
        <f t="shared" si="13"/>
        <v>0</v>
      </c>
      <c r="AR52" s="86">
        <f t="shared" si="13"/>
        <v>0</v>
      </c>
      <c r="AS52" s="86">
        <f t="shared" si="13"/>
        <v>0</v>
      </c>
      <c r="AT52" s="86">
        <f t="shared" si="13"/>
        <v>0</v>
      </c>
      <c r="AU52" s="86">
        <f t="shared" si="13"/>
        <v>0</v>
      </c>
      <c r="AV52" s="86">
        <f t="shared" si="13"/>
        <v>0</v>
      </c>
      <c r="AW52" s="86">
        <f t="shared" si="13"/>
        <v>0</v>
      </c>
      <c r="AX52" s="86">
        <f t="shared" si="13"/>
        <v>5</v>
      </c>
      <c r="AY52" s="28">
        <f t="shared" ref="AY52:BA52" si="14">SUM(AY44:AY51)</f>
        <v>960</v>
      </c>
      <c r="AZ52" s="28">
        <f t="shared" si="14"/>
        <v>62</v>
      </c>
      <c r="BA52" s="28">
        <f t="shared" si="14"/>
        <v>15</v>
      </c>
    </row>
    <row r="53" spans="1:53">
      <c r="A53" s="315">
        <v>4</v>
      </c>
      <c r="B53" s="315">
        <v>1</v>
      </c>
      <c r="C53" s="19" t="s">
        <v>92</v>
      </c>
      <c r="D53" s="20"/>
      <c r="E53" s="23"/>
      <c r="F53" s="84"/>
      <c r="G53" s="117"/>
      <c r="H53" s="106"/>
      <c r="I53" s="102"/>
      <c r="J53" s="102"/>
      <c r="K53" s="102"/>
      <c r="L53" s="102"/>
      <c r="M53" s="110"/>
      <c r="N53" s="79"/>
      <c r="O53" s="130"/>
      <c r="P53" s="79"/>
      <c r="Q53" s="208"/>
      <c r="R53" s="21"/>
      <c r="S53" s="38"/>
      <c r="T53" s="22"/>
      <c r="U53" s="22"/>
      <c r="V53" s="22"/>
      <c r="W53" s="22"/>
      <c r="X53" s="22"/>
      <c r="Y53" s="22"/>
      <c r="Z53" s="89"/>
      <c r="AA53" s="84"/>
      <c r="AB53" s="342"/>
      <c r="AC53" s="343"/>
      <c r="AD53" s="342">
        <f>AB53+'2026.10'!AD53</f>
        <v>0</v>
      </c>
      <c r="AE53" s="179">
        <f>AC53+'2026.10'!AE53</f>
        <v>0</v>
      </c>
      <c r="AF53" s="24"/>
      <c r="AG53" s="25"/>
      <c r="AH53" s="26">
        <f t="shared" si="9"/>
        <v>0</v>
      </c>
      <c r="AI53" s="25"/>
      <c r="AJ53" s="26">
        <f t="shared" si="10"/>
        <v>0</v>
      </c>
      <c r="AK53" s="69">
        <f>AF53+'2026.10'!AK53</f>
        <v>1</v>
      </c>
      <c r="AL53" s="75">
        <f>AG53+'2026.10'!AL53</f>
        <v>4</v>
      </c>
      <c r="AM53" s="26">
        <f>AH53+'2026.10'!AM53</f>
        <v>800</v>
      </c>
      <c r="AN53" s="75">
        <f>AI53+'2026.10'!AN53</f>
        <v>49</v>
      </c>
      <c r="AO53" s="26">
        <f>AJ53+'2026.10'!AO53</f>
        <v>19600</v>
      </c>
      <c r="AP53" s="24"/>
      <c r="AQ53" s="24"/>
      <c r="AR53" s="24">
        <f>AP53+'2026.10'!AR53</f>
        <v>1</v>
      </c>
      <c r="AS53" s="24">
        <f>AQ53+'2026.10'!AS53</f>
        <v>0</v>
      </c>
      <c r="AT53" s="24"/>
      <c r="AU53" s="24"/>
      <c r="AV53" s="24"/>
      <c r="AW53" s="24"/>
      <c r="AX53" s="24">
        <f>AT53+'2026.10'!AX53</f>
        <v>1</v>
      </c>
      <c r="AY53" s="24">
        <f>AU53+'2026.10'!AY53</f>
        <v>45</v>
      </c>
      <c r="AZ53" s="24">
        <f>AV53+'2026.10'!AZ53</f>
        <v>107</v>
      </c>
      <c r="BA53" s="24">
        <f>AW53+'2026.10'!BA53</f>
        <v>8</v>
      </c>
    </row>
    <row r="54" spans="1:53">
      <c r="A54" s="316"/>
      <c r="B54" s="316"/>
      <c r="C54" s="19" t="s">
        <v>93</v>
      </c>
      <c r="D54" s="20"/>
      <c r="E54" s="23"/>
      <c r="F54" s="84"/>
      <c r="G54" s="117"/>
      <c r="H54" s="106"/>
      <c r="I54" s="102"/>
      <c r="J54" s="102"/>
      <c r="K54" s="102"/>
      <c r="L54" s="102"/>
      <c r="M54" s="110"/>
      <c r="N54" s="79"/>
      <c r="O54" s="130"/>
      <c r="P54" s="79"/>
      <c r="Q54" s="208"/>
      <c r="R54" s="21"/>
      <c r="S54" s="38"/>
      <c r="T54" s="22"/>
      <c r="U54" s="22"/>
      <c r="V54" s="22"/>
      <c r="W54" s="22"/>
      <c r="X54" s="22"/>
      <c r="Y54" s="22"/>
      <c r="Z54" s="89"/>
      <c r="AA54" s="84"/>
      <c r="AB54" s="342"/>
      <c r="AC54" s="343"/>
      <c r="AD54" s="342">
        <f>AB54+'2026.10'!AD54</f>
        <v>161766</v>
      </c>
      <c r="AE54" s="179">
        <f>AC54+'2026.10'!AE54</f>
        <v>1000.0019039883932</v>
      </c>
      <c r="AF54" s="24"/>
      <c r="AG54" s="25"/>
      <c r="AH54" s="26">
        <f t="shared" si="9"/>
        <v>0</v>
      </c>
      <c r="AI54" s="25"/>
      <c r="AJ54" s="26">
        <f t="shared" si="10"/>
        <v>0</v>
      </c>
      <c r="AK54" s="69">
        <f>AF54+'2026.10'!AK54</f>
        <v>2</v>
      </c>
      <c r="AL54" s="75">
        <f>AG54+'2026.10'!AL54</f>
        <v>17</v>
      </c>
      <c r="AM54" s="26">
        <f>AH54+'2026.10'!AM54</f>
        <v>3400</v>
      </c>
      <c r="AN54" s="75">
        <f>AI54+'2026.10'!AN54</f>
        <v>96</v>
      </c>
      <c r="AO54" s="26">
        <f>AJ54+'2026.10'!AO54</f>
        <v>38400</v>
      </c>
      <c r="AP54" s="24"/>
      <c r="AQ54" s="24"/>
      <c r="AR54" s="24">
        <f>AP54+'2026.10'!AR54</f>
        <v>1</v>
      </c>
      <c r="AS54" s="24">
        <f>AQ54+'2026.10'!AS54</f>
        <v>0</v>
      </c>
      <c r="AT54" s="24"/>
      <c r="AU54" s="24"/>
      <c r="AV54" s="24"/>
      <c r="AW54" s="24"/>
      <c r="AX54" s="24">
        <f>AT54+'2026.10'!AX54</f>
        <v>0</v>
      </c>
      <c r="AY54" s="24">
        <f>AU54+'2026.10'!AY54</f>
        <v>0</v>
      </c>
      <c r="AZ54" s="24">
        <f>AV54+'2026.10'!AZ54</f>
        <v>0</v>
      </c>
      <c r="BA54" s="24">
        <f>AW54+'2026.10'!BA54</f>
        <v>0</v>
      </c>
    </row>
    <row r="55" spans="1:53">
      <c r="A55" s="316"/>
      <c r="B55" s="316"/>
      <c r="C55" s="19" t="s">
        <v>94</v>
      </c>
      <c r="D55" s="20"/>
      <c r="E55" s="23"/>
      <c r="F55" s="84"/>
      <c r="G55" s="117"/>
      <c r="H55" s="106"/>
      <c r="I55" s="102"/>
      <c r="J55" s="102"/>
      <c r="K55" s="102"/>
      <c r="L55" s="102"/>
      <c r="M55" s="110"/>
      <c r="N55" s="79"/>
      <c r="O55" s="130"/>
      <c r="P55" s="79"/>
      <c r="Q55" s="208"/>
      <c r="R55" s="21"/>
      <c r="S55" s="38"/>
      <c r="T55" s="22"/>
      <c r="U55" s="22"/>
      <c r="V55" s="22"/>
      <c r="W55" s="22"/>
      <c r="X55" s="22"/>
      <c r="Y55" s="22"/>
      <c r="Z55" s="89"/>
      <c r="AA55" s="84"/>
      <c r="AB55" s="342"/>
      <c r="AC55" s="343"/>
      <c r="AD55" s="342">
        <f>AB55+'2026.10'!AD55</f>
        <v>323532</v>
      </c>
      <c r="AE55" s="179">
        <f>AC55+'2026.10'!AE55</f>
        <v>2000.0038079767864</v>
      </c>
      <c r="AF55" s="24"/>
      <c r="AG55" s="25"/>
      <c r="AH55" s="26">
        <f t="shared" si="9"/>
        <v>0</v>
      </c>
      <c r="AI55" s="25"/>
      <c r="AJ55" s="26">
        <f t="shared" si="10"/>
        <v>0</v>
      </c>
      <c r="AK55" s="69">
        <f>AF55+'2026.10'!AK55</f>
        <v>0</v>
      </c>
      <c r="AL55" s="75">
        <f>AG55+'2026.10'!AL55</f>
        <v>0</v>
      </c>
      <c r="AM55" s="26">
        <f>AH55+'2026.10'!AM55</f>
        <v>0</v>
      </c>
      <c r="AN55" s="75">
        <f>AI55+'2026.10'!AN55</f>
        <v>0</v>
      </c>
      <c r="AO55" s="26">
        <f>AJ55+'2026.10'!AO55</f>
        <v>0</v>
      </c>
      <c r="AP55" s="24"/>
      <c r="AQ55" s="24"/>
      <c r="AR55" s="24">
        <f>AP55+'2026.10'!AR55</f>
        <v>0</v>
      </c>
      <c r="AS55" s="24">
        <f>AQ55+'2026.10'!AS55</f>
        <v>0</v>
      </c>
      <c r="AT55" s="24"/>
      <c r="AU55" s="24"/>
      <c r="AV55" s="24"/>
      <c r="AW55" s="24"/>
      <c r="AX55" s="24">
        <f>AT55+'2026.10'!AX55</f>
        <v>0</v>
      </c>
      <c r="AY55" s="24">
        <f>AU55+'2026.10'!AY55</f>
        <v>0</v>
      </c>
      <c r="AZ55" s="24">
        <f>AV55+'2026.10'!AZ55</f>
        <v>0</v>
      </c>
      <c r="BA55" s="24">
        <f>AW55+'2026.10'!BA55</f>
        <v>0</v>
      </c>
    </row>
    <row r="56" spans="1:53">
      <c r="A56" s="316"/>
      <c r="B56" s="316"/>
      <c r="C56" s="19" t="s">
        <v>95</v>
      </c>
      <c r="D56" s="20"/>
      <c r="E56" s="23"/>
      <c r="F56" s="84"/>
      <c r="G56" s="117"/>
      <c r="H56" s="106"/>
      <c r="I56" s="102"/>
      <c r="J56" s="102"/>
      <c r="K56" s="102"/>
      <c r="L56" s="102"/>
      <c r="M56" s="110"/>
      <c r="N56" s="79"/>
      <c r="O56" s="130"/>
      <c r="P56" s="79"/>
      <c r="Q56" s="208"/>
      <c r="R56" s="21"/>
      <c r="S56" s="38"/>
      <c r="T56" s="22"/>
      <c r="U56" s="22"/>
      <c r="V56" s="22"/>
      <c r="W56" s="22"/>
      <c r="X56" s="22"/>
      <c r="Y56" s="22"/>
      <c r="Z56" s="89"/>
      <c r="AA56" s="84"/>
      <c r="AB56" s="342"/>
      <c r="AC56" s="343"/>
      <c r="AD56" s="342">
        <f>AB56+'2026.10'!AD56</f>
        <v>0</v>
      </c>
      <c r="AE56" s="179">
        <f>AC56+'2026.10'!AE56</f>
        <v>0</v>
      </c>
      <c r="AF56" s="24"/>
      <c r="AG56" s="25"/>
      <c r="AH56" s="26">
        <f t="shared" si="9"/>
        <v>0</v>
      </c>
      <c r="AI56" s="25"/>
      <c r="AJ56" s="26">
        <f t="shared" si="10"/>
        <v>0</v>
      </c>
      <c r="AK56" s="69">
        <f>AF56+'2026.10'!AK56</f>
        <v>1</v>
      </c>
      <c r="AL56" s="75">
        <f>AG56+'2026.10'!AL56</f>
        <v>0</v>
      </c>
      <c r="AM56" s="26">
        <f>AH56+'2026.10'!AM56</f>
        <v>0</v>
      </c>
      <c r="AN56" s="75">
        <f>AI56+'2026.10'!AN56</f>
        <v>105</v>
      </c>
      <c r="AO56" s="26">
        <f>AJ56+'2026.10'!AO56</f>
        <v>42000</v>
      </c>
      <c r="AP56" s="24"/>
      <c r="AQ56" s="24"/>
      <c r="AR56" s="24">
        <f>AP56+'2026.10'!AR56</f>
        <v>0</v>
      </c>
      <c r="AS56" s="24">
        <f>AQ56+'2026.10'!AS56</f>
        <v>0</v>
      </c>
      <c r="AT56" s="24"/>
      <c r="AU56" s="24"/>
      <c r="AV56" s="24"/>
      <c r="AW56" s="24"/>
      <c r="AX56" s="24">
        <f>AT56+'2026.10'!AX56</f>
        <v>1</v>
      </c>
      <c r="AY56" s="24">
        <f>AU56+'2026.10'!AY56</f>
        <v>50</v>
      </c>
      <c r="AZ56" s="24">
        <f>AV56+'2026.10'!AZ56</f>
        <v>236</v>
      </c>
      <c r="BA56" s="24">
        <f>AW56+'2026.10'!BA56</f>
        <v>10</v>
      </c>
    </row>
    <row r="57" spans="1:53">
      <c r="A57" s="316"/>
      <c r="B57" s="316"/>
      <c r="C57" s="19" t="s">
        <v>96</v>
      </c>
      <c r="D57" s="20"/>
      <c r="E57" s="23"/>
      <c r="F57" s="84"/>
      <c r="G57" s="117"/>
      <c r="H57" s="106"/>
      <c r="I57" s="102"/>
      <c r="J57" s="102"/>
      <c r="K57" s="102"/>
      <c r="L57" s="102"/>
      <c r="M57" s="110"/>
      <c r="N57" s="79"/>
      <c r="O57" s="130"/>
      <c r="P57" s="79"/>
      <c r="Q57" s="208"/>
      <c r="R57" s="21"/>
      <c r="S57" s="38"/>
      <c r="T57" s="22"/>
      <c r="U57" s="22"/>
      <c r="V57" s="22"/>
      <c r="W57" s="22"/>
      <c r="X57" s="22"/>
      <c r="Y57" s="22"/>
      <c r="Z57" s="89"/>
      <c r="AA57" s="84"/>
      <c r="AB57" s="342"/>
      <c r="AC57" s="343"/>
      <c r="AD57" s="342">
        <f>AB57+'2026.10'!AD57</f>
        <v>10000</v>
      </c>
      <c r="AE57" s="179">
        <f>AC57+'2026.10'!AE57</f>
        <v>62.688524767747161</v>
      </c>
      <c r="AF57" s="24"/>
      <c r="AG57" s="25"/>
      <c r="AH57" s="26">
        <f t="shared" si="9"/>
        <v>0</v>
      </c>
      <c r="AI57" s="25"/>
      <c r="AJ57" s="26">
        <f t="shared" si="10"/>
        <v>0</v>
      </c>
      <c r="AK57" s="69">
        <f>AF57+'2026.10'!AK57</f>
        <v>0</v>
      </c>
      <c r="AL57" s="75">
        <f>AG57+'2026.10'!AL57</f>
        <v>0</v>
      </c>
      <c r="AM57" s="26">
        <f>AH57+'2026.10'!AM57</f>
        <v>0</v>
      </c>
      <c r="AN57" s="75">
        <f>AI57+'2026.10'!AN57</f>
        <v>0</v>
      </c>
      <c r="AO57" s="26">
        <f>AJ57+'2026.10'!AO57</f>
        <v>0</v>
      </c>
      <c r="AP57" s="24"/>
      <c r="AQ57" s="24"/>
      <c r="AR57" s="24">
        <f>AP57+'2026.10'!AR57</f>
        <v>0</v>
      </c>
      <c r="AS57" s="24">
        <f>AQ57+'2026.10'!AS57</f>
        <v>0</v>
      </c>
      <c r="AT57" s="24"/>
      <c r="AU57" s="24"/>
      <c r="AV57" s="24"/>
      <c r="AW57" s="24"/>
      <c r="AX57" s="24">
        <f>AT57+'2026.10'!AX57</f>
        <v>1</v>
      </c>
      <c r="AY57" s="24">
        <f>AU57+'2026.10'!AY57</f>
        <v>45</v>
      </c>
      <c r="AZ57" s="24">
        <f>AV57+'2026.10'!AZ57</f>
        <v>36</v>
      </c>
      <c r="BA57" s="24">
        <f>AW57+'2026.10'!BA57</f>
        <v>5</v>
      </c>
    </row>
    <row r="58" spans="1:53">
      <c r="A58" s="316"/>
      <c r="B58" s="316"/>
      <c r="C58" s="19" t="s">
        <v>97</v>
      </c>
      <c r="D58" s="20"/>
      <c r="E58" s="23"/>
      <c r="F58" s="84"/>
      <c r="G58" s="117"/>
      <c r="H58" s="106"/>
      <c r="I58" s="102"/>
      <c r="J58" s="102"/>
      <c r="K58" s="102"/>
      <c r="L58" s="102"/>
      <c r="M58" s="110"/>
      <c r="N58" s="79"/>
      <c r="O58" s="130"/>
      <c r="P58" s="79"/>
      <c r="Q58" s="208"/>
      <c r="R58" s="21"/>
      <c r="S58" s="38"/>
      <c r="T58" s="22"/>
      <c r="U58" s="22"/>
      <c r="V58" s="22"/>
      <c r="W58" s="22"/>
      <c r="X58" s="22"/>
      <c r="Y58" s="22"/>
      <c r="Z58" s="89"/>
      <c r="AA58" s="84"/>
      <c r="AB58" s="342"/>
      <c r="AC58" s="343"/>
      <c r="AD58" s="342">
        <f>AB58+'2026.10'!AD58</f>
        <v>0</v>
      </c>
      <c r="AE58" s="179">
        <f>AC58+'2026.10'!AE58</f>
        <v>0</v>
      </c>
      <c r="AF58" s="24"/>
      <c r="AG58" s="25"/>
      <c r="AH58" s="26">
        <f t="shared" si="9"/>
        <v>0</v>
      </c>
      <c r="AI58" s="25"/>
      <c r="AJ58" s="26">
        <f t="shared" si="10"/>
        <v>0</v>
      </c>
      <c r="AK58" s="69">
        <f>AF58+'2026.10'!AK58</f>
        <v>1</v>
      </c>
      <c r="AL58" s="75">
        <f>AG58+'2026.10'!AL58</f>
        <v>0</v>
      </c>
      <c r="AM58" s="26">
        <f>AH58+'2026.10'!AM58</f>
        <v>0</v>
      </c>
      <c r="AN58" s="75">
        <f>AI58+'2026.10'!AN58</f>
        <v>38</v>
      </c>
      <c r="AO58" s="26">
        <f>AJ58+'2026.10'!AO58</f>
        <v>15200</v>
      </c>
      <c r="AP58" s="24"/>
      <c r="AQ58" s="24"/>
      <c r="AR58" s="24">
        <f>AP58+'2026.10'!AR58</f>
        <v>0</v>
      </c>
      <c r="AS58" s="24">
        <f>AQ58+'2026.10'!AS58</f>
        <v>0</v>
      </c>
      <c r="AT58" s="24"/>
      <c r="AU58" s="24"/>
      <c r="AV58" s="24"/>
      <c r="AW58" s="24"/>
      <c r="AX58" s="24">
        <f>AT58+'2026.10'!AX58</f>
        <v>0</v>
      </c>
      <c r="AY58" s="24">
        <f>AU58+'2026.10'!AY58</f>
        <v>0</v>
      </c>
      <c r="AZ58" s="24">
        <f>AV58+'2026.10'!AZ58</f>
        <v>0</v>
      </c>
      <c r="BA58" s="24">
        <f>AW58+'2026.10'!BA58</f>
        <v>0</v>
      </c>
    </row>
    <row r="59" spans="1:53">
      <c r="A59" s="316"/>
      <c r="B59" s="316"/>
      <c r="C59" s="19" t="s">
        <v>98</v>
      </c>
      <c r="D59" s="20"/>
      <c r="E59" s="23"/>
      <c r="F59" s="84"/>
      <c r="G59" s="117"/>
      <c r="H59" s="106"/>
      <c r="I59" s="102"/>
      <c r="J59" s="102"/>
      <c r="K59" s="102"/>
      <c r="L59" s="102"/>
      <c r="M59" s="110"/>
      <c r="N59" s="79"/>
      <c r="O59" s="130"/>
      <c r="P59" s="79"/>
      <c r="Q59" s="208"/>
      <c r="R59" s="21"/>
      <c r="S59" s="38"/>
      <c r="T59" s="22"/>
      <c r="U59" s="22"/>
      <c r="V59" s="22"/>
      <c r="W59" s="22"/>
      <c r="X59" s="22"/>
      <c r="Y59" s="22"/>
      <c r="Z59" s="89"/>
      <c r="AA59" s="84"/>
      <c r="AB59" s="342"/>
      <c r="AC59" s="343"/>
      <c r="AD59" s="342">
        <f>AB59+'2026.10'!AD59</f>
        <v>11638</v>
      </c>
      <c r="AE59" s="179">
        <f>AC59+'2026.10'!AE59</f>
        <v>72.95690512470415</v>
      </c>
      <c r="AF59" s="24"/>
      <c r="AG59" s="25"/>
      <c r="AH59" s="26">
        <f t="shared" si="9"/>
        <v>0</v>
      </c>
      <c r="AI59" s="25"/>
      <c r="AJ59" s="26">
        <f t="shared" si="10"/>
        <v>0</v>
      </c>
      <c r="AK59" s="69">
        <f>AF59+'2026.10'!AK59</f>
        <v>1</v>
      </c>
      <c r="AL59" s="75">
        <f>AG59+'2026.10'!AL59</f>
        <v>3</v>
      </c>
      <c r="AM59" s="26">
        <f>AH59+'2026.10'!AM59</f>
        <v>600</v>
      </c>
      <c r="AN59" s="75">
        <f>AI59+'2026.10'!AN59</f>
        <v>35</v>
      </c>
      <c r="AO59" s="26">
        <f>AJ59+'2026.10'!AO59</f>
        <v>14000</v>
      </c>
      <c r="AP59" s="24"/>
      <c r="AQ59" s="24"/>
      <c r="AR59" s="24">
        <f>AP59+'2026.10'!AR59</f>
        <v>0</v>
      </c>
      <c r="AS59" s="24">
        <f>AQ59+'2026.10'!AS59</f>
        <v>0</v>
      </c>
      <c r="AT59" s="24"/>
      <c r="AU59" s="24"/>
      <c r="AV59" s="24"/>
      <c r="AW59" s="24"/>
      <c r="AX59" s="24">
        <f>AT59+'2026.10'!AX59</f>
        <v>3</v>
      </c>
      <c r="AY59" s="24">
        <f>AU59+'2026.10'!AY59</f>
        <v>160</v>
      </c>
      <c r="AZ59" s="24">
        <f>AV59+'2026.10'!AZ59</f>
        <v>305</v>
      </c>
      <c r="BA59" s="24">
        <f>AW59+'2026.10'!BA59</f>
        <v>13</v>
      </c>
    </row>
    <row r="60" spans="1:53">
      <c r="A60" s="316"/>
      <c r="B60" s="317"/>
      <c r="C60" s="19" t="s">
        <v>99</v>
      </c>
      <c r="D60" s="20"/>
      <c r="E60" s="23"/>
      <c r="F60" s="84"/>
      <c r="G60" s="117"/>
      <c r="H60" s="106"/>
      <c r="I60" s="102"/>
      <c r="J60" s="102"/>
      <c r="K60" s="102"/>
      <c r="L60" s="102"/>
      <c r="M60" s="110"/>
      <c r="N60" s="79"/>
      <c r="O60" s="130"/>
      <c r="P60" s="79"/>
      <c r="Q60" s="208"/>
      <c r="R60" s="213"/>
      <c r="S60" s="38"/>
      <c r="T60" s="22"/>
      <c r="U60" s="22"/>
      <c r="V60" s="22"/>
      <c r="W60" s="22"/>
      <c r="X60" s="22"/>
      <c r="Y60" s="22"/>
      <c r="Z60" s="89"/>
      <c r="AA60" s="84"/>
      <c r="AB60" s="342"/>
      <c r="AC60" s="343"/>
      <c r="AD60" s="342">
        <f>AB60+'2026.10'!AD60</f>
        <v>159519</v>
      </c>
      <c r="AE60" s="179">
        <f>AC60+'2026.10'!AE60</f>
        <v>1000.0010782426259</v>
      </c>
      <c r="AF60" s="24"/>
      <c r="AG60" s="25"/>
      <c r="AH60" s="26">
        <f t="shared" si="9"/>
        <v>0</v>
      </c>
      <c r="AI60" s="25"/>
      <c r="AJ60" s="26">
        <f t="shared" si="10"/>
        <v>0</v>
      </c>
      <c r="AK60" s="69">
        <f>AF60+'2026.10'!AK60</f>
        <v>0</v>
      </c>
      <c r="AL60" s="75">
        <f>AG60+'2026.10'!AL60</f>
        <v>0</v>
      </c>
      <c r="AM60" s="26">
        <f>AH60+'2026.10'!AM60</f>
        <v>0</v>
      </c>
      <c r="AN60" s="75">
        <f>AI60+'2026.10'!AN60</f>
        <v>0</v>
      </c>
      <c r="AO60" s="26">
        <f>AJ60+'2026.10'!AO60</f>
        <v>0</v>
      </c>
      <c r="AP60" s="24"/>
      <c r="AQ60" s="24"/>
      <c r="AR60" s="24">
        <f>AP60+'2026.10'!AR60</f>
        <v>0</v>
      </c>
      <c r="AS60" s="24">
        <f>AQ60+'2026.10'!AS60</f>
        <v>0</v>
      </c>
      <c r="AT60" s="24"/>
      <c r="AU60" s="24"/>
      <c r="AV60" s="24"/>
      <c r="AW60" s="24"/>
      <c r="AX60" s="24">
        <f>AT60+'2026.10'!AX60</f>
        <v>0</v>
      </c>
      <c r="AY60" s="24">
        <f>AU60+'2026.10'!AY60</f>
        <v>0</v>
      </c>
      <c r="AZ60" s="24">
        <f>AV60+'2026.10'!AZ60</f>
        <v>0</v>
      </c>
      <c r="BA60" s="24">
        <f>AW60+'2026.10'!BA60</f>
        <v>0</v>
      </c>
    </row>
    <row r="61" spans="1:53">
      <c r="A61" s="316"/>
      <c r="B61" s="315">
        <v>2</v>
      </c>
      <c r="C61" s="19" t="s">
        <v>100</v>
      </c>
      <c r="D61" s="20"/>
      <c r="E61" s="23"/>
      <c r="F61" s="84"/>
      <c r="G61" s="117"/>
      <c r="H61" s="106"/>
      <c r="I61" s="102"/>
      <c r="J61" s="102"/>
      <c r="K61" s="102"/>
      <c r="L61" s="102"/>
      <c r="M61" s="110"/>
      <c r="N61" s="79"/>
      <c r="O61" s="130"/>
      <c r="P61" s="79"/>
      <c r="Q61" s="208"/>
      <c r="R61" s="21"/>
      <c r="S61" s="38"/>
      <c r="T61" s="22"/>
      <c r="U61" s="22"/>
      <c r="V61" s="22"/>
      <c r="W61" s="22"/>
      <c r="X61" s="22"/>
      <c r="Y61" s="22"/>
      <c r="Z61" s="89"/>
      <c r="AA61" s="84"/>
      <c r="AB61" s="342"/>
      <c r="AC61" s="343"/>
      <c r="AD61" s="342">
        <f>AB61+'2026.10'!AD61</f>
        <v>0</v>
      </c>
      <c r="AE61" s="179">
        <f>AC61+'2026.10'!AE61</f>
        <v>0</v>
      </c>
      <c r="AF61" s="24"/>
      <c r="AG61" s="25"/>
      <c r="AH61" s="26">
        <f t="shared" si="9"/>
        <v>0</v>
      </c>
      <c r="AI61" s="25"/>
      <c r="AJ61" s="26">
        <f t="shared" si="10"/>
        <v>0</v>
      </c>
      <c r="AK61" s="69">
        <f>AF61+'2026.10'!AK61</f>
        <v>2</v>
      </c>
      <c r="AL61" s="75">
        <f>AG61+'2026.10'!AL61</f>
        <v>2</v>
      </c>
      <c r="AM61" s="26">
        <f>AH61+'2026.10'!AM61</f>
        <v>400</v>
      </c>
      <c r="AN61" s="75">
        <f>AI61+'2026.10'!AN61</f>
        <v>22</v>
      </c>
      <c r="AO61" s="26">
        <f>AJ61+'2026.10'!AO61</f>
        <v>8800</v>
      </c>
      <c r="AP61" s="24"/>
      <c r="AQ61" s="24"/>
      <c r="AR61" s="24">
        <f>AP61+'2026.10'!AR61</f>
        <v>0</v>
      </c>
      <c r="AS61" s="24">
        <f>AQ61+'2026.10'!AS61</f>
        <v>0</v>
      </c>
      <c r="AT61" s="24"/>
      <c r="AU61" s="24"/>
      <c r="AV61" s="24"/>
      <c r="AW61" s="24"/>
      <c r="AX61" s="24">
        <f>AT61+'2026.10'!AX61</f>
        <v>1</v>
      </c>
      <c r="AY61" s="24">
        <f>AU61+'2026.10'!AY61</f>
        <v>420</v>
      </c>
      <c r="AZ61" s="24">
        <f>AV61+'2026.10'!AZ61</f>
        <v>42</v>
      </c>
      <c r="BA61" s="24">
        <f>AW61+'2026.10'!BA61</f>
        <v>3</v>
      </c>
    </row>
    <row r="62" spans="1:53">
      <c r="A62" s="316"/>
      <c r="B62" s="316"/>
      <c r="C62" s="19" t="s">
        <v>101</v>
      </c>
      <c r="D62" s="20"/>
      <c r="E62" s="23"/>
      <c r="F62" s="84"/>
      <c r="G62" s="117"/>
      <c r="H62" s="106"/>
      <c r="I62" s="102"/>
      <c r="J62" s="102"/>
      <c r="K62" s="102"/>
      <c r="L62" s="102"/>
      <c r="M62" s="110"/>
      <c r="N62" s="79"/>
      <c r="O62" s="130"/>
      <c r="P62" s="79"/>
      <c r="Q62" s="208"/>
      <c r="R62" s="21"/>
      <c r="S62" s="38"/>
      <c r="T62" s="22"/>
      <c r="U62" s="22"/>
      <c r="V62" s="22"/>
      <c r="W62" s="22"/>
      <c r="X62" s="22"/>
      <c r="Y62" s="22"/>
      <c r="Z62" s="89"/>
      <c r="AA62" s="84"/>
      <c r="AB62" s="342"/>
      <c r="AC62" s="343"/>
      <c r="AD62" s="342">
        <f>AB62+'2026.10'!AD62</f>
        <v>0</v>
      </c>
      <c r="AE62" s="179">
        <f>AC62+'2026.10'!AE62</f>
        <v>0</v>
      </c>
      <c r="AF62" s="24"/>
      <c r="AG62" s="25"/>
      <c r="AH62" s="26">
        <f t="shared" si="9"/>
        <v>0</v>
      </c>
      <c r="AI62" s="25"/>
      <c r="AJ62" s="26">
        <f t="shared" si="10"/>
        <v>0</v>
      </c>
      <c r="AK62" s="69">
        <f>AF62+'2026.10'!AK62</f>
        <v>1</v>
      </c>
      <c r="AL62" s="75">
        <f>AG62+'2026.10'!AL62</f>
        <v>1</v>
      </c>
      <c r="AM62" s="26">
        <f>AH62+'2026.10'!AM62</f>
        <v>200</v>
      </c>
      <c r="AN62" s="75">
        <f>AI62+'2026.10'!AN62</f>
        <v>4</v>
      </c>
      <c r="AO62" s="26">
        <f>AJ62+'2026.10'!AO62</f>
        <v>1600</v>
      </c>
      <c r="AP62" s="24"/>
      <c r="AQ62" s="24"/>
      <c r="AR62" s="24">
        <f>AP62+'2026.10'!AR62</f>
        <v>0</v>
      </c>
      <c r="AS62" s="24">
        <f>AQ62+'2026.10'!AS62</f>
        <v>0</v>
      </c>
      <c r="AT62" s="24"/>
      <c r="AU62" s="24"/>
      <c r="AV62" s="24"/>
      <c r="AW62" s="24"/>
      <c r="AX62" s="24">
        <f>AT62+'2026.10'!AX62</f>
        <v>0</v>
      </c>
      <c r="AY62" s="24">
        <f>AU62+'2026.10'!AY62</f>
        <v>0</v>
      </c>
      <c r="AZ62" s="24">
        <f>AV62+'2026.10'!AZ62</f>
        <v>0</v>
      </c>
      <c r="BA62" s="24">
        <f>AW62+'2026.10'!BA62</f>
        <v>0</v>
      </c>
    </row>
    <row r="63" spans="1:53">
      <c r="A63" s="316"/>
      <c r="B63" s="316"/>
      <c r="C63" s="19" t="s">
        <v>102</v>
      </c>
      <c r="D63" s="20"/>
      <c r="E63" s="23"/>
      <c r="F63" s="84"/>
      <c r="G63" s="117"/>
      <c r="H63" s="106"/>
      <c r="I63" s="102"/>
      <c r="J63" s="102"/>
      <c r="K63" s="102"/>
      <c r="L63" s="102"/>
      <c r="M63" s="110"/>
      <c r="N63" s="79"/>
      <c r="O63" s="130"/>
      <c r="P63" s="79"/>
      <c r="Q63" s="208"/>
      <c r="R63" s="21"/>
      <c r="S63" s="38"/>
      <c r="T63" s="22"/>
      <c r="U63" s="22"/>
      <c r="V63" s="22"/>
      <c r="W63" s="22"/>
      <c r="X63" s="22"/>
      <c r="Y63" s="22"/>
      <c r="Z63" s="89"/>
      <c r="AA63" s="84"/>
      <c r="AB63" s="342"/>
      <c r="AC63" s="343"/>
      <c r="AD63" s="342">
        <f>AB63+'2026.10'!AD63</f>
        <v>244587</v>
      </c>
      <c r="AE63" s="179">
        <f>AC63+'2026.10'!AE63</f>
        <v>1529.2161999217624</v>
      </c>
      <c r="AF63" s="24"/>
      <c r="AG63" s="25"/>
      <c r="AH63" s="26">
        <f t="shared" si="9"/>
        <v>0</v>
      </c>
      <c r="AI63" s="25"/>
      <c r="AJ63" s="26">
        <f t="shared" si="10"/>
        <v>0</v>
      </c>
      <c r="AK63" s="69">
        <f>AF63+'2026.10'!AK63</f>
        <v>1</v>
      </c>
      <c r="AL63" s="75">
        <f>AG63+'2026.10'!AL63</f>
        <v>0</v>
      </c>
      <c r="AM63" s="26">
        <f>AH63+'2026.10'!AM63</f>
        <v>0</v>
      </c>
      <c r="AN63" s="75">
        <f>AI63+'2026.10'!AN63</f>
        <v>4</v>
      </c>
      <c r="AO63" s="26">
        <f>AJ63+'2026.10'!AO63</f>
        <v>1600</v>
      </c>
      <c r="AP63" s="24"/>
      <c r="AQ63" s="24"/>
      <c r="AR63" s="24">
        <f>AP63+'2026.10'!AR63</f>
        <v>0</v>
      </c>
      <c r="AS63" s="24">
        <f>AQ63+'2026.10'!AS63</f>
        <v>0</v>
      </c>
      <c r="AT63" s="24"/>
      <c r="AU63" s="24"/>
      <c r="AV63" s="24"/>
      <c r="AW63" s="24"/>
      <c r="AX63" s="24">
        <f>AT63+'2026.10'!AX63</f>
        <v>0</v>
      </c>
      <c r="AY63" s="24">
        <f>AU63+'2026.10'!AY63</f>
        <v>0</v>
      </c>
      <c r="AZ63" s="24">
        <f>AV63+'2026.10'!AZ63</f>
        <v>0</v>
      </c>
      <c r="BA63" s="24">
        <f>AW63+'2026.10'!BA63</f>
        <v>0</v>
      </c>
    </row>
    <row r="64" spans="1:53">
      <c r="A64" s="316"/>
      <c r="B64" s="316"/>
      <c r="C64" s="19" t="s">
        <v>103</v>
      </c>
      <c r="D64" s="20"/>
      <c r="E64" s="23"/>
      <c r="F64" s="84"/>
      <c r="G64" s="117"/>
      <c r="H64" s="106"/>
      <c r="I64" s="102"/>
      <c r="J64" s="102"/>
      <c r="K64" s="102"/>
      <c r="L64" s="102"/>
      <c r="M64" s="110"/>
      <c r="N64" s="79"/>
      <c r="O64" s="130"/>
      <c r="P64" s="79"/>
      <c r="Q64" s="208"/>
      <c r="R64" s="21"/>
      <c r="S64" s="38"/>
      <c r="T64" s="22"/>
      <c r="U64" s="22"/>
      <c r="V64" s="22"/>
      <c r="W64" s="22"/>
      <c r="X64" s="22"/>
      <c r="Y64" s="22"/>
      <c r="Z64" s="89"/>
      <c r="AA64" s="84"/>
      <c r="AB64" s="342"/>
      <c r="AC64" s="343"/>
      <c r="AD64" s="342">
        <f>AB64+'2026.10'!AD64</f>
        <v>1189779</v>
      </c>
      <c r="AE64" s="179">
        <f>AC64+'2026.10'!AE64</f>
        <v>7413.4760468444156</v>
      </c>
      <c r="AF64" s="24"/>
      <c r="AG64" s="25"/>
      <c r="AH64" s="26">
        <f t="shared" si="9"/>
        <v>0</v>
      </c>
      <c r="AI64" s="25"/>
      <c r="AJ64" s="26">
        <f t="shared" si="10"/>
        <v>0</v>
      </c>
      <c r="AK64" s="69">
        <f>AF64+'2026.10'!AK64</f>
        <v>1</v>
      </c>
      <c r="AL64" s="75">
        <f>AG64+'2026.10'!AL64</f>
        <v>1</v>
      </c>
      <c r="AM64" s="26">
        <f>AH64+'2026.10'!AM64</f>
        <v>200</v>
      </c>
      <c r="AN64" s="75">
        <f>AI64+'2026.10'!AN64</f>
        <v>4</v>
      </c>
      <c r="AO64" s="26">
        <f>AJ64+'2026.10'!AO64</f>
        <v>1600</v>
      </c>
      <c r="AP64" s="24"/>
      <c r="AQ64" s="24"/>
      <c r="AR64" s="24">
        <f>AP64+'2026.10'!AR64</f>
        <v>0</v>
      </c>
      <c r="AS64" s="24">
        <f>AQ64+'2026.10'!AS64</f>
        <v>0</v>
      </c>
      <c r="AT64" s="24"/>
      <c r="AU64" s="24"/>
      <c r="AV64" s="24"/>
      <c r="AW64" s="24"/>
      <c r="AX64" s="24">
        <f>AT64+'2026.10'!AX64</f>
        <v>0</v>
      </c>
      <c r="AY64" s="24">
        <f>AU64+'2026.10'!AY64</f>
        <v>0</v>
      </c>
      <c r="AZ64" s="24">
        <f>AV64+'2026.10'!AZ64</f>
        <v>0</v>
      </c>
      <c r="BA64" s="24">
        <f>AW64+'2026.10'!BA64</f>
        <v>0</v>
      </c>
    </row>
    <row r="65" spans="1:53">
      <c r="A65" s="316"/>
      <c r="B65" s="316"/>
      <c r="C65" s="19" t="s">
        <v>104</v>
      </c>
      <c r="D65" s="20"/>
      <c r="E65" s="23"/>
      <c r="F65" s="84"/>
      <c r="G65" s="117"/>
      <c r="H65" s="106"/>
      <c r="I65" s="102"/>
      <c r="J65" s="102"/>
      <c r="K65" s="102"/>
      <c r="L65" s="102"/>
      <c r="M65" s="110"/>
      <c r="N65" s="79"/>
      <c r="O65" s="130"/>
      <c r="P65" s="79"/>
      <c r="Q65" s="208"/>
      <c r="R65" s="21"/>
      <c r="S65" s="38"/>
      <c r="T65" s="22"/>
      <c r="U65" s="22"/>
      <c r="V65" s="22"/>
      <c r="W65" s="22"/>
      <c r="X65" s="22"/>
      <c r="Y65" s="22"/>
      <c r="Z65" s="89"/>
      <c r="AA65" s="84"/>
      <c r="AB65" s="342"/>
      <c r="AC65" s="343"/>
      <c r="AD65" s="342">
        <f>AB65+'2026.10'!AD65</f>
        <v>0</v>
      </c>
      <c r="AE65" s="179">
        <f>AC65+'2026.10'!AE65</f>
        <v>0</v>
      </c>
      <c r="AF65" s="24"/>
      <c r="AG65" s="25"/>
      <c r="AH65" s="26">
        <f t="shared" si="9"/>
        <v>0</v>
      </c>
      <c r="AI65" s="25"/>
      <c r="AJ65" s="26">
        <f t="shared" si="10"/>
        <v>0</v>
      </c>
      <c r="AK65" s="69">
        <f>AF65+'2026.10'!AK65</f>
        <v>1</v>
      </c>
      <c r="AL65" s="75">
        <f>AG65+'2026.10'!AL65</f>
        <v>1</v>
      </c>
      <c r="AM65" s="26">
        <f>AH65+'2026.10'!AM65</f>
        <v>200</v>
      </c>
      <c r="AN65" s="75">
        <f>AI65+'2026.10'!AN65</f>
        <v>4</v>
      </c>
      <c r="AO65" s="26">
        <f>AJ65+'2026.10'!AO65</f>
        <v>1600</v>
      </c>
      <c r="AP65" s="24"/>
      <c r="AQ65" s="24"/>
      <c r="AR65" s="24">
        <f>AP65+'2026.10'!AR65</f>
        <v>0</v>
      </c>
      <c r="AS65" s="24">
        <f>AQ65+'2026.10'!AS65</f>
        <v>0</v>
      </c>
      <c r="AT65" s="24"/>
      <c r="AU65" s="24"/>
      <c r="AV65" s="24"/>
      <c r="AW65" s="24"/>
      <c r="AX65" s="24">
        <f>AT65+'2026.10'!AX65</f>
        <v>0</v>
      </c>
      <c r="AY65" s="24">
        <f>AU65+'2026.10'!AY65</f>
        <v>0</v>
      </c>
      <c r="AZ65" s="24">
        <f>AV65+'2026.10'!AZ65</f>
        <v>0</v>
      </c>
      <c r="BA65" s="24">
        <f>AW65+'2026.10'!BA65</f>
        <v>0</v>
      </c>
    </row>
    <row r="66" spans="1:53">
      <c r="A66" s="316"/>
      <c r="B66" s="316"/>
      <c r="C66" s="19" t="s">
        <v>105</v>
      </c>
      <c r="D66" s="20"/>
      <c r="E66" s="23"/>
      <c r="F66" s="84"/>
      <c r="G66" s="117"/>
      <c r="H66" s="106"/>
      <c r="I66" s="102"/>
      <c r="J66" s="102"/>
      <c r="K66" s="102"/>
      <c r="L66" s="102"/>
      <c r="M66" s="110"/>
      <c r="N66" s="79"/>
      <c r="O66" s="130"/>
      <c r="P66" s="79"/>
      <c r="Q66" s="208"/>
      <c r="R66" s="21"/>
      <c r="S66" s="38"/>
      <c r="T66" s="22"/>
      <c r="U66" s="22"/>
      <c r="V66" s="22"/>
      <c r="W66" s="22"/>
      <c r="X66" s="22"/>
      <c r="Y66" s="22"/>
      <c r="Z66" s="89"/>
      <c r="AA66" s="84"/>
      <c r="AB66" s="342"/>
      <c r="AC66" s="343"/>
      <c r="AD66" s="342">
        <f>AB66+'2026.10'!AD66</f>
        <v>0</v>
      </c>
      <c r="AE66" s="179">
        <f>AC66+'2026.10'!AE66</f>
        <v>0</v>
      </c>
      <c r="AF66" s="24"/>
      <c r="AG66" s="25"/>
      <c r="AH66" s="26">
        <f t="shared" si="9"/>
        <v>0</v>
      </c>
      <c r="AI66" s="25"/>
      <c r="AJ66" s="26">
        <f t="shared" si="10"/>
        <v>0</v>
      </c>
      <c r="AK66" s="69">
        <f>AF66+'2026.10'!AK66</f>
        <v>1</v>
      </c>
      <c r="AL66" s="75">
        <f>AG66+'2026.10'!AL66</f>
        <v>0</v>
      </c>
      <c r="AM66" s="26">
        <f>AH66+'2026.10'!AM66</f>
        <v>0</v>
      </c>
      <c r="AN66" s="75">
        <f>AI66+'2026.10'!AN66</f>
        <v>4</v>
      </c>
      <c r="AO66" s="26">
        <f>AJ66+'2026.10'!AO66</f>
        <v>1600</v>
      </c>
      <c r="AP66" s="24"/>
      <c r="AQ66" s="24"/>
      <c r="AR66" s="24">
        <f>AP66+'2026.10'!AR66</f>
        <v>0</v>
      </c>
      <c r="AS66" s="24">
        <f>AQ66+'2026.10'!AS66</f>
        <v>0</v>
      </c>
      <c r="AT66" s="24"/>
      <c r="AU66" s="24"/>
      <c r="AV66" s="24"/>
      <c r="AW66" s="24"/>
      <c r="AX66" s="24">
        <f>AT66+'2026.10'!AX66</f>
        <v>0</v>
      </c>
      <c r="AY66" s="24">
        <f>AU66+'2026.10'!AY66</f>
        <v>0</v>
      </c>
      <c r="AZ66" s="24">
        <f>AV66+'2026.10'!AZ66</f>
        <v>0</v>
      </c>
      <c r="BA66" s="24">
        <f>AW66+'2026.10'!BA66</f>
        <v>0</v>
      </c>
    </row>
    <row r="67" spans="1:53">
      <c r="A67" s="316"/>
      <c r="B67" s="316"/>
      <c r="C67" s="19" t="s">
        <v>106</v>
      </c>
      <c r="D67" s="20"/>
      <c r="E67" s="23"/>
      <c r="F67" s="84"/>
      <c r="G67" s="117"/>
      <c r="H67" s="106"/>
      <c r="I67" s="102"/>
      <c r="J67" s="102"/>
      <c r="K67" s="102"/>
      <c r="L67" s="102"/>
      <c r="M67" s="110"/>
      <c r="N67" s="79"/>
      <c r="O67" s="130"/>
      <c r="P67" s="79"/>
      <c r="Q67" s="208"/>
      <c r="R67" s="21"/>
      <c r="S67" s="38"/>
      <c r="T67" s="22"/>
      <c r="U67" s="22"/>
      <c r="V67" s="22"/>
      <c r="W67" s="22"/>
      <c r="X67" s="22"/>
      <c r="Y67" s="22"/>
      <c r="Z67" s="89"/>
      <c r="AA67" s="84"/>
      <c r="AB67" s="342"/>
      <c r="AC67" s="343"/>
      <c r="AD67" s="342">
        <f>AB67+'2026.10'!AD67</f>
        <v>0</v>
      </c>
      <c r="AE67" s="179">
        <f>AC67+'2026.10'!AE67</f>
        <v>0</v>
      </c>
      <c r="AF67" s="24"/>
      <c r="AG67" s="25"/>
      <c r="AH67" s="26">
        <f t="shared" ref="AH67" si="15">AG67*$AH$5</f>
        <v>0</v>
      </c>
      <c r="AI67" s="25"/>
      <c r="AJ67" s="26">
        <f t="shared" ref="AJ67" si="16">AI67*$AJ$5</f>
        <v>0</v>
      </c>
      <c r="AK67" s="69">
        <f>AF67+'2026.10'!AK67</f>
        <v>1</v>
      </c>
      <c r="AL67" s="75">
        <f>AG67+'2026.10'!AL67</f>
        <v>0</v>
      </c>
      <c r="AM67" s="26">
        <f>AH67+'2026.10'!AM67</f>
        <v>0</v>
      </c>
      <c r="AN67" s="75">
        <f>AI67+'2026.10'!AN67</f>
        <v>4</v>
      </c>
      <c r="AO67" s="26">
        <f>AJ67+'2026.10'!AO67</f>
        <v>1600</v>
      </c>
      <c r="AP67" s="24"/>
      <c r="AQ67" s="24"/>
      <c r="AR67" s="24">
        <f>AP67+'2026.10'!AR67</f>
        <v>0</v>
      </c>
      <c r="AS67" s="24">
        <f>AQ67+'2026.10'!AS67</f>
        <v>0</v>
      </c>
      <c r="AT67" s="24"/>
      <c r="AU67" s="24"/>
      <c r="AV67" s="24"/>
      <c r="AW67" s="24"/>
      <c r="AX67" s="24">
        <f>AT67+'2026.10'!AX67</f>
        <v>0</v>
      </c>
      <c r="AY67" s="24">
        <f>AU67+'2026.10'!AY67</f>
        <v>0</v>
      </c>
      <c r="AZ67" s="24">
        <f>AV67+'2026.10'!AZ67</f>
        <v>0</v>
      </c>
      <c r="BA67" s="24">
        <f>AW67+'2026.10'!BA67</f>
        <v>0</v>
      </c>
    </row>
    <row r="68" spans="1:53">
      <c r="A68" s="316"/>
      <c r="B68" s="316"/>
      <c r="C68" s="19" t="s">
        <v>107</v>
      </c>
      <c r="D68" s="20"/>
      <c r="E68" s="23"/>
      <c r="F68" s="84"/>
      <c r="G68" s="117"/>
      <c r="H68" s="106"/>
      <c r="I68" s="102"/>
      <c r="J68" s="102"/>
      <c r="K68" s="102"/>
      <c r="L68" s="102"/>
      <c r="M68" s="110"/>
      <c r="N68" s="79"/>
      <c r="O68" s="130"/>
      <c r="P68" s="79"/>
      <c r="Q68" s="208"/>
      <c r="R68" s="21"/>
      <c r="S68" s="38"/>
      <c r="T68" s="22"/>
      <c r="U68" s="22"/>
      <c r="V68" s="22"/>
      <c r="W68" s="22"/>
      <c r="X68" s="22"/>
      <c r="Y68" s="22"/>
      <c r="Z68" s="89"/>
      <c r="AA68" s="84"/>
      <c r="AB68" s="342"/>
      <c r="AC68" s="343"/>
      <c r="AD68" s="342">
        <f>AB68+'2026.10'!AD68</f>
        <v>1177537</v>
      </c>
      <c r="AE68" s="179">
        <f>AC68+'2026.10'!AE68</f>
        <v>7325.463551001938</v>
      </c>
      <c r="AF68" s="24"/>
      <c r="AG68" s="25"/>
      <c r="AH68" s="26">
        <f t="shared" si="9"/>
        <v>0</v>
      </c>
      <c r="AI68" s="25"/>
      <c r="AJ68" s="26">
        <f t="shared" si="10"/>
        <v>0</v>
      </c>
      <c r="AK68" s="69">
        <f>AF68+'2026.10'!AK68</f>
        <v>2</v>
      </c>
      <c r="AL68" s="75">
        <f>AG68+'2026.10'!AL68</f>
        <v>2</v>
      </c>
      <c r="AM68" s="26">
        <f>AH68+'2026.10'!AM68</f>
        <v>400</v>
      </c>
      <c r="AN68" s="75">
        <f>AI68+'2026.10'!AN68</f>
        <v>22</v>
      </c>
      <c r="AO68" s="26">
        <f>AJ68+'2026.10'!AO68</f>
        <v>8800</v>
      </c>
      <c r="AP68" s="24"/>
      <c r="AQ68" s="24"/>
      <c r="AR68" s="24">
        <f>AP68+'2026.10'!AR68</f>
        <v>3</v>
      </c>
      <c r="AS68" s="24">
        <f>AQ68+'2026.10'!AS68</f>
        <v>0</v>
      </c>
      <c r="AT68" s="24"/>
      <c r="AU68" s="24"/>
      <c r="AV68" s="24"/>
      <c r="AW68" s="24"/>
      <c r="AX68" s="24">
        <f>AT68+'2026.10'!AX68</f>
        <v>0</v>
      </c>
      <c r="AY68" s="24">
        <f>AU68+'2026.10'!AY68</f>
        <v>0</v>
      </c>
      <c r="AZ68" s="24">
        <f>AV68+'2026.10'!AZ68</f>
        <v>0</v>
      </c>
      <c r="BA68" s="24">
        <f>AW68+'2026.10'!BA68</f>
        <v>0</v>
      </c>
    </row>
    <row r="69" spans="1:53">
      <c r="A69" s="317"/>
      <c r="B69" s="317"/>
      <c r="C69" s="165" t="s">
        <v>152</v>
      </c>
      <c r="D69" s="20"/>
      <c r="E69" s="23"/>
      <c r="F69" s="170"/>
      <c r="G69" s="117"/>
      <c r="H69" s="162"/>
      <c r="I69" s="102"/>
      <c r="J69" s="102"/>
      <c r="K69" s="102"/>
      <c r="L69" s="102"/>
      <c r="M69" s="163"/>
      <c r="N69" s="79"/>
      <c r="O69" s="130"/>
      <c r="P69" s="79"/>
      <c r="Q69" s="208"/>
      <c r="R69" s="21"/>
      <c r="S69" s="38"/>
      <c r="T69" s="22"/>
      <c r="U69" s="22"/>
      <c r="V69" s="22"/>
      <c r="W69" s="22"/>
      <c r="X69" s="22"/>
      <c r="Y69" s="22"/>
      <c r="Z69" s="89"/>
      <c r="AA69" s="84"/>
      <c r="AB69" s="342"/>
      <c r="AC69" s="343"/>
      <c r="AD69" s="342">
        <f>AB69+'2026.10'!AD69</f>
        <v>0</v>
      </c>
      <c r="AE69" s="179">
        <f>AC69+'2026.10'!AE69</f>
        <v>0</v>
      </c>
      <c r="AF69" s="24"/>
      <c r="AG69" s="25"/>
      <c r="AH69" s="26">
        <f t="shared" si="9"/>
        <v>0</v>
      </c>
      <c r="AI69" s="25"/>
      <c r="AJ69" s="26">
        <f t="shared" si="10"/>
        <v>0</v>
      </c>
      <c r="AK69" s="69">
        <f>AF69+'2026.10'!AK69</f>
        <v>2</v>
      </c>
      <c r="AL69" s="75">
        <f>AG69+'2026.10'!AL69</f>
        <v>1</v>
      </c>
      <c r="AM69" s="26">
        <f>AH69+'2026.10'!AM69</f>
        <v>200</v>
      </c>
      <c r="AN69" s="75">
        <f>AI69+'2026.10'!AN69</f>
        <v>20</v>
      </c>
      <c r="AO69" s="26">
        <f>AJ69+'2026.10'!AO69</f>
        <v>8000</v>
      </c>
      <c r="AP69" s="24"/>
      <c r="AQ69" s="24"/>
      <c r="AR69" s="24">
        <f>AP69+'2026.10'!AR69</f>
        <v>0</v>
      </c>
      <c r="AS69" s="24">
        <f>AQ69+'2026.10'!AS69</f>
        <v>0</v>
      </c>
      <c r="AT69" s="24"/>
      <c r="AU69" s="24"/>
      <c r="AV69" s="24"/>
      <c r="AW69" s="24"/>
      <c r="AX69" s="24">
        <f>AT69+'2026.10'!AX69</f>
        <v>0</v>
      </c>
      <c r="AY69" s="24">
        <f>AU69+'2026.10'!AY69</f>
        <v>0</v>
      </c>
      <c r="AZ69" s="24">
        <f>AV69+'2026.10'!AZ69</f>
        <v>0</v>
      </c>
      <c r="BA69" s="24">
        <f>AW69+'2026.10'!BA69</f>
        <v>0</v>
      </c>
    </row>
    <row r="70" spans="1:53" ht="16.5" customHeight="1">
      <c r="A70" s="28" t="s">
        <v>72</v>
      </c>
      <c r="B70" s="28"/>
      <c r="C70" s="29"/>
      <c r="D70" s="169">
        <f>SUM(D53:D69)</f>
        <v>0</v>
      </c>
      <c r="E70" s="122">
        <f t="shared" ref="E70:BA70" si="17">SUM(E53:E69)</f>
        <v>0</v>
      </c>
      <c r="F70" s="174">
        <f t="shared" si="17"/>
        <v>0</v>
      </c>
      <c r="G70" s="81">
        <f t="shared" si="17"/>
        <v>0</v>
      </c>
      <c r="H70" s="172">
        <f t="shared" si="17"/>
        <v>0</v>
      </c>
      <c r="I70" s="168">
        <f t="shared" si="17"/>
        <v>0</v>
      </c>
      <c r="J70" s="168">
        <f t="shared" si="17"/>
        <v>0</v>
      </c>
      <c r="K70" s="168">
        <f t="shared" si="17"/>
        <v>0</v>
      </c>
      <c r="L70" s="168">
        <f t="shared" si="17"/>
        <v>0</v>
      </c>
      <c r="M70" s="167">
        <f t="shared" si="17"/>
        <v>0</v>
      </c>
      <c r="N70" s="172">
        <f t="shared" si="17"/>
        <v>0</v>
      </c>
      <c r="O70" s="167">
        <f t="shared" si="17"/>
        <v>0</v>
      </c>
      <c r="P70" s="169">
        <f t="shared" si="17"/>
        <v>0</v>
      </c>
      <c r="Q70" s="210">
        <f t="shared" si="17"/>
        <v>0</v>
      </c>
      <c r="R70" s="81">
        <f t="shared" si="17"/>
        <v>0</v>
      </c>
      <c r="S70" s="169">
        <f t="shared" si="17"/>
        <v>0</v>
      </c>
      <c r="T70" s="122">
        <f t="shared" si="17"/>
        <v>0</v>
      </c>
      <c r="U70" s="122">
        <f t="shared" si="17"/>
        <v>0</v>
      </c>
      <c r="V70" s="119">
        <f t="shared" si="17"/>
        <v>0</v>
      </c>
      <c r="W70" s="122">
        <f t="shared" si="17"/>
        <v>0</v>
      </c>
      <c r="X70" s="119">
        <f t="shared" si="17"/>
        <v>0</v>
      </c>
      <c r="Y70" s="122">
        <f t="shared" si="17"/>
        <v>0</v>
      </c>
      <c r="Z70" s="119">
        <f t="shared" si="17"/>
        <v>0</v>
      </c>
      <c r="AA70" s="173">
        <f t="shared" si="17"/>
        <v>0</v>
      </c>
      <c r="AB70" s="348">
        <f t="shared" si="17"/>
        <v>0</v>
      </c>
      <c r="AC70" s="349">
        <f t="shared" si="17"/>
        <v>0</v>
      </c>
      <c r="AD70" s="348">
        <f t="shared" si="17"/>
        <v>3278358</v>
      </c>
      <c r="AE70" s="350">
        <f t="shared" si="17"/>
        <v>20403.808017868374</v>
      </c>
      <c r="AF70" s="119">
        <f t="shared" si="17"/>
        <v>0</v>
      </c>
      <c r="AG70" s="122">
        <f t="shared" si="17"/>
        <v>0</v>
      </c>
      <c r="AH70" s="178">
        <f t="shared" si="17"/>
        <v>0</v>
      </c>
      <c r="AI70" s="122">
        <f t="shared" si="17"/>
        <v>0</v>
      </c>
      <c r="AJ70" s="178">
        <f t="shared" si="17"/>
        <v>0</v>
      </c>
      <c r="AK70" s="119">
        <f t="shared" si="17"/>
        <v>18</v>
      </c>
      <c r="AL70" s="122">
        <f t="shared" si="17"/>
        <v>32</v>
      </c>
      <c r="AM70" s="178">
        <f t="shared" si="17"/>
        <v>6400</v>
      </c>
      <c r="AN70" s="122">
        <f t="shared" si="17"/>
        <v>411</v>
      </c>
      <c r="AO70" s="178">
        <f t="shared" si="17"/>
        <v>164400</v>
      </c>
      <c r="AP70" s="119">
        <f t="shared" si="17"/>
        <v>0</v>
      </c>
      <c r="AQ70" s="119">
        <f t="shared" si="17"/>
        <v>0</v>
      </c>
      <c r="AR70" s="119">
        <f t="shared" si="17"/>
        <v>5</v>
      </c>
      <c r="AS70" s="119">
        <f t="shared" si="17"/>
        <v>0</v>
      </c>
      <c r="AT70" s="119">
        <f t="shared" si="17"/>
        <v>0</v>
      </c>
      <c r="AU70" s="119">
        <f t="shared" si="17"/>
        <v>0</v>
      </c>
      <c r="AV70" s="119">
        <f t="shared" si="17"/>
        <v>0</v>
      </c>
      <c r="AW70" s="119">
        <f t="shared" si="17"/>
        <v>0</v>
      </c>
      <c r="AX70" s="119">
        <f t="shared" si="17"/>
        <v>7</v>
      </c>
      <c r="AY70" s="119">
        <f t="shared" si="17"/>
        <v>720</v>
      </c>
      <c r="AZ70" s="119">
        <f t="shared" si="17"/>
        <v>726</v>
      </c>
      <c r="BA70" s="119">
        <f t="shared" si="17"/>
        <v>39</v>
      </c>
    </row>
    <row r="71" spans="1:53">
      <c r="A71" s="315">
        <v>5</v>
      </c>
      <c r="B71" s="315">
        <v>1</v>
      </c>
      <c r="C71" s="19" t="s">
        <v>108</v>
      </c>
      <c r="D71" s="46"/>
      <c r="E71" s="47"/>
      <c r="F71" s="171"/>
      <c r="G71" s="117"/>
      <c r="H71" s="106"/>
      <c r="I71" s="102"/>
      <c r="J71" s="102"/>
      <c r="K71" s="102"/>
      <c r="L71" s="102"/>
      <c r="M71" s="110"/>
      <c r="N71" s="79"/>
      <c r="O71" s="133"/>
      <c r="P71" s="79"/>
      <c r="Q71" s="208"/>
      <c r="R71" s="203"/>
      <c r="S71" s="48"/>
      <c r="T71" s="49"/>
      <c r="U71" s="49"/>
      <c r="V71" s="49"/>
      <c r="W71" s="49"/>
      <c r="X71" s="49"/>
      <c r="Y71" s="49"/>
      <c r="Z71" s="91"/>
      <c r="AA71" s="84"/>
      <c r="AB71" s="342"/>
      <c r="AC71" s="343"/>
      <c r="AD71" s="342">
        <f>AB71+'2026.10'!AD71</f>
        <v>0</v>
      </c>
      <c r="AE71" s="179">
        <f>AC71+'2026.10'!AE71</f>
        <v>0</v>
      </c>
      <c r="AF71" s="24"/>
      <c r="AG71" s="25"/>
      <c r="AH71" s="26">
        <f t="shared" si="9"/>
        <v>0</v>
      </c>
      <c r="AI71" s="25"/>
      <c r="AJ71" s="26">
        <f t="shared" si="10"/>
        <v>0</v>
      </c>
      <c r="AK71" s="69">
        <f>AF71+'2026.10'!AK71</f>
        <v>2</v>
      </c>
      <c r="AL71" s="75">
        <f>AG71+'2026.10'!AL71</f>
        <v>0</v>
      </c>
      <c r="AM71" s="26">
        <f>AH71+'2026.10'!AM71</f>
        <v>0</v>
      </c>
      <c r="AN71" s="75">
        <f>AI71+'2026.10'!AN71</f>
        <v>91</v>
      </c>
      <c r="AO71" s="26">
        <f>AJ71+'2026.10'!AO71</f>
        <v>36400</v>
      </c>
      <c r="AP71" s="24"/>
      <c r="AQ71" s="24"/>
      <c r="AR71" s="24">
        <f>AP71+'2026.10'!AR71</f>
        <v>0</v>
      </c>
      <c r="AS71" s="24">
        <f>AQ71+'2026.10'!AS71</f>
        <v>0</v>
      </c>
      <c r="AT71" s="24"/>
      <c r="AU71" s="24"/>
      <c r="AV71" s="24"/>
      <c r="AW71" s="24"/>
      <c r="AX71" s="24">
        <f>AT71+'2026.10'!AX71</f>
        <v>0</v>
      </c>
      <c r="AY71" s="24">
        <f>AU71+'2026.10'!AY71</f>
        <v>0</v>
      </c>
      <c r="AZ71" s="24">
        <f>AV71+'2026.10'!AZ71</f>
        <v>0</v>
      </c>
      <c r="BA71" s="24">
        <f>AW71+'2026.10'!BA71</f>
        <v>0</v>
      </c>
    </row>
    <row r="72" spans="1:53">
      <c r="A72" s="316"/>
      <c r="B72" s="316"/>
      <c r="C72" s="19" t="s">
        <v>112</v>
      </c>
      <c r="D72" s="46"/>
      <c r="E72" s="47"/>
      <c r="F72" s="113"/>
      <c r="G72" s="117"/>
      <c r="H72" s="106"/>
      <c r="I72" s="102"/>
      <c r="J72" s="102"/>
      <c r="K72" s="102"/>
      <c r="L72" s="102"/>
      <c r="M72" s="110"/>
      <c r="N72" s="79"/>
      <c r="O72" s="133"/>
      <c r="P72" s="79"/>
      <c r="Q72" s="208"/>
      <c r="R72" s="203"/>
      <c r="S72" s="48"/>
      <c r="T72" s="49"/>
      <c r="U72" s="49"/>
      <c r="V72" s="49"/>
      <c r="W72" s="49"/>
      <c r="X72" s="49"/>
      <c r="Y72" s="49"/>
      <c r="Z72" s="91"/>
      <c r="AA72" s="84"/>
      <c r="AB72" s="342"/>
      <c r="AC72" s="343"/>
      <c r="AD72" s="342">
        <f>AB72+'2026.10'!AD72</f>
        <v>638076</v>
      </c>
      <c r="AE72" s="179">
        <f>AC72+'2026.10'!AE72</f>
        <v>4000.0043129705036</v>
      </c>
      <c r="AF72" s="24"/>
      <c r="AG72" s="25"/>
      <c r="AH72" s="26">
        <f t="shared" si="9"/>
        <v>0</v>
      </c>
      <c r="AI72" s="25"/>
      <c r="AJ72" s="26">
        <f t="shared" si="10"/>
        <v>0</v>
      </c>
      <c r="AK72" s="69">
        <f>AF72+'2026.10'!AK72</f>
        <v>1</v>
      </c>
      <c r="AL72" s="75">
        <f>AG72+'2026.10'!AL72</f>
        <v>0</v>
      </c>
      <c r="AM72" s="26">
        <f>AH72+'2026.10'!AM72</f>
        <v>0</v>
      </c>
      <c r="AN72" s="75">
        <f>AI72+'2026.10'!AN72</f>
        <v>27</v>
      </c>
      <c r="AO72" s="26">
        <f>AJ72+'2026.10'!AO72</f>
        <v>10800</v>
      </c>
      <c r="AP72" s="24"/>
      <c r="AQ72" s="24"/>
      <c r="AR72" s="24">
        <f>AP72+'2026.10'!AR72</f>
        <v>0</v>
      </c>
      <c r="AS72" s="24">
        <f>AQ72+'2026.10'!AS72</f>
        <v>0</v>
      </c>
      <c r="AT72" s="24"/>
      <c r="AU72" s="24"/>
      <c r="AV72" s="24"/>
      <c r="AW72" s="24"/>
      <c r="AX72" s="24">
        <f>AT72+'2026.10'!AX72</f>
        <v>5</v>
      </c>
      <c r="AY72" s="24">
        <f>AU72+'2026.10'!AY72</f>
        <v>230</v>
      </c>
      <c r="AZ72" s="24">
        <f>AV72+'2026.10'!AZ72</f>
        <v>284</v>
      </c>
      <c r="BA72" s="24">
        <f>AW72+'2026.10'!BA72</f>
        <v>15</v>
      </c>
    </row>
    <row r="73" spans="1:53">
      <c r="A73" s="316"/>
      <c r="B73" s="316"/>
      <c r="C73" s="19" t="s">
        <v>109</v>
      </c>
      <c r="D73" s="46"/>
      <c r="E73" s="47"/>
      <c r="F73" s="113"/>
      <c r="G73" s="117"/>
      <c r="H73" s="106"/>
      <c r="I73" s="102"/>
      <c r="J73" s="102"/>
      <c r="K73" s="102"/>
      <c r="L73" s="102"/>
      <c r="M73" s="110"/>
      <c r="N73" s="79"/>
      <c r="O73" s="133"/>
      <c r="P73" s="79"/>
      <c r="Q73" s="208"/>
      <c r="R73" s="203"/>
      <c r="S73" s="48"/>
      <c r="T73" s="49"/>
      <c r="U73" s="49"/>
      <c r="V73" s="49"/>
      <c r="W73" s="49"/>
      <c r="X73" s="49"/>
      <c r="Y73" s="49"/>
      <c r="Z73" s="91"/>
      <c r="AA73" s="84"/>
      <c r="AB73" s="342"/>
      <c r="AC73" s="343"/>
      <c r="AD73" s="342">
        <f>AB73+'2026.10'!AD73</f>
        <v>0</v>
      </c>
      <c r="AE73" s="179">
        <f>AC73+'2026.10'!AE73</f>
        <v>0</v>
      </c>
      <c r="AF73" s="24"/>
      <c r="AG73" s="25"/>
      <c r="AH73" s="26">
        <f t="shared" si="9"/>
        <v>0</v>
      </c>
      <c r="AI73" s="25"/>
      <c r="AJ73" s="26">
        <f t="shared" si="10"/>
        <v>0</v>
      </c>
      <c r="AK73" s="69">
        <f>AF73+'2026.10'!AK73</f>
        <v>2</v>
      </c>
      <c r="AL73" s="75">
        <f>AG73+'2026.10'!AL73</f>
        <v>3</v>
      </c>
      <c r="AM73" s="26">
        <f>AH73+'2026.10'!AM73</f>
        <v>600</v>
      </c>
      <c r="AN73" s="75">
        <f>AI73+'2026.10'!AN73</f>
        <v>108</v>
      </c>
      <c r="AO73" s="26">
        <f>AJ73+'2026.10'!AO73</f>
        <v>43200</v>
      </c>
      <c r="AP73" s="24"/>
      <c r="AQ73" s="24"/>
      <c r="AR73" s="24">
        <f>AP73+'2026.10'!AR73</f>
        <v>0</v>
      </c>
      <c r="AS73" s="24">
        <f>AQ73+'2026.10'!AS73</f>
        <v>0</v>
      </c>
      <c r="AT73" s="24"/>
      <c r="AU73" s="24"/>
      <c r="AV73" s="24"/>
      <c r="AW73" s="24"/>
      <c r="AX73" s="24">
        <f>AT73+'2026.10'!AX73</f>
        <v>0</v>
      </c>
      <c r="AY73" s="24">
        <f>AU73+'2026.10'!AY73</f>
        <v>0</v>
      </c>
      <c r="AZ73" s="24">
        <f>AV73+'2026.10'!AZ73</f>
        <v>0</v>
      </c>
      <c r="BA73" s="24">
        <f>AW73+'2026.10'!BA73</f>
        <v>0</v>
      </c>
    </row>
    <row r="74" spans="1:53">
      <c r="A74" s="316"/>
      <c r="B74" s="316"/>
      <c r="C74" s="19" t="s">
        <v>110</v>
      </c>
      <c r="D74" s="46"/>
      <c r="E74" s="47"/>
      <c r="F74" s="113"/>
      <c r="G74" s="117"/>
      <c r="H74" s="106"/>
      <c r="I74" s="102"/>
      <c r="J74" s="102"/>
      <c r="K74" s="102"/>
      <c r="L74" s="102"/>
      <c r="M74" s="110"/>
      <c r="N74" s="79"/>
      <c r="O74" s="133"/>
      <c r="P74" s="79"/>
      <c r="Q74" s="208"/>
      <c r="R74" s="203"/>
      <c r="S74" s="48"/>
      <c r="T74" s="49"/>
      <c r="U74" s="49"/>
      <c r="V74" s="49"/>
      <c r="W74" s="49"/>
      <c r="X74" s="49"/>
      <c r="Y74" s="49"/>
      <c r="Z74" s="91"/>
      <c r="AA74" s="84"/>
      <c r="AB74" s="342"/>
      <c r="AC74" s="343"/>
      <c r="AD74" s="342">
        <f>AB74+'2026.10'!AD74</f>
        <v>485298</v>
      </c>
      <c r="AE74" s="179">
        <f>AC74+'2026.10'!AE74</f>
        <v>3000.0057119651797</v>
      </c>
      <c r="AF74" s="24"/>
      <c r="AG74" s="25"/>
      <c r="AH74" s="26">
        <f t="shared" si="9"/>
        <v>0</v>
      </c>
      <c r="AI74" s="25"/>
      <c r="AJ74" s="26">
        <f t="shared" si="10"/>
        <v>0</v>
      </c>
      <c r="AK74" s="69">
        <f>AF74+'2026.10'!AK74</f>
        <v>0</v>
      </c>
      <c r="AL74" s="75">
        <f>AG74+'2026.10'!AL74</f>
        <v>0</v>
      </c>
      <c r="AM74" s="26">
        <f>AH74+'2026.10'!AM74</f>
        <v>0</v>
      </c>
      <c r="AN74" s="75">
        <f>AI74+'2026.10'!AN74</f>
        <v>0</v>
      </c>
      <c r="AO74" s="26">
        <f>AJ74+'2026.10'!AO74</f>
        <v>0</v>
      </c>
      <c r="AP74" s="24"/>
      <c r="AQ74" s="24"/>
      <c r="AR74" s="24">
        <f>AP74+'2026.10'!AR74</f>
        <v>0</v>
      </c>
      <c r="AS74" s="24">
        <f>AQ74+'2026.10'!AS74</f>
        <v>0</v>
      </c>
      <c r="AT74" s="24"/>
      <c r="AU74" s="24"/>
      <c r="AV74" s="24"/>
      <c r="AW74" s="24"/>
      <c r="AX74" s="24">
        <f>AT74+'2026.10'!AX74</f>
        <v>0</v>
      </c>
      <c r="AY74" s="24">
        <f>AU74+'2026.10'!AY74</f>
        <v>0</v>
      </c>
      <c r="AZ74" s="24">
        <f>AV74+'2026.10'!AZ74</f>
        <v>0</v>
      </c>
      <c r="BA74" s="24">
        <f>AW74+'2026.10'!BA74</f>
        <v>0</v>
      </c>
    </row>
    <row r="75" spans="1:53">
      <c r="A75" s="316"/>
      <c r="B75" s="316"/>
      <c r="C75" s="19" t="s">
        <v>113</v>
      </c>
      <c r="D75" s="46"/>
      <c r="E75" s="47"/>
      <c r="F75" s="113"/>
      <c r="G75" s="117"/>
      <c r="H75" s="106"/>
      <c r="I75" s="102"/>
      <c r="J75" s="102"/>
      <c r="K75" s="102"/>
      <c r="L75" s="102"/>
      <c r="M75" s="110"/>
      <c r="N75" s="79"/>
      <c r="O75" s="133"/>
      <c r="P75" s="79"/>
      <c r="Q75" s="208"/>
      <c r="R75" s="203"/>
      <c r="S75" s="48"/>
      <c r="T75" s="49"/>
      <c r="U75" s="49"/>
      <c r="V75" s="49"/>
      <c r="W75" s="49"/>
      <c r="X75" s="49"/>
      <c r="Y75" s="49"/>
      <c r="Z75" s="91"/>
      <c r="AA75" s="84"/>
      <c r="AB75" s="342"/>
      <c r="AC75" s="343"/>
      <c r="AD75" s="342">
        <f>AB75+'2026.10'!AD75</f>
        <v>0</v>
      </c>
      <c r="AE75" s="179">
        <f>AC75+'2026.10'!AE75</f>
        <v>0</v>
      </c>
      <c r="AF75" s="24"/>
      <c r="AG75" s="25"/>
      <c r="AH75" s="26">
        <f t="shared" si="9"/>
        <v>0</v>
      </c>
      <c r="AI75" s="25"/>
      <c r="AJ75" s="26">
        <f t="shared" si="10"/>
        <v>0</v>
      </c>
      <c r="AK75" s="69">
        <f>AF75+'2026.10'!AK75</f>
        <v>1</v>
      </c>
      <c r="AL75" s="75">
        <f>AG75+'2026.10'!AL75</f>
        <v>3</v>
      </c>
      <c r="AM75" s="26">
        <f>AH75+'2026.10'!AM75</f>
        <v>600</v>
      </c>
      <c r="AN75" s="75">
        <f>AI75+'2026.10'!AN75</f>
        <v>98</v>
      </c>
      <c r="AO75" s="26">
        <f>AJ75+'2026.10'!AO75</f>
        <v>39200</v>
      </c>
      <c r="AP75" s="24"/>
      <c r="AQ75" s="24"/>
      <c r="AR75" s="24">
        <f>AP75+'2026.10'!AR75</f>
        <v>0</v>
      </c>
      <c r="AS75" s="24">
        <f>AQ75+'2026.10'!AS75</f>
        <v>0</v>
      </c>
      <c r="AT75" s="24"/>
      <c r="AU75" s="24"/>
      <c r="AV75" s="24"/>
      <c r="AW75" s="24"/>
      <c r="AX75" s="24">
        <f>AT75+'2026.10'!AX75</f>
        <v>0</v>
      </c>
      <c r="AY75" s="24">
        <f>AU75+'2026.10'!AY75</f>
        <v>0</v>
      </c>
      <c r="AZ75" s="24">
        <f>AV75+'2026.10'!AZ75</f>
        <v>0</v>
      </c>
      <c r="BA75" s="24">
        <f>AW75+'2026.10'!BA75</f>
        <v>0</v>
      </c>
    </row>
    <row r="76" spans="1:53">
      <c r="A76" s="316"/>
      <c r="B76" s="316"/>
      <c r="C76" s="19" t="s">
        <v>156</v>
      </c>
      <c r="D76" s="46"/>
      <c r="E76" s="47"/>
      <c r="F76" s="113"/>
      <c r="G76" s="117"/>
      <c r="H76" s="106"/>
      <c r="I76" s="102"/>
      <c r="J76" s="102"/>
      <c r="K76" s="102"/>
      <c r="L76" s="102"/>
      <c r="M76" s="110"/>
      <c r="N76" s="79"/>
      <c r="O76" s="133"/>
      <c r="P76" s="79"/>
      <c r="Q76" s="208"/>
      <c r="R76" s="203"/>
      <c r="S76" s="48"/>
      <c r="T76" s="49"/>
      <c r="U76" s="49"/>
      <c r="V76" s="49"/>
      <c r="W76" s="49"/>
      <c r="X76" s="49"/>
      <c r="Y76" s="49"/>
      <c r="Z76" s="91"/>
      <c r="AA76" s="84"/>
      <c r="AB76" s="342"/>
      <c r="AC76" s="343"/>
      <c r="AD76" s="342">
        <f>AB76+'2026.10'!AD76</f>
        <v>0</v>
      </c>
      <c r="AE76" s="179">
        <f>AC76+'2026.10'!AE76</f>
        <v>0</v>
      </c>
      <c r="AF76" s="24"/>
      <c r="AG76" s="25"/>
      <c r="AH76" s="26">
        <f t="shared" si="9"/>
        <v>0</v>
      </c>
      <c r="AI76" s="25"/>
      <c r="AJ76" s="26">
        <f t="shared" si="10"/>
        <v>0</v>
      </c>
      <c r="AK76" s="69">
        <f>AF76+'2026.10'!AK76</f>
        <v>1</v>
      </c>
      <c r="AL76" s="75">
        <f>AG76+'2026.10'!AL76</f>
        <v>2</v>
      </c>
      <c r="AM76" s="26">
        <f>AH76+'2026.10'!AM76</f>
        <v>400</v>
      </c>
      <c r="AN76" s="75">
        <f>AI76+'2026.10'!AN76</f>
        <v>36</v>
      </c>
      <c r="AO76" s="26">
        <f>AJ76+'2026.10'!AO76</f>
        <v>14400</v>
      </c>
      <c r="AP76" s="24"/>
      <c r="AQ76" s="24"/>
      <c r="AR76" s="24">
        <f>AP76+'2026.10'!AR76</f>
        <v>0</v>
      </c>
      <c r="AS76" s="24">
        <f>AQ76+'2026.10'!AS76</f>
        <v>0</v>
      </c>
      <c r="AT76" s="24"/>
      <c r="AU76" s="24"/>
      <c r="AV76" s="24"/>
      <c r="AW76" s="24"/>
      <c r="AX76" s="24">
        <f>AT76+'2026.10'!AX76</f>
        <v>0</v>
      </c>
      <c r="AY76" s="24">
        <f>AU76+'2026.10'!AY76</f>
        <v>0</v>
      </c>
      <c r="AZ76" s="24">
        <f>AV76+'2026.10'!AZ76</f>
        <v>0</v>
      </c>
      <c r="BA76" s="24">
        <f>AW76+'2026.10'!BA76</f>
        <v>0</v>
      </c>
    </row>
    <row r="77" spans="1:53">
      <c r="A77" s="316"/>
      <c r="B77" s="316"/>
      <c r="C77" s="19" t="s">
        <v>111</v>
      </c>
      <c r="D77" s="46"/>
      <c r="E77" s="47"/>
      <c r="F77" s="113"/>
      <c r="G77" s="117"/>
      <c r="H77" s="106"/>
      <c r="I77" s="102"/>
      <c r="J77" s="102"/>
      <c r="K77" s="102"/>
      <c r="L77" s="102"/>
      <c r="M77" s="110"/>
      <c r="N77" s="79"/>
      <c r="O77" s="133"/>
      <c r="P77" s="79"/>
      <c r="Q77" s="208"/>
      <c r="R77" s="203"/>
      <c r="S77" s="48"/>
      <c r="T77" s="49"/>
      <c r="U77" s="49"/>
      <c r="V77" s="49"/>
      <c r="W77" s="49"/>
      <c r="X77" s="49"/>
      <c r="Y77" s="49"/>
      <c r="Z77" s="91"/>
      <c r="AA77" s="84"/>
      <c r="AB77" s="342"/>
      <c r="AC77" s="343"/>
      <c r="AD77" s="342">
        <f>AB77+'2026.10'!AD77</f>
        <v>0</v>
      </c>
      <c r="AE77" s="179">
        <f>AC77+'2026.10'!AE77</f>
        <v>0</v>
      </c>
      <c r="AF77" s="24"/>
      <c r="AG77" s="25"/>
      <c r="AH77" s="26">
        <f t="shared" si="9"/>
        <v>0</v>
      </c>
      <c r="AI77" s="25"/>
      <c r="AJ77" s="26">
        <f t="shared" si="10"/>
        <v>0</v>
      </c>
      <c r="AK77" s="69">
        <f>AF77+'2026.10'!AK77</f>
        <v>1</v>
      </c>
      <c r="AL77" s="75">
        <f>AG77+'2026.10'!AL77</f>
        <v>1</v>
      </c>
      <c r="AM77" s="26">
        <f>AH77+'2026.10'!AM77</f>
        <v>200</v>
      </c>
      <c r="AN77" s="75">
        <f>AI77+'2026.10'!AN77</f>
        <v>48</v>
      </c>
      <c r="AO77" s="26">
        <f>AJ77+'2026.10'!AO77</f>
        <v>19200</v>
      </c>
      <c r="AP77" s="24"/>
      <c r="AQ77" s="24"/>
      <c r="AR77" s="24">
        <f>AP77+'2026.10'!AR77</f>
        <v>0</v>
      </c>
      <c r="AS77" s="24">
        <f>AQ77+'2026.10'!AS77</f>
        <v>0</v>
      </c>
      <c r="AT77" s="24"/>
      <c r="AU77" s="24"/>
      <c r="AV77" s="24"/>
      <c r="AW77" s="24"/>
      <c r="AX77" s="24">
        <f>AT77+'2026.10'!AX77</f>
        <v>0</v>
      </c>
      <c r="AY77" s="24">
        <f>AU77+'2026.10'!AY77</f>
        <v>0</v>
      </c>
      <c r="AZ77" s="24">
        <f>AV77+'2026.10'!AZ77</f>
        <v>0</v>
      </c>
      <c r="BA77" s="24">
        <f>AW77+'2026.10'!BA77</f>
        <v>0</v>
      </c>
    </row>
    <row r="78" spans="1:53">
      <c r="A78" s="316"/>
      <c r="B78" s="317"/>
      <c r="C78" s="19" t="s">
        <v>114</v>
      </c>
      <c r="D78" s="46"/>
      <c r="E78" s="47"/>
      <c r="F78" s="113"/>
      <c r="G78" s="117"/>
      <c r="H78" s="106"/>
      <c r="I78" s="102"/>
      <c r="J78" s="102"/>
      <c r="K78" s="102"/>
      <c r="L78" s="102"/>
      <c r="M78" s="110"/>
      <c r="N78" s="79"/>
      <c r="O78" s="133"/>
      <c r="P78" s="79"/>
      <c r="Q78" s="208"/>
      <c r="R78" s="203"/>
      <c r="S78" s="48"/>
      <c r="T78" s="49"/>
      <c r="U78" s="49"/>
      <c r="V78" s="49"/>
      <c r="W78" s="49"/>
      <c r="X78" s="49"/>
      <c r="Y78" s="49"/>
      <c r="Z78" s="91"/>
      <c r="AA78" s="84"/>
      <c r="AB78" s="342"/>
      <c r="AC78" s="343"/>
      <c r="AD78" s="342">
        <f>AB78+'2026.10'!AD78</f>
        <v>0</v>
      </c>
      <c r="AE78" s="179">
        <f>AC78+'2026.10'!AE78</f>
        <v>0</v>
      </c>
      <c r="AF78" s="24"/>
      <c r="AG78" s="25"/>
      <c r="AH78" s="26">
        <f t="shared" ref="AH78:AH87" si="18">AG78*$AH$5</f>
        <v>0</v>
      </c>
      <c r="AI78" s="25"/>
      <c r="AJ78" s="26">
        <f t="shared" ref="AJ78:AJ87" si="19">AI78*$AJ$5</f>
        <v>0</v>
      </c>
      <c r="AK78" s="69">
        <f>AF78+'2026.10'!AK78</f>
        <v>0</v>
      </c>
      <c r="AL78" s="75">
        <f>AG78+'2026.10'!AL78</f>
        <v>0</v>
      </c>
      <c r="AM78" s="26">
        <f>AH78+'2026.10'!AM78</f>
        <v>0</v>
      </c>
      <c r="AN78" s="75">
        <f>AI78+'2026.10'!AN78</f>
        <v>0</v>
      </c>
      <c r="AO78" s="26">
        <f>AJ78+'2026.10'!AO78</f>
        <v>0</v>
      </c>
      <c r="AP78" s="24"/>
      <c r="AQ78" s="24"/>
      <c r="AR78" s="24">
        <f>AP78+'2026.10'!AR78</f>
        <v>0</v>
      </c>
      <c r="AS78" s="24">
        <f>AQ78+'2026.10'!AS78</f>
        <v>0</v>
      </c>
      <c r="AT78" s="24"/>
      <c r="AU78" s="24"/>
      <c r="AV78" s="24"/>
      <c r="AW78" s="24"/>
      <c r="AX78" s="24">
        <f>AT78+'2026.10'!AX78</f>
        <v>0</v>
      </c>
      <c r="AY78" s="24">
        <f>AU78+'2026.10'!AY78</f>
        <v>0</v>
      </c>
      <c r="AZ78" s="24">
        <f>AV78+'2026.10'!AZ78</f>
        <v>0</v>
      </c>
      <c r="BA78" s="24">
        <f>AW78+'2026.10'!BA78</f>
        <v>0</v>
      </c>
    </row>
    <row r="79" spans="1:53">
      <c r="A79" s="316"/>
      <c r="B79" s="315">
        <v>2</v>
      </c>
      <c r="C79" s="19" t="s">
        <v>123</v>
      </c>
      <c r="D79" s="46"/>
      <c r="E79" s="47"/>
      <c r="F79" s="113"/>
      <c r="G79" s="117"/>
      <c r="H79" s="106"/>
      <c r="I79" s="102"/>
      <c r="J79" s="102"/>
      <c r="K79" s="102"/>
      <c r="L79" s="102"/>
      <c r="M79" s="110"/>
      <c r="N79" s="79"/>
      <c r="O79" s="133"/>
      <c r="P79" s="79"/>
      <c r="Q79" s="208"/>
      <c r="R79" s="203"/>
      <c r="S79" s="48"/>
      <c r="T79" s="49"/>
      <c r="U79" s="49"/>
      <c r="V79" s="49"/>
      <c r="W79" s="49"/>
      <c r="X79" s="49"/>
      <c r="Y79" s="49"/>
      <c r="Z79" s="91"/>
      <c r="AA79" s="84"/>
      <c r="AB79" s="342"/>
      <c r="AC79" s="343"/>
      <c r="AD79" s="342">
        <f>AB79+'2026.10'!AD79</f>
        <v>0</v>
      </c>
      <c r="AE79" s="179">
        <f>AC79+'2026.10'!AE79</f>
        <v>0</v>
      </c>
      <c r="AF79" s="24"/>
      <c r="AG79" s="25"/>
      <c r="AH79" s="26">
        <f t="shared" si="18"/>
        <v>0</v>
      </c>
      <c r="AI79" s="25"/>
      <c r="AJ79" s="26">
        <f t="shared" si="19"/>
        <v>0</v>
      </c>
      <c r="AK79" s="69">
        <f>AF79+'2026.10'!AK79</f>
        <v>0</v>
      </c>
      <c r="AL79" s="75">
        <f>AG79+'2026.10'!AL79</f>
        <v>0</v>
      </c>
      <c r="AM79" s="26">
        <f>AH79+'2026.10'!AM79</f>
        <v>0</v>
      </c>
      <c r="AN79" s="75">
        <f>AI79+'2026.10'!AN79</f>
        <v>0</v>
      </c>
      <c r="AO79" s="26">
        <f>AJ79+'2026.10'!AO79</f>
        <v>0</v>
      </c>
      <c r="AP79" s="24"/>
      <c r="AQ79" s="24"/>
      <c r="AR79" s="24">
        <f>AP79+'2026.10'!AR79</f>
        <v>0</v>
      </c>
      <c r="AS79" s="24">
        <f>AQ79+'2026.10'!AS79</f>
        <v>0</v>
      </c>
      <c r="AT79" s="24"/>
      <c r="AU79" s="24"/>
      <c r="AV79" s="24"/>
      <c r="AW79" s="24"/>
      <c r="AX79" s="24">
        <f>AT79+'2026.10'!AX79</f>
        <v>0</v>
      </c>
      <c r="AY79" s="24">
        <f>AU79+'2026.10'!AY79</f>
        <v>0</v>
      </c>
      <c r="AZ79" s="24">
        <f>AV79+'2026.10'!AZ79</f>
        <v>0</v>
      </c>
      <c r="BA79" s="24">
        <f>AW79+'2026.10'!BA79</f>
        <v>0</v>
      </c>
    </row>
    <row r="80" spans="1:53">
      <c r="A80" s="316"/>
      <c r="B80" s="316"/>
      <c r="C80" s="19" t="s">
        <v>124</v>
      </c>
      <c r="D80" s="46"/>
      <c r="E80" s="47"/>
      <c r="F80" s="113"/>
      <c r="G80" s="117"/>
      <c r="H80" s="106"/>
      <c r="I80" s="102"/>
      <c r="J80" s="102"/>
      <c r="K80" s="102"/>
      <c r="L80" s="102"/>
      <c r="M80" s="110"/>
      <c r="N80" s="79"/>
      <c r="O80" s="133"/>
      <c r="P80" s="79"/>
      <c r="Q80" s="208"/>
      <c r="R80" s="203"/>
      <c r="S80" s="48"/>
      <c r="T80" s="49"/>
      <c r="U80" s="49"/>
      <c r="V80" s="49"/>
      <c r="W80" s="49"/>
      <c r="X80" s="49"/>
      <c r="Y80" s="49"/>
      <c r="Z80" s="91"/>
      <c r="AA80" s="84"/>
      <c r="AB80" s="342"/>
      <c r="AC80" s="343"/>
      <c r="AD80" s="342">
        <f>AB80+'2026.10'!AD80</f>
        <v>0</v>
      </c>
      <c r="AE80" s="179">
        <f>AC80+'2026.10'!AE80</f>
        <v>0</v>
      </c>
      <c r="AF80" s="24"/>
      <c r="AG80" s="25"/>
      <c r="AH80" s="26">
        <f t="shared" si="18"/>
        <v>0</v>
      </c>
      <c r="AI80" s="25"/>
      <c r="AJ80" s="26">
        <f t="shared" si="19"/>
        <v>0</v>
      </c>
      <c r="AK80" s="69">
        <f>AF80+'2026.10'!AK80</f>
        <v>0</v>
      </c>
      <c r="AL80" s="75">
        <f>AG80+'2026.10'!AL80</f>
        <v>0</v>
      </c>
      <c r="AM80" s="26">
        <f>AH80+'2026.10'!AM80</f>
        <v>0</v>
      </c>
      <c r="AN80" s="75">
        <f>AI80+'2026.10'!AN80</f>
        <v>0</v>
      </c>
      <c r="AO80" s="26">
        <f>AJ80+'2026.10'!AO80</f>
        <v>0</v>
      </c>
      <c r="AP80" s="24"/>
      <c r="AQ80" s="24"/>
      <c r="AR80" s="24">
        <f>AP80+'2026.10'!AR80</f>
        <v>0</v>
      </c>
      <c r="AS80" s="24">
        <f>AQ80+'2026.10'!AS80</f>
        <v>0</v>
      </c>
      <c r="AT80" s="24"/>
      <c r="AU80" s="24"/>
      <c r="AV80" s="24"/>
      <c r="AW80" s="24"/>
      <c r="AX80" s="24">
        <f>AT80+'2026.10'!AX80</f>
        <v>0</v>
      </c>
      <c r="AY80" s="24">
        <f>AU80+'2026.10'!AY80</f>
        <v>0</v>
      </c>
      <c r="AZ80" s="24">
        <f>AV80+'2026.10'!AZ80</f>
        <v>0</v>
      </c>
      <c r="BA80" s="24">
        <f>AW80+'2026.10'!BA80</f>
        <v>0</v>
      </c>
    </row>
    <row r="81" spans="1:53">
      <c r="A81" s="316"/>
      <c r="B81" s="316"/>
      <c r="C81" s="19" t="s">
        <v>125</v>
      </c>
      <c r="D81" s="46"/>
      <c r="E81" s="47"/>
      <c r="F81" s="113"/>
      <c r="G81" s="117"/>
      <c r="H81" s="106"/>
      <c r="I81" s="102"/>
      <c r="J81" s="102"/>
      <c r="K81" s="102"/>
      <c r="L81" s="102"/>
      <c r="M81" s="110"/>
      <c r="N81" s="79"/>
      <c r="O81" s="133"/>
      <c r="P81" s="79"/>
      <c r="Q81" s="208"/>
      <c r="R81" s="203"/>
      <c r="S81" s="48"/>
      <c r="T81" s="49"/>
      <c r="U81" s="49"/>
      <c r="V81" s="49"/>
      <c r="W81" s="49"/>
      <c r="X81" s="49"/>
      <c r="Y81" s="49"/>
      <c r="Z81" s="91"/>
      <c r="AA81" s="84"/>
      <c r="AB81" s="342"/>
      <c r="AC81" s="343"/>
      <c r="AD81" s="342">
        <f>AB81+'2026.10'!AD81</f>
        <v>0</v>
      </c>
      <c r="AE81" s="179">
        <f>AC81+'2026.10'!AE81</f>
        <v>0</v>
      </c>
      <c r="AF81" s="24"/>
      <c r="AG81" s="25"/>
      <c r="AH81" s="26">
        <f t="shared" si="18"/>
        <v>0</v>
      </c>
      <c r="AI81" s="25"/>
      <c r="AJ81" s="26">
        <f t="shared" si="19"/>
        <v>0</v>
      </c>
      <c r="AK81" s="69">
        <f>AF81+'2026.10'!AK81</f>
        <v>0</v>
      </c>
      <c r="AL81" s="75">
        <f>AG81+'2026.10'!AL81</f>
        <v>0</v>
      </c>
      <c r="AM81" s="26">
        <f>AH81+'2026.10'!AM81</f>
        <v>0</v>
      </c>
      <c r="AN81" s="75">
        <f>AI81+'2026.10'!AN81</f>
        <v>0</v>
      </c>
      <c r="AO81" s="26">
        <f>AJ81+'2026.10'!AO81</f>
        <v>0</v>
      </c>
      <c r="AP81" s="24"/>
      <c r="AQ81" s="24"/>
      <c r="AR81" s="24">
        <f>AP81+'2026.10'!AR81</f>
        <v>0</v>
      </c>
      <c r="AS81" s="24">
        <f>AQ81+'2026.10'!AS81</f>
        <v>0</v>
      </c>
      <c r="AT81" s="24"/>
      <c r="AU81" s="24"/>
      <c r="AV81" s="24"/>
      <c r="AW81" s="24"/>
      <c r="AX81" s="24">
        <f>AT81+'2026.10'!AX81</f>
        <v>0</v>
      </c>
      <c r="AY81" s="24">
        <f>AU81+'2026.10'!AY81</f>
        <v>0</v>
      </c>
      <c r="AZ81" s="24">
        <f>AV81+'2026.10'!AZ81</f>
        <v>0</v>
      </c>
      <c r="BA81" s="24">
        <f>AW81+'2026.10'!BA81</f>
        <v>0</v>
      </c>
    </row>
    <row r="82" spans="1:53">
      <c r="A82" s="316"/>
      <c r="B82" s="316"/>
      <c r="C82" s="19" t="s">
        <v>157</v>
      </c>
      <c r="D82" s="46"/>
      <c r="E82" s="47"/>
      <c r="F82" s="113"/>
      <c r="G82" s="117"/>
      <c r="H82" s="106"/>
      <c r="I82" s="102"/>
      <c r="J82" s="102"/>
      <c r="K82" s="102"/>
      <c r="L82" s="102"/>
      <c r="M82" s="110"/>
      <c r="N82" s="79"/>
      <c r="O82" s="133"/>
      <c r="P82" s="79"/>
      <c r="Q82" s="208"/>
      <c r="R82" s="203"/>
      <c r="S82" s="48"/>
      <c r="T82" s="49"/>
      <c r="U82" s="49"/>
      <c r="V82" s="49"/>
      <c r="W82" s="49"/>
      <c r="X82" s="49"/>
      <c r="Y82" s="49"/>
      <c r="Z82" s="91"/>
      <c r="AA82" s="84"/>
      <c r="AB82" s="342"/>
      <c r="AC82" s="343"/>
      <c r="AD82" s="342">
        <f>AB82+'2026.10'!AD82</f>
        <v>0</v>
      </c>
      <c r="AE82" s="179">
        <f>AC82+'2026.10'!AE82</f>
        <v>0</v>
      </c>
      <c r="AF82" s="24"/>
      <c r="AG82" s="25"/>
      <c r="AH82" s="26">
        <f t="shared" si="18"/>
        <v>0</v>
      </c>
      <c r="AI82" s="25"/>
      <c r="AJ82" s="26">
        <f t="shared" si="19"/>
        <v>0</v>
      </c>
      <c r="AK82" s="69">
        <f>AF82+'2026.10'!AK82</f>
        <v>0</v>
      </c>
      <c r="AL82" s="75">
        <f>AG82+'2026.10'!AL82</f>
        <v>0</v>
      </c>
      <c r="AM82" s="26">
        <f>AH82+'2026.10'!AM82</f>
        <v>0</v>
      </c>
      <c r="AN82" s="75">
        <f>AI82+'2026.10'!AN82</f>
        <v>0</v>
      </c>
      <c r="AO82" s="26">
        <f>AJ82+'2026.10'!AO82</f>
        <v>0</v>
      </c>
      <c r="AP82" s="24"/>
      <c r="AQ82" s="24"/>
      <c r="AR82" s="24">
        <f>AP82+'2026.10'!AR82</f>
        <v>0</v>
      </c>
      <c r="AS82" s="24">
        <f>AQ82+'2026.10'!AS82</f>
        <v>0</v>
      </c>
      <c r="AT82" s="24"/>
      <c r="AU82" s="24"/>
      <c r="AV82" s="24"/>
      <c r="AW82" s="24"/>
      <c r="AX82" s="24">
        <f>AT82+'2026.10'!AX82</f>
        <v>0</v>
      </c>
      <c r="AY82" s="24">
        <f>AU82+'2026.10'!AY82</f>
        <v>0</v>
      </c>
      <c r="AZ82" s="24">
        <f>AV82+'2026.10'!AZ82</f>
        <v>0</v>
      </c>
      <c r="BA82" s="24">
        <f>AW82+'2026.10'!BA82</f>
        <v>0</v>
      </c>
    </row>
    <row r="83" spans="1:53">
      <c r="A83" s="316"/>
      <c r="B83" s="316"/>
      <c r="C83" s="19" t="s">
        <v>158</v>
      </c>
      <c r="D83" s="46"/>
      <c r="E83" s="47"/>
      <c r="F83" s="113"/>
      <c r="G83" s="117"/>
      <c r="H83" s="106"/>
      <c r="I83" s="102"/>
      <c r="J83" s="102"/>
      <c r="K83" s="102"/>
      <c r="L83" s="102"/>
      <c r="M83" s="110"/>
      <c r="N83" s="79"/>
      <c r="O83" s="133"/>
      <c r="P83" s="79"/>
      <c r="Q83" s="208"/>
      <c r="R83" s="203"/>
      <c r="S83" s="48"/>
      <c r="T83" s="49"/>
      <c r="U83" s="49"/>
      <c r="V83" s="49"/>
      <c r="W83" s="49"/>
      <c r="X83" s="49"/>
      <c r="Y83" s="49"/>
      <c r="Z83" s="91"/>
      <c r="AA83" s="84"/>
      <c r="AB83" s="342"/>
      <c r="AC83" s="343"/>
      <c r="AD83" s="342">
        <f>AB83+'2026.10'!AD83</f>
        <v>319038</v>
      </c>
      <c r="AE83" s="179">
        <f>AC83+'2026.10'!AE83</f>
        <v>2000.0021564852518</v>
      </c>
      <c r="AF83" s="24"/>
      <c r="AG83" s="25"/>
      <c r="AH83" s="26">
        <f t="shared" si="18"/>
        <v>0</v>
      </c>
      <c r="AI83" s="25"/>
      <c r="AJ83" s="26">
        <f t="shared" si="19"/>
        <v>0</v>
      </c>
      <c r="AK83" s="69">
        <f>AF83+'2026.10'!AK83</f>
        <v>2</v>
      </c>
      <c r="AL83" s="75">
        <f>AG83+'2026.10'!AL83</f>
        <v>2</v>
      </c>
      <c r="AM83" s="26">
        <f>AH83+'2026.10'!AM83</f>
        <v>400</v>
      </c>
      <c r="AN83" s="75">
        <f>AI83+'2026.10'!AN83</f>
        <v>66</v>
      </c>
      <c r="AO83" s="26">
        <f>AJ83+'2026.10'!AO83</f>
        <v>26400</v>
      </c>
      <c r="AP83" s="24"/>
      <c r="AQ83" s="24"/>
      <c r="AR83" s="24">
        <f>AP83+'2026.10'!AR83</f>
        <v>2</v>
      </c>
      <c r="AS83" s="24">
        <f>AQ83+'2026.10'!AS83</f>
        <v>0</v>
      </c>
      <c r="AT83" s="24"/>
      <c r="AU83" s="24"/>
      <c r="AV83" s="24"/>
      <c r="AW83" s="24"/>
      <c r="AX83" s="24">
        <f>AT83+'2026.10'!AX83</f>
        <v>0</v>
      </c>
      <c r="AY83" s="24">
        <f>AU83+'2026.10'!AY83</f>
        <v>0</v>
      </c>
      <c r="AZ83" s="24">
        <f>AV83+'2026.10'!AZ83</f>
        <v>0</v>
      </c>
      <c r="BA83" s="24">
        <f>AW83+'2026.10'!BA83</f>
        <v>0</v>
      </c>
    </row>
    <row r="84" spans="1:53">
      <c r="A84" s="316"/>
      <c r="B84" s="316"/>
      <c r="C84" s="19" t="s">
        <v>159</v>
      </c>
      <c r="D84" s="46"/>
      <c r="E84" s="47"/>
      <c r="F84" s="113"/>
      <c r="G84" s="117"/>
      <c r="H84" s="106"/>
      <c r="I84" s="102"/>
      <c r="J84" s="102"/>
      <c r="K84" s="102"/>
      <c r="L84" s="102"/>
      <c r="M84" s="110"/>
      <c r="N84" s="79"/>
      <c r="O84" s="133"/>
      <c r="P84" s="79"/>
      <c r="Q84" s="208"/>
      <c r="R84" s="203"/>
      <c r="S84" s="48"/>
      <c r="T84" s="49"/>
      <c r="U84" s="49"/>
      <c r="V84" s="49"/>
      <c r="W84" s="49"/>
      <c r="X84" s="49"/>
      <c r="Y84" s="49"/>
      <c r="Z84" s="91"/>
      <c r="AA84" s="84"/>
      <c r="AB84" s="342"/>
      <c r="AC84" s="343"/>
      <c r="AD84" s="342">
        <f>AB84+'2026.10'!AD84</f>
        <v>0</v>
      </c>
      <c r="AE84" s="179">
        <f>AC84+'2026.10'!AE84</f>
        <v>0</v>
      </c>
      <c r="AF84" s="24"/>
      <c r="AG84" s="25"/>
      <c r="AH84" s="26">
        <f t="shared" si="18"/>
        <v>0</v>
      </c>
      <c r="AI84" s="25"/>
      <c r="AJ84" s="26">
        <f t="shared" si="19"/>
        <v>0</v>
      </c>
      <c r="AK84" s="69">
        <f>AF84+'2026.10'!AK84</f>
        <v>1</v>
      </c>
      <c r="AL84" s="75">
        <f>AG84+'2026.10'!AL84</f>
        <v>4</v>
      </c>
      <c r="AM84" s="26">
        <f>AH84+'2026.10'!AM84</f>
        <v>800</v>
      </c>
      <c r="AN84" s="75">
        <f>AI84+'2026.10'!AN84</f>
        <v>31</v>
      </c>
      <c r="AO84" s="26">
        <f>AJ84+'2026.10'!AO84</f>
        <v>12400</v>
      </c>
      <c r="AP84" s="24"/>
      <c r="AQ84" s="24"/>
      <c r="AR84" s="24">
        <f>AP84+'2026.10'!AR84</f>
        <v>0</v>
      </c>
      <c r="AS84" s="24">
        <f>AQ84+'2026.10'!AS84</f>
        <v>0</v>
      </c>
      <c r="AT84" s="24"/>
      <c r="AU84" s="24"/>
      <c r="AV84" s="24"/>
      <c r="AW84" s="24"/>
      <c r="AX84" s="24">
        <f>AT84+'2026.10'!AX84</f>
        <v>2</v>
      </c>
      <c r="AY84" s="24">
        <f>AU84+'2026.10'!AY84</f>
        <v>100</v>
      </c>
      <c r="AZ84" s="24">
        <f>AV84+'2026.10'!AZ84</f>
        <v>161</v>
      </c>
      <c r="BA84" s="24">
        <f>AW84+'2026.10'!BA84</f>
        <v>25</v>
      </c>
    </row>
    <row r="85" spans="1:53">
      <c r="A85" s="316"/>
      <c r="B85" s="316"/>
      <c r="C85" s="19" t="s">
        <v>126</v>
      </c>
      <c r="D85" s="46"/>
      <c r="E85" s="47"/>
      <c r="F85" s="113"/>
      <c r="G85" s="117"/>
      <c r="H85" s="106"/>
      <c r="I85" s="102"/>
      <c r="J85" s="102"/>
      <c r="K85" s="102"/>
      <c r="L85" s="102"/>
      <c r="M85" s="110"/>
      <c r="N85" s="79"/>
      <c r="O85" s="133"/>
      <c r="P85" s="79"/>
      <c r="Q85" s="208"/>
      <c r="R85" s="203"/>
      <c r="S85" s="48"/>
      <c r="T85" s="49"/>
      <c r="U85" s="49"/>
      <c r="V85" s="49"/>
      <c r="W85" s="49"/>
      <c r="X85" s="49"/>
      <c r="Y85" s="49"/>
      <c r="Z85" s="91"/>
      <c r="AA85" s="84"/>
      <c r="AB85" s="342"/>
      <c r="AC85" s="343"/>
      <c r="AD85" s="342">
        <f>AB85+'2026.10'!AD85</f>
        <v>0</v>
      </c>
      <c r="AE85" s="179">
        <f>AC85+'2026.10'!AE85</f>
        <v>0</v>
      </c>
      <c r="AF85" s="24"/>
      <c r="AG85" s="25"/>
      <c r="AH85" s="26">
        <f t="shared" si="18"/>
        <v>0</v>
      </c>
      <c r="AI85" s="25"/>
      <c r="AJ85" s="26">
        <f t="shared" si="19"/>
        <v>0</v>
      </c>
      <c r="AK85" s="69">
        <f>AF85+'2026.10'!AK85</f>
        <v>0</v>
      </c>
      <c r="AL85" s="75">
        <f>AG85+'2026.10'!AL85</f>
        <v>0</v>
      </c>
      <c r="AM85" s="26">
        <f>AH85+'2026.10'!AM85</f>
        <v>0</v>
      </c>
      <c r="AN85" s="75">
        <f>AI85+'2026.10'!AN85</f>
        <v>0</v>
      </c>
      <c r="AO85" s="26">
        <f>AJ85+'2026.10'!AO85</f>
        <v>0</v>
      </c>
      <c r="AP85" s="24"/>
      <c r="AQ85" s="24"/>
      <c r="AR85" s="24">
        <f>AP85+'2026.10'!AR85</f>
        <v>0</v>
      </c>
      <c r="AS85" s="24">
        <f>AQ85+'2026.10'!AS85</f>
        <v>0</v>
      </c>
      <c r="AT85" s="24"/>
      <c r="AU85" s="24"/>
      <c r="AV85" s="24"/>
      <c r="AW85" s="24"/>
      <c r="AX85" s="24">
        <f>AT85+'2026.10'!AX85</f>
        <v>0</v>
      </c>
      <c r="AY85" s="24">
        <f>AU85+'2026.10'!AY85</f>
        <v>0</v>
      </c>
      <c r="AZ85" s="24">
        <f>AV85+'2026.10'!AZ85</f>
        <v>0</v>
      </c>
      <c r="BA85" s="24">
        <f>AW85+'2026.10'!BA85</f>
        <v>0</v>
      </c>
    </row>
    <row r="86" spans="1:53">
      <c r="A86" s="316"/>
      <c r="B86" s="316"/>
      <c r="C86" s="19" t="s">
        <v>127</v>
      </c>
      <c r="D86" s="46"/>
      <c r="E86" s="47"/>
      <c r="F86" s="113"/>
      <c r="G86" s="117"/>
      <c r="H86" s="106"/>
      <c r="I86" s="102"/>
      <c r="J86" s="102"/>
      <c r="K86" s="102"/>
      <c r="L86" s="102"/>
      <c r="M86" s="110"/>
      <c r="N86" s="79"/>
      <c r="O86" s="133"/>
      <c r="P86" s="79"/>
      <c r="Q86" s="208"/>
      <c r="R86" s="203"/>
      <c r="S86" s="48"/>
      <c r="T86" s="49"/>
      <c r="U86" s="49"/>
      <c r="V86" s="49"/>
      <c r="W86" s="49"/>
      <c r="X86" s="49"/>
      <c r="Y86" s="49"/>
      <c r="Z86" s="91"/>
      <c r="AA86" s="84"/>
      <c r="AB86" s="342"/>
      <c r="AC86" s="343"/>
      <c r="AD86" s="342">
        <f>AB86+'2026.10'!AD86</f>
        <v>0</v>
      </c>
      <c r="AE86" s="179">
        <f>AC86+'2026.10'!AE86</f>
        <v>0</v>
      </c>
      <c r="AF86" s="24"/>
      <c r="AG86" s="25"/>
      <c r="AH86" s="26">
        <f t="shared" ref="AH86" si="20">AG86*$AH$5</f>
        <v>0</v>
      </c>
      <c r="AI86" s="25"/>
      <c r="AJ86" s="26">
        <f t="shared" ref="AJ86" si="21">AI86*$AJ$5</f>
        <v>0</v>
      </c>
      <c r="AK86" s="69">
        <f>AF86+'2026.10'!AK86</f>
        <v>1</v>
      </c>
      <c r="AL86" s="75">
        <f>AG86+'2026.10'!AL86</f>
        <v>0</v>
      </c>
      <c r="AM86" s="26">
        <f>AH86+'2026.10'!AM86</f>
        <v>0</v>
      </c>
      <c r="AN86" s="75">
        <f>AI86+'2026.10'!AN86</f>
        <v>16</v>
      </c>
      <c r="AO86" s="26">
        <f>AJ86+'2026.10'!AO86</f>
        <v>6400</v>
      </c>
      <c r="AP86" s="24"/>
      <c r="AQ86" s="24"/>
      <c r="AR86" s="24">
        <f>AP86+'2026.10'!AR86</f>
        <v>0</v>
      </c>
      <c r="AS86" s="24">
        <f>AQ86+'2026.10'!AS86</f>
        <v>0</v>
      </c>
      <c r="AT86" s="24"/>
      <c r="AU86" s="24"/>
      <c r="AV86" s="24"/>
      <c r="AW86" s="24"/>
      <c r="AX86" s="24">
        <f>AT86+'2026.10'!AX86</f>
        <v>0</v>
      </c>
      <c r="AY86" s="24">
        <f>AU86+'2026.10'!AY86</f>
        <v>0</v>
      </c>
      <c r="AZ86" s="24">
        <f>AV86+'2026.10'!AZ86</f>
        <v>0</v>
      </c>
      <c r="BA86" s="24">
        <f>AW86+'2026.10'!BA86</f>
        <v>0</v>
      </c>
    </row>
    <row r="87" spans="1:53">
      <c r="A87" s="317"/>
      <c r="B87" s="317"/>
      <c r="C87" s="19" t="s">
        <v>128</v>
      </c>
      <c r="D87" s="51"/>
      <c r="E87" s="52"/>
      <c r="F87" s="115"/>
      <c r="G87" s="121"/>
      <c r="H87" s="108"/>
      <c r="I87" s="104"/>
      <c r="J87" s="104"/>
      <c r="K87" s="104"/>
      <c r="L87" s="104"/>
      <c r="M87" s="112"/>
      <c r="N87" s="83"/>
      <c r="O87" s="135"/>
      <c r="P87" s="83"/>
      <c r="Q87" s="211"/>
      <c r="R87" s="206"/>
      <c r="S87" s="53"/>
      <c r="T87" s="50"/>
      <c r="U87" s="50"/>
      <c r="V87" s="50"/>
      <c r="W87" s="50"/>
      <c r="X87" s="50"/>
      <c r="Y87" s="54"/>
      <c r="Z87" s="93"/>
      <c r="AA87" s="88"/>
      <c r="AB87" s="342"/>
      <c r="AC87" s="343"/>
      <c r="AD87" s="342">
        <f>AB87+'2026.10'!AD87</f>
        <v>0</v>
      </c>
      <c r="AE87" s="179">
        <f>AC87+'2026.10'!AE87</f>
        <v>0</v>
      </c>
      <c r="AF87" s="24"/>
      <c r="AG87" s="25"/>
      <c r="AH87" s="26">
        <f t="shared" si="18"/>
        <v>0</v>
      </c>
      <c r="AI87" s="25"/>
      <c r="AJ87" s="26">
        <f t="shared" si="19"/>
        <v>0</v>
      </c>
      <c r="AK87" s="69">
        <f>AF87+'2026.10'!AK87</f>
        <v>1</v>
      </c>
      <c r="AL87" s="75">
        <f>AG87+'2026.10'!AL87</f>
        <v>3</v>
      </c>
      <c r="AM87" s="26">
        <f>AH87+'2026.10'!AM87</f>
        <v>600</v>
      </c>
      <c r="AN87" s="75">
        <f>AI87+'2026.10'!AN87</f>
        <v>15</v>
      </c>
      <c r="AO87" s="26">
        <f>AJ87+'2026.10'!AO87</f>
        <v>6000</v>
      </c>
      <c r="AP87" s="24"/>
      <c r="AQ87" s="24"/>
      <c r="AR87" s="24">
        <f>AP87+'2026.10'!AR87</f>
        <v>0</v>
      </c>
      <c r="AS87" s="24">
        <f>AQ87+'2026.10'!AS87</f>
        <v>0</v>
      </c>
      <c r="AT87" s="24"/>
      <c r="AU87" s="24"/>
      <c r="AV87" s="24"/>
      <c r="AW87" s="24"/>
      <c r="AX87" s="24">
        <f>AT87+'2026.10'!AX87</f>
        <v>2</v>
      </c>
      <c r="AY87" s="24">
        <f>AU87+'2026.10'!AY87</f>
        <v>90</v>
      </c>
      <c r="AZ87" s="24">
        <f>AV87+'2026.10'!AZ87</f>
        <v>93</v>
      </c>
      <c r="BA87" s="24">
        <f>AW87+'2026.10'!BA87</f>
        <v>10</v>
      </c>
    </row>
    <row r="88" spans="1:53" ht="16.5" customHeight="1">
      <c r="A88" s="55" t="s">
        <v>72</v>
      </c>
      <c r="B88" s="55"/>
      <c r="C88" s="56"/>
      <c r="D88" s="169">
        <f>SUM(D71:D87)</f>
        <v>0</v>
      </c>
      <c r="E88" s="122">
        <f t="shared" ref="E88:AX88" si="22">SUM(E71:E87)</f>
        <v>0</v>
      </c>
      <c r="F88" s="169">
        <f t="shared" si="22"/>
        <v>0</v>
      </c>
      <c r="G88" s="119">
        <f t="shared" si="22"/>
        <v>0</v>
      </c>
      <c r="H88" s="172">
        <f t="shared" si="22"/>
        <v>0</v>
      </c>
      <c r="I88" s="168">
        <f t="shared" si="22"/>
        <v>0</v>
      </c>
      <c r="J88" s="168">
        <f t="shared" si="22"/>
        <v>0</v>
      </c>
      <c r="K88" s="168">
        <f t="shared" si="22"/>
        <v>0</v>
      </c>
      <c r="L88" s="168">
        <f t="shared" si="22"/>
        <v>0</v>
      </c>
      <c r="M88" s="167">
        <f t="shared" si="22"/>
        <v>0</v>
      </c>
      <c r="N88" s="172">
        <f t="shared" si="22"/>
        <v>0</v>
      </c>
      <c r="O88" s="167">
        <f t="shared" si="22"/>
        <v>0</v>
      </c>
      <c r="P88" s="169">
        <f t="shared" si="22"/>
        <v>0</v>
      </c>
      <c r="Q88" s="210">
        <f t="shared" si="22"/>
        <v>0</v>
      </c>
      <c r="R88" s="81">
        <f t="shared" si="22"/>
        <v>0</v>
      </c>
      <c r="S88" s="169">
        <f t="shared" si="22"/>
        <v>0</v>
      </c>
      <c r="T88" s="119">
        <f t="shared" si="22"/>
        <v>0</v>
      </c>
      <c r="U88" s="119">
        <f t="shared" si="22"/>
        <v>0</v>
      </c>
      <c r="V88" s="119">
        <f t="shared" si="22"/>
        <v>0</v>
      </c>
      <c r="W88" s="119">
        <f t="shared" si="22"/>
        <v>0</v>
      </c>
      <c r="X88" s="119">
        <f t="shared" si="22"/>
        <v>0</v>
      </c>
      <c r="Y88" s="119">
        <f t="shared" si="22"/>
        <v>0</v>
      </c>
      <c r="Z88" s="119">
        <f t="shared" si="22"/>
        <v>0</v>
      </c>
      <c r="AA88" s="122">
        <f t="shared" si="22"/>
        <v>0</v>
      </c>
      <c r="AB88" s="346">
        <f t="shared" si="22"/>
        <v>0</v>
      </c>
      <c r="AC88" s="351">
        <f t="shared" si="22"/>
        <v>0</v>
      </c>
      <c r="AD88" s="352">
        <f t="shared" si="22"/>
        <v>1442412</v>
      </c>
      <c r="AE88" s="353">
        <f t="shared" si="22"/>
        <v>9000.012181420936</v>
      </c>
      <c r="AF88" s="119">
        <f t="shared" si="22"/>
        <v>0</v>
      </c>
      <c r="AG88" s="122">
        <f t="shared" si="22"/>
        <v>0</v>
      </c>
      <c r="AH88" s="183">
        <f t="shared" si="22"/>
        <v>0</v>
      </c>
      <c r="AI88" s="122">
        <f t="shared" si="22"/>
        <v>0</v>
      </c>
      <c r="AJ88" s="183">
        <f t="shared" si="22"/>
        <v>0</v>
      </c>
      <c r="AK88" s="119">
        <f t="shared" si="22"/>
        <v>13</v>
      </c>
      <c r="AL88" s="172">
        <f t="shared" si="22"/>
        <v>18</v>
      </c>
      <c r="AM88" s="167">
        <f t="shared" si="22"/>
        <v>3600</v>
      </c>
      <c r="AN88" s="122">
        <f t="shared" si="22"/>
        <v>536</v>
      </c>
      <c r="AO88" s="183">
        <f t="shared" si="22"/>
        <v>214400</v>
      </c>
      <c r="AP88" s="119">
        <f t="shared" si="22"/>
        <v>0</v>
      </c>
      <c r="AQ88" s="119">
        <f t="shared" si="22"/>
        <v>0</v>
      </c>
      <c r="AR88" s="119">
        <f t="shared" si="22"/>
        <v>2</v>
      </c>
      <c r="AS88" s="119">
        <f t="shared" si="22"/>
        <v>0</v>
      </c>
      <c r="AT88" s="119">
        <f t="shared" si="22"/>
        <v>0</v>
      </c>
      <c r="AU88" s="119">
        <f t="shared" si="22"/>
        <v>0</v>
      </c>
      <c r="AV88" s="119">
        <f t="shared" si="22"/>
        <v>0</v>
      </c>
      <c r="AW88" s="188">
        <f t="shared" si="22"/>
        <v>0</v>
      </c>
      <c r="AX88" s="42">
        <f t="shared" si="22"/>
        <v>9</v>
      </c>
      <c r="AY88" s="55">
        <f t="shared" ref="AY88:BA88" si="23">SUM(AY79:AY87)</f>
        <v>190</v>
      </c>
      <c r="AZ88" s="55">
        <f t="shared" si="23"/>
        <v>254</v>
      </c>
      <c r="BA88" s="55">
        <f t="shared" si="23"/>
        <v>35</v>
      </c>
    </row>
    <row r="89" spans="1:53" ht="20.85" customHeight="1">
      <c r="A89" s="322" t="s">
        <v>129</v>
      </c>
      <c r="B89" s="323"/>
      <c r="C89" s="324"/>
      <c r="D89" s="185">
        <f t="shared" ref="D89:AW89" si="24">SUM(D21,D35,D52,D70,D88)</f>
        <v>0</v>
      </c>
      <c r="E89" s="192">
        <f t="shared" si="24"/>
        <v>0</v>
      </c>
      <c r="F89" s="185">
        <f t="shared" si="24"/>
        <v>0</v>
      </c>
      <c r="G89" s="190">
        <f t="shared" si="24"/>
        <v>0</v>
      </c>
      <c r="H89" s="191">
        <f t="shared" si="24"/>
        <v>0</v>
      </c>
      <c r="I89" s="186">
        <f t="shared" si="24"/>
        <v>0</v>
      </c>
      <c r="J89" s="186">
        <f t="shared" si="24"/>
        <v>0</v>
      </c>
      <c r="K89" s="186">
        <f t="shared" si="24"/>
        <v>0</v>
      </c>
      <c r="L89" s="186">
        <f t="shared" si="24"/>
        <v>0</v>
      </c>
      <c r="M89" s="187">
        <f t="shared" si="24"/>
        <v>0</v>
      </c>
      <c r="N89" s="191">
        <f t="shared" si="24"/>
        <v>0</v>
      </c>
      <c r="O89" s="187">
        <f t="shared" si="24"/>
        <v>0</v>
      </c>
      <c r="P89" s="185">
        <f t="shared" si="24"/>
        <v>0</v>
      </c>
      <c r="Q89" s="212">
        <f t="shared" si="24"/>
        <v>0</v>
      </c>
      <c r="R89" s="200">
        <f t="shared" si="24"/>
        <v>0</v>
      </c>
      <c r="S89" s="185">
        <f t="shared" si="24"/>
        <v>0</v>
      </c>
      <c r="T89" s="190">
        <f t="shared" si="24"/>
        <v>0</v>
      </c>
      <c r="U89" s="190">
        <f t="shared" si="24"/>
        <v>0</v>
      </c>
      <c r="V89" s="190">
        <f t="shared" si="24"/>
        <v>0</v>
      </c>
      <c r="W89" s="190">
        <f t="shared" si="24"/>
        <v>0</v>
      </c>
      <c r="X89" s="190">
        <f t="shared" si="24"/>
        <v>0</v>
      </c>
      <c r="Y89" s="190">
        <f t="shared" si="24"/>
        <v>0</v>
      </c>
      <c r="Z89" s="190">
        <f t="shared" si="24"/>
        <v>0</v>
      </c>
      <c r="AA89" s="192">
        <f t="shared" si="24"/>
        <v>0</v>
      </c>
      <c r="AB89" s="354">
        <f t="shared" si="24"/>
        <v>0</v>
      </c>
      <c r="AC89" s="355">
        <f t="shared" si="24"/>
        <v>0</v>
      </c>
      <c r="AD89" s="356">
        <f t="shared" si="24"/>
        <v>13592326</v>
      </c>
      <c r="AE89" s="357">
        <f t="shared" si="24"/>
        <v>84427.394683742241</v>
      </c>
      <c r="AF89" s="190">
        <f t="shared" si="24"/>
        <v>0</v>
      </c>
      <c r="AG89" s="192">
        <f t="shared" si="24"/>
        <v>0</v>
      </c>
      <c r="AH89" s="193">
        <f t="shared" si="24"/>
        <v>0</v>
      </c>
      <c r="AI89" s="192">
        <f t="shared" si="24"/>
        <v>0</v>
      </c>
      <c r="AJ89" s="193">
        <f t="shared" si="24"/>
        <v>0</v>
      </c>
      <c r="AK89" s="190">
        <f t="shared" si="24"/>
        <v>91</v>
      </c>
      <c r="AL89" s="191">
        <f t="shared" si="24"/>
        <v>211</v>
      </c>
      <c r="AM89" s="187">
        <f t="shared" si="24"/>
        <v>42200</v>
      </c>
      <c r="AN89" s="192">
        <f t="shared" si="24"/>
        <v>3236</v>
      </c>
      <c r="AO89" s="193">
        <f t="shared" si="24"/>
        <v>1294400</v>
      </c>
      <c r="AP89" s="190">
        <f t="shared" si="24"/>
        <v>0</v>
      </c>
      <c r="AQ89" s="190">
        <f t="shared" si="24"/>
        <v>0</v>
      </c>
      <c r="AR89" s="190">
        <f t="shared" si="24"/>
        <v>8</v>
      </c>
      <c r="AS89" s="190">
        <f t="shared" si="24"/>
        <v>0</v>
      </c>
      <c r="AT89" s="190">
        <f t="shared" si="24"/>
        <v>0</v>
      </c>
      <c r="AU89" s="190">
        <f t="shared" si="24"/>
        <v>0</v>
      </c>
      <c r="AV89" s="190">
        <f t="shared" si="24"/>
        <v>0</v>
      </c>
      <c r="AW89" s="189">
        <f t="shared" si="24"/>
        <v>0</v>
      </c>
      <c r="AX89" s="77">
        <f>AX21+AX35+AX52+AX70+AX88</f>
        <v>36</v>
      </c>
      <c r="AY89" s="77">
        <f>AY21+AY35+AY52+AY70+AY88</f>
        <v>5180</v>
      </c>
      <c r="AZ89" s="77">
        <f>AZ21+AZ35+AZ52+AZ70+AZ88</f>
        <v>2843</v>
      </c>
      <c r="BA89" s="77">
        <f>BA21+BA35+BA52+AA70+BA88</f>
        <v>175</v>
      </c>
    </row>
    <row r="91" spans="1:53">
      <c r="AH91" s="157" t="s">
        <v>130</v>
      </c>
      <c r="AI91" s="158"/>
      <c r="AJ91" s="159">
        <f>AG89+AI89</f>
        <v>0</v>
      </c>
      <c r="AK91" s="1"/>
      <c r="AM91" s="1"/>
      <c r="AN91" s="160" t="s">
        <v>137</v>
      </c>
      <c r="AO91" s="159">
        <f>AL89+AN89</f>
        <v>3447</v>
      </c>
    </row>
    <row r="92" spans="1:53">
      <c r="AH92" s="157" t="s">
        <v>131</v>
      </c>
      <c r="AI92" s="158"/>
      <c r="AJ92" s="159">
        <f>AH89+AJ89</f>
        <v>0</v>
      </c>
      <c r="AK92" s="1"/>
      <c r="AM92" s="1"/>
      <c r="AN92" s="160" t="s">
        <v>138</v>
      </c>
      <c r="AO92" s="159">
        <f>AM89+AO89</f>
        <v>1336600</v>
      </c>
    </row>
  </sheetData>
  <sheetProtection formatCells="0" formatColumns="0" formatRows="0" insertColumns="0" insertRows="0" insertHyperlinks="0" deleteColumns="0" deleteRows="0" sort="0" autoFilter="0" pivotTables="0"/>
  <mergeCells count="57">
    <mergeCell ref="P4:R4"/>
    <mergeCell ref="D2:O2"/>
    <mergeCell ref="G3:O3"/>
    <mergeCell ref="A1:B1"/>
    <mergeCell ref="A2:A5"/>
    <mergeCell ref="B2:B5"/>
    <mergeCell ref="C2:C5"/>
    <mergeCell ref="D3:E3"/>
    <mergeCell ref="H4:M4"/>
    <mergeCell ref="G4:G5"/>
    <mergeCell ref="N4:O4"/>
    <mergeCell ref="D4:D5"/>
    <mergeCell ref="E4:E5"/>
    <mergeCell ref="F3:F5"/>
    <mergeCell ref="A6:A20"/>
    <mergeCell ref="B6:B11"/>
    <mergeCell ref="B12:B16"/>
    <mergeCell ref="B17:B20"/>
    <mergeCell ref="A22:A34"/>
    <mergeCell ref="B22:B28"/>
    <mergeCell ref="B29:B34"/>
    <mergeCell ref="A89:C89"/>
    <mergeCell ref="A36:A51"/>
    <mergeCell ref="B44:B51"/>
    <mergeCell ref="B71:B78"/>
    <mergeCell ref="A71:A87"/>
    <mergeCell ref="B79:B87"/>
    <mergeCell ref="B53:B60"/>
    <mergeCell ref="B36:B43"/>
    <mergeCell ref="A53:A69"/>
    <mergeCell ref="B61:B69"/>
    <mergeCell ref="AP4:AP5"/>
    <mergeCell ref="AK2:AO3"/>
    <mergeCell ref="AF2:AJ3"/>
    <mergeCell ref="AD2:AE3"/>
    <mergeCell ref="T3:V4"/>
    <mergeCell ref="W3:Y4"/>
    <mergeCell ref="Z3:Z5"/>
    <mergeCell ref="AA3:AA5"/>
    <mergeCell ref="S2:AA2"/>
    <mergeCell ref="AD4:AE4"/>
    <mergeCell ref="AB2:AC3"/>
    <mergeCell ref="AB4:AC4"/>
    <mergeCell ref="AP2:AQ3"/>
    <mergeCell ref="S4:S5"/>
    <mergeCell ref="AR2:AS3"/>
    <mergeCell ref="AS4:AS5"/>
    <mergeCell ref="AR4:AR5"/>
    <mergeCell ref="AQ4:AQ5"/>
    <mergeCell ref="BA4:BA5"/>
    <mergeCell ref="AZ4:AZ5"/>
    <mergeCell ref="AX4:AX5"/>
    <mergeCell ref="AX2:BA3"/>
    <mergeCell ref="AT2:AW3"/>
    <mergeCell ref="AT4:AT5"/>
    <mergeCell ref="AV4:AV5"/>
    <mergeCell ref="AW4:AW5"/>
  </mergeCells>
  <phoneticPr fontId="2"/>
  <pageMargins left="0.39370078740157483" right="0.19685039370078741" top="0.39370078740157483" bottom="0.19685039370078741" header="0.19685039370078741" footer="0.19685039370078741"/>
  <pageSetup paperSize="8" scale="5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83D74-0BD3-42E1-8080-CED7224DDED6}">
  <sheetPr>
    <pageSetUpPr fitToPage="1"/>
  </sheetPr>
  <dimension ref="A1:BA92"/>
  <sheetViews>
    <sheetView zoomScaleNormal="100" workbookViewId="0">
      <pane xSplit="3" ySplit="5" topLeftCell="D6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9" defaultRowHeight="14.25"/>
  <cols>
    <col min="1" max="2" width="6.1328125" style="57" customWidth="1"/>
    <col min="3" max="3" width="18" style="3" bestFit="1" customWidth="1"/>
    <col min="4" max="5" width="8.3984375" style="2" customWidth="1"/>
    <col min="6" max="27" width="9.1328125" style="2" customWidth="1"/>
    <col min="28" max="28" width="12" style="3" bestFit="1" customWidth="1"/>
    <col min="29" max="29" width="13" style="4" customWidth="1"/>
    <col min="30" max="30" width="12" style="3" customWidth="1"/>
    <col min="31" max="31" width="13" style="4" customWidth="1"/>
    <col min="32" max="32" width="4.86328125" style="3" bestFit="1" customWidth="1"/>
    <col min="33" max="33" width="8" style="3" customWidth="1"/>
    <col min="34" max="34" width="11.265625" style="3" bestFit="1" customWidth="1"/>
    <col min="35" max="35" width="8" style="3" bestFit="1" customWidth="1"/>
    <col min="36" max="36" width="11.265625" style="3" bestFit="1" customWidth="1"/>
    <col min="37" max="37" width="6" style="3" customWidth="1"/>
    <col min="38" max="41" width="11.3984375" style="3" customWidth="1"/>
    <col min="42" max="43" width="9" style="3" bestFit="1" customWidth="1"/>
    <col min="44" max="45" width="9" style="3" customWidth="1"/>
    <col min="46" max="49" width="10.3984375" style="3" customWidth="1"/>
    <col min="50" max="53" width="10.265625" style="3" customWidth="1"/>
    <col min="54" max="16384" width="9" style="3"/>
  </cols>
  <sheetData>
    <row r="1" spans="1:53">
      <c r="A1" s="294">
        <v>46357</v>
      </c>
      <c r="B1" s="294"/>
    </row>
    <row r="2" spans="1:53" ht="14.85" customHeight="1">
      <c r="A2" s="295" t="s">
        <v>0</v>
      </c>
      <c r="B2" s="295" t="s">
        <v>1</v>
      </c>
      <c r="C2" s="297" t="s">
        <v>2</v>
      </c>
      <c r="D2" s="320" t="s">
        <v>143</v>
      </c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152"/>
      <c r="Q2" s="197"/>
      <c r="R2" s="153"/>
      <c r="S2" s="299" t="s">
        <v>4</v>
      </c>
      <c r="T2" s="300"/>
      <c r="U2" s="300"/>
      <c r="V2" s="300"/>
      <c r="W2" s="300"/>
      <c r="X2" s="300"/>
      <c r="Y2" s="300"/>
      <c r="Z2" s="300"/>
      <c r="AA2" s="301"/>
      <c r="AB2" s="285" t="s">
        <v>5</v>
      </c>
      <c r="AC2" s="286"/>
      <c r="AD2" s="267" t="s">
        <v>5</v>
      </c>
      <c r="AE2" s="268"/>
      <c r="AF2" s="261" t="s">
        <v>6</v>
      </c>
      <c r="AG2" s="262"/>
      <c r="AH2" s="262"/>
      <c r="AI2" s="262"/>
      <c r="AJ2" s="263"/>
      <c r="AK2" s="257" t="s">
        <v>7</v>
      </c>
      <c r="AL2" s="258"/>
      <c r="AM2" s="258"/>
      <c r="AN2" s="258"/>
      <c r="AO2" s="258"/>
      <c r="AP2" s="291" t="s">
        <v>8</v>
      </c>
      <c r="AQ2" s="291"/>
      <c r="AR2" s="241" t="s">
        <v>9</v>
      </c>
      <c r="AS2" s="241"/>
      <c r="AT2" s="251" t="s">
        <v>10</v>
      </c>
      <c r="AU2" s="251"/>
      <c r="AV2" s="251"/>
      <c r="AW2" s="251"/>
      <c r="AX2" s="250" t="s">
        <v>134</v>
      </c>
      <c r="AY2" s="250"/>
      <c r="AZ2" s="250"/>
      <c r="BA2" s="250"/>
    </row>
    <row r="3" spans="1:53" ht="14.25" customHeight="1">
      <c r="A3" s="296"/>
      <c r="B3" s="296"/>
      <c r="C3" s="298"/>
      <c r="D3" s="302" t="s">
        <v>12</v>
      </c>
      <c r="E3" s="303"/>
      <c r="F3" s="319" t="s">
        <v>13</v>
      </c>
      <c r="G3" s="306" t="s">
        <v>14</v>
      </c>
      <c r="H3" s="307"/>
      <c r="I3" s="307"/>
      <c r="J3" s="307"/>
      <c r="K3" s="307"/>
      <c r="L3" s="307"/>
      <c r="M3" s="307"/>
      <c r="N3" s="307"/>
      <c r="O3" s="307"/>
      <c r="P3" s="155"/>
      <c r="Q3" s="199"/>
      <c r="R3" s="156"/>
      <c r="S3" s="140" t="s">
        <v>160</v>
      </c>
      <c r="T3" s="271" t="s">
        <v>15</v>
      </c>
      <c r="U3" s="272"/>
      <c r="V3" s="273"/>
      <c r="W3" s="271" t="s">
        <v>16</v>
      </c>
      <c r="X3" s="272"/>
      <c r="Y3" s="273"/>
      <c r="Z3" s="277" t="s">
        <v>13</v>
      </c>
      <c r="AA3" s="280" t="s">
        <v>17</v>
      </c>
      <c r="AB3" s="287"/>
      <c r="AC3" s="288"/>
      <c r="AD3" s="269"/>
      <c r="AE3" s="270"/>
      <c r="AF3" s="264"/>
      <c r="AG3" s="265"/>
      <c r="AH3" s="265"/>
      <c r="AI3" s="265"/>
      <c r="AJ3" s="266"/>
      <c r="AK3" s="259"/>
      <c r="AL3" s="260"/>
      <c r="AM3" s="260"/>
      <c r="AN3" s="260"/>
      <c r="AO3" s="260"/>
      <c r="AP3" s="291"/>
      <c r="AQ3" s="291"/>
      <c r="AR3" s="241"/>
      <c r="AS3" s="241"/>
      <c r="AT3" s="252"/>
      <c r="AU3" s="252"/>
      <c r="AV3" s="252"/>
      <c r="AW3" s="252"/>
      <c r="AX3" s="250"/>
      <c r="AY3" s="250"/>
      <c r="AZ3" s="250"/>
      <c r="BA3" s="250"/>
    </row>
    <row r="4" spans="1:53" ht="14.25" customHeight="1">
      <c r="A4" s="296"/>
      <c r="B4" s="296"/>
      <c r="C4" s="298"/>
      <c r="D4" s="308" t="s">
        <v>23</v>
      </c>
      <c r="E4" s="310" t="s">
        <v>24</v>
      </c>
      <c r="F4" s="319"/>
      <c r="G4" s="305" t="s">
        <v>25</v>
      </c>
      <c r="H4" s="304" t="s">
        <v>135</v>
      </c>
      <c r="I4" s="304"/>
      <c r="J4" s="304"/>
      <c r="K4" s="304"/>
      <c r="L4" s="304"/>
      <c r="M4" s="304"/>
      <c r="N4" s="306" t="s">
        <v>27</v>
      </c>
      <c r="O4" s="307"/>
      <c r="P4" s="312" t="s">
        <v>28</v>
      </c>
      <c r="Q4" s="313"/>
      <c r="R4" s="314"/>
      <c r="S4" s="292" t="s">
        <v>29</v>
      </c>
      <c r="T4" s="274"/>
      <c r="U4" s="275"/>
      <c r="V4" s="276"/>
      <c r="W4" s="274"/>
      <c r="X4" s="275"/>
      <c r="Y4" s="276"/>
      <c r="Z4" s="278"/>
      <c r="AA4" s="281"/>
      <c r="AB4" s="289" t="s">
        <v>12</v>
      </c>
      <c r="AC4" s="290"/>
      <c r="AD4" s="283" t="s">
        <v>136</v>
      </c>
      <c r="AE4" s="284"/>
      <c r="AF4" s="5" t="s">
        <v>18</v>
      </c>
      <c r="AG4" s="8" t="s">
        <v>30</v>
      </c>
      <c r="AH4" s="9" t="s">
        <v>22</v>
      </c>
      <c r="AI4" s="8" t="s">
        <v>31</v>
      </c>
      <c r="AJ4" s="9" t="s">
        <v>22</v>
      </c>
      <c r="AK4" s="60" t="s">
        <v>18</v>
      </c>
      <c r="AL4" s="61" t="s">
        <v>30</v>
      </c>
      <c r="AM4" s="62" t="s">
        <v>141</v>
      </c>
      <c r="AN4" s="154" t="s">
        <v>31</v>
      </c>
      <c r="AO4" s="62" t="s">
        <v>141</v>
      </c>
      <c r="AP4" s="244" t="s">
        <v>32</v>
      </c>
      <c r="AQ4" s="244" t="s">
        <v>33</v>
      </c>
      <c r="AR4" s="242" t="s">
        <v>32</v>
      </c>
      <c r="AS4" s="242" t="s">
        <v>33</v>
      </c>
      <c r="AT4" s="253" t="s">
        <v>34</v>
      </c>
      <c r="AU4" s="139" t="s">
        <v>35</v>
      </c>
      <c r="AV4" s="253" t="s">
        <v>36</v>
      </c>
      <c r="AW4" s="255" t="s">
        <v>37</v>
      </c>
      <c r="AX4" s="248" t="s">
        <v>34</v>
      </c>
      <c r="AY4" s="63" t="s">
        <v>35</v>
      </c>
      <c r="AZ4" s="248" t="s">
        <v>36</v>
      </c>
      <c r="BA4" s="246" t="s">
        <v>37</v>
      </c>
    </row>
    <row r="5" spans="1:53" ht="14.85" customHeight="1">
      <c r="A5" s="296"/>
      <c r="B5" s="296"/>
      <c r="C5" s="298"/>
      <c r="D5" s="309"/>
      <c r="E5" s="311"/>
      <c r="F5" s="309"/>
      <c r="G5" s="305"/>
      <c r="H5" s="126" t="s">
        <v>38</v>
      </c>
      <c r="I5" s="127" t="s">
        <v>39</v>
      </c>
      <c r="J5" s="127" t="s">
        <v>40</v>
      </c>
      <c r="K5" s="127" t="s">
        <v>41</v>
      </c>
      <c r="L5" s="127" t="s">
        <v>42</v>
      </c>
      <c r="M5" s="128" t="s">
        <v>43</v>
      </c>
      <c r="N5" s="136" t="s">
        <v>44</v>
      </c>
      <c r="O5" s="161" t="s">
        <v>45</v>
      </c>
      <c r="P5" s="215" t="s">
        <v>25</v>
      </c>
      <c r="Q5" s="216" t="s">
        <v>161</v>
      </c>
      <c r="R5" s="214" t="s">
        <v>162</v>
      </c>
      <c r="S5" s="293"/>
      <c r="T5" s="7" t="s">
        <v>46</v>
      </c>
      <c r="U5" s="7" t="s">
        <v>47</v>
      </c>
      <c r="V5" s="7" t="s">
        <v>48</v>
      </c>
      <c r="W5" s="7" t="s">
        <v>49</v>
      </c>
      <c r="X5" s="7" t="s">
        <v>50</v>
      </c>
      <c r="Y5" s="7" t="s">
        <v>16</v>
      </c>
      <c r="Z5" s="279"/>
      <c r="AA5" s="282"/>
      <c r="AB5" s="10" t="s">
        <v>51</v>
      </c>
      <c r="AC5" s="11" t="s">
        <v>52</v>
      </c>
      <c r="AD5" s="64" t="s">
        <v>51</v>
      </c>
      <c r="AE5" s="65" t="s">
        <v>52</v>
      </c>
      <c r="AF5" s="12"/>
      <c r="AG5" s="13" t="s">
        <v>53</v>
      </c>
      <c r="AH5" s="14">
        <v>200</v>
      </c>
      <c r="AI5" s="13" t="s">
        <v>53</v>
      </c>
      <c r="AJ5" s="14">
        <v>400</v>
      </c>
      <c r="AK5" s="66"/>
      <c r="AL5" s="95" t="s">
        <v>53</v>
      </c>
      <c r="AM5" s="67">
        <v>200</v>
      </c>
      <c r="AN5" s="95" t="s">
        <v>53</v>
      </c>
      <c r="AO5" s="67">
        <v>400</v>
      </c>
      <c r="AP5" s="245"/>
      <c r="AQ5" s="245"/>
      <c r="AR5" s="243"/>
      <c r="AS5" s="243"/>
      <c r="AT5" s="254"/>
      <c r="AU5" s="18" t="s">
        <v>56</v>
      </c>
      <c r="AV5" s="254"/>
      <c r="AW5" s="256"/>
      <c r="AX5" s="249"/>
      <c r="AY5" s="68" t="s">
        <v>56</v>
      </c>
      <c r="AZ5" s="249"/>
      <c r="BA5" s="247"/>
    </row>
    <row r="6" spans="1:53" ht="14.85" customHeight="1">
      <c r="A6" s="315">
        <v>1</v>
      </c>
      <c r="B6" s="315">
        <v>1</v>
      </c>
      <c r="C6" s="19" t="s">
        <v>153</v>
      </c>
      <c r="D6" s="20"/>
      <c r="E6" s="21"/>
      <c r="F6" s="84"/>
      <c r="G6" s="116"/>
      <c r="H6" s="105"/>
      <c r="I6" s="101"/>
      <c r="J6" s="101"/>
      <c r="K6" s="101"/>
      <c r="L6" s="101"/>
      <c r="M6" s="109"/>
      <c r="N6" s="94"/>
      <c r="O6" s="129"/>
      <c r="P6" s="94"/>
      <c r="Q6" s="207"/>
      <c r="R6" s="201"/>
      <c r="S6" s="20"/>
      <c r="T6" s="22"/>
      <c r="U6" s="22"/>
      <c r="V6" s="22"/>
      <c r="W6" s="22"/>
      <c r="X6" s="22"/>
      <c r="Y6" s="84"/>
      <c r="Z6" s="96"/>
      <c r="AA6" s="84"/>
      <c r="AB6" s="342"/>
      <c r="AC6" s="179"/>
      <c r="AD6" s="342">
        <f>AB6+'2026.11'!AD6</f>
        <v>1055152</v>
      </c>
      <c r="AE6" s="179">
        <f>AC6+'2026.11'!AE6</f>
        <v>6495.2481801027589</v>
      </c>
      <c r="AF6" s="24"/>
      <c r="AG6" s="25"/>
      <c r="AH6" s="26">
        <f t="shared" ref="AH6:AH36" si="0">AG6*$AH$5</f>
        <v>0</v>
      </c>
      <c r="AI6" s="25"/>
      <c r="AJ6" s="26">
        <f t="shared" ref="AJ6:AJ36" si="1">AI6*$AJ$5</f>
        <v>0</v>
      </c>
      <c r="AK6" s="69">
        <f>AF6+'2026.11'!AK6</f>
        <v>2</v>
      </c>
      <c r="AL6" s="75">
        <f>AG6+'2026.11'!AL6</f>
        <v>2</v>
      </c>
      <c r="AM6" s="26">
        <f>AH6+'2026.11'!AM6</f>
        <v>400</v>
      </c>
      <c r="AN6" s="75">
        <f>AI6+'2026.11'!AN6</f>
        <v>97</v>
      </c>
      <c r="AO6" s="26">
        <f>AJ6+'2026.11'!AO6</f>
        <v>38800</v>
      </c>
      <c r="AP6" s="24"/>
      <c r="AQ6" s="24"/>
      <c r="AR6" s="24">
        <f>AP6+'2026.11'!AR6</f>
        <v>0</v>
      </c>
      <c r="AS6" s="24">
        <f>AQ6+'2026.11'!AS6</f>
        <v>0</v>
      </c>
      <c r="AT6" s="24"/>
      <c r="AU6" s="24"/>
      <c r="AV6" s="24"/>
      <c r="AW6" s="24"/>
      <c r="AX6" s="24">
        <f>AT6+'2026.11'!AX6</f>
        <v>0</v>
      </c>
      <c r="AY6" s="24">
        <f>AU6+'2026.11'!AY6</f>
        <v>0</v>
      </c>
      <c r="AZ6" s="24">
        <f>AV6+'2026.11'!AZ6</f>
        <v>0</v>
      </c>
      <c r="BA6" s="24">
        <f>AW6+'2026.11'!BA6</f>
        <v>0</v>
      </c>
    </row>
    <row r="7" spans="1:53">
      <c r="A7" s="316"/>
      <c r="B7" s="316"/>
      <c r="C7" s="19" t="s">
        <v>58</v>
      </c>
      <c r="D7" s="20"/>
      <c r="E7" s="21"/>
      <c r="F7" s="84"/>
      <c r="G7" s="117"/>
      <c r="H7" s="106"/>
      <c r="I7" s="102"/>
      <c r="J7" s="102"/>
      <c r="K7" s="102"/>
      <c r="L7" s="102"/>
      <c r="M7" s="110"/>
      <c r="N7" s="79"/>
      <c r="O7" s="130"/>
      <c r="P7" s="79"/>
      <c r="Q7" s="208"/>
      <c r="R7" s="21"/>
      <c r="S7" s="20"/>
      <c r="T7" s="22"/>
      <c r="U7" s="22"/>
      <c r="V7" s="22"/>
      <c r="W7" s="22"/>
      <c r="X7" s="22"/>
      <c r="Y7" s="84"/>
      <c r="Z7" s="96"/>
      <c r="AA7" s="84"/>
      <c r="AB7" s="342"/>
      <c r="AC7" s="343"/>
      <c r="AD7" s="342">
        <f>AB7+'2026.11'!AD7</f>
        <v>0</v>
      </c>
      <c r="AE7" s="179">
        <f>AC7+'2026.11'!AE7</f>
        <v>0</v>
      </c>
      <c r="AF7" s="24"/>
      <c r="AG7" s="25"/>
      <c r="AH7" s="26">
        <f t="shared" si="0"/>
        <v>0</v>
      </c>
      <c r="AI7" s="25"/>
      <c r="AJ7" s="26">
        <f t="shared" si="1"/>
        <v>0</v>
      </c>
      <c r="AK7" s="69">
        <f>AF7+'2026.11'!AK7</f>
        <v>2</v>
      </c>
      <c r="AL7" s="75">
        <f>AG7+'2026.11'!AL7</f>
        <v>3</v>
      </c>
      <c r="AM7" s="26">
        <f>AH7+'2026.11'!AM7</f>
        <v>600</v>
      </c>
      <c r="AN7" s="75">
        <f>AI7+'2026.11'!AN7</f>
        <v>48</v>
      </c>
      <c r="AO7" s="26">
        <f>AJ7+'2026.11'!AO7</f>
        <v>19200</v>
      </c>
      <c r="AP7" s="24"/>
      <c r="AQ7" s="24"/>
      <c r="AR7" s="24">
        <f>AP7+'2026.11'!AR7</f>
        <v>0</v>
      </c>
      <c r="AS7" s="24">
        <f>AQ7+'2026.11'!AS7</f>
        <v>0</v>
      </c>
      <c r="AT7" s="24"/>
      <c r="AU7" s="24"/>
      <c r="AV7" s="24"/>
      <c r="AW7" s="24"/>
      <c r="AX7" s="24">
        <f>AT7+'2026.11'!AX7</f>
        <v>0</v>
      </c>
      <c r="AY7" s="24">
        <f>AU7+'2026.11'!AY7</f>
        <v>0</v>
      </c>
      <c r="AZ7" s="24">
        <f>AV7+'2026.11'!AZ7</f>
        <v>0</v>
      </c>
      <c r="BA7" s="24">
        <f>AW7+'2026.11'!BA7</f>
        <v>0</v>
      </c>
    </row>
    <row r="8" spans="1:53">
      <c r="A8" s="316"/>
      <c r="B8" s="316"/>
      <c r="C8" s="19" t="s">
        <v>59</v>
      </c>
      <c r="D8" s="20"/>
      <c r="E8" s="21"/>
      <c r="F8" s="84"/>
      <c r="G8" s="117"/>
      <c r="H8" s="106"/>
      <c r="I8" s="102"/>
      <c r="J8" s="102"/>
      <c r="K8" s="102"/>
      <c r="L8" s="102"/>
      <c r="M8" s="110"/>
      <c r="N8" s="79"/>
      <c r="O8" s="130"/>
      <c r="P8" s="79"/>
      <c r="Q8" s="208"/>
      <c r="R8" s="21"/>
      <c r="S8" s="20"/>
      <c r="T8" s="22"/>
      <c r="U8" s="22"/>
      <c r="V8" s="22"/>
      <c r="W8" s="22"/>
      <c r="X8" s="22"/>
      <c r="Y8" s="84"/>
      <c r="Z8" s="96"/>
      <c r="AA8" s="84"/>
      <c r="AB8" s="342"/>
      <c r="AC8" s="179"/>
      <c r="AD8" s="342">
        <f>AB8+'2026.11'!AD8</f>
        <v>1535386</v>
      </c>
      <c r="AE8" s="179">
        <f>AC8+'2026.11'!AE8</f>
        <v>9462.7899506930789</v>
      </c>
      <c r="AF8" s="24"/>
      <c r="AG8" s="25"/>
      <c r="AH8" s="26">
        <f t="shared" si="0"/>
        <v>0</v>
      </c>
      <c r="AI8" s="25"/>
      <c r="AJ8" s="26">
        <f t="shared" si="1"/>
        <v>0</v>
      </c>
      <c r="AK8" s="69">
        <f>AF8+'2026.11'!AK8</f>
        <v>2</v>
      </c>
      <c r="AL8" s="75">
        <f>AG8+'2026.11'!AL8</f>
        <v>5</v>
      </c>
      <c r="AM8" s="26">
        <f>AH8+'2026.11'!AM8</f>
        <v>1000</v>
      </c>
      <c r="AN8" s="75">
        <f>AI8+'2026.11'!AN8</f>
        <v>87</v>
      </c>
      <c r="AO8" s="26">
        <f>AJ8+'2026.11'!AO8</f>
        <v>34800</v>
      </c>
      <c r="AP8" s="24"/>
      <c r="AQ8" s="24"/>
      <c r="AR8" s="24">
        <f>AP8+'2026.11'!AR8</f>
        <v>0</v>
      </c>
      <c r="AS8" s="24">
        <f>AQ8+'2026.11'!AS8</f>
        <v>0</v>
      </c>
      <c r="AT8" s="24"/>
      <c r="AU8" s="24"/>
      <c r="AV8" s="24"/>
      <c r="AW8" s="24"/>
      <c r="AX8" s="24">
        <f>AT8+'2026.11'!AX8</f>
        <v>1</v>
      </c>
      <c r="AY8" s="24">
        <f>AU8+'2026.11'!AY8</f>
        <v>120</v>
      </c>
      <c r="AZ8" s="24">
        <f>AV8+'2026.11'!AZ8</f>
        <v>37</v>
      </c>
      <c r="BA8" s="24">
        <f>AW8+'2026.11'!BA8</f>
        <v>2</v>
      </c>
    </row>
    <row r="9" spans="1:53">
      <c r="A9" s="316"/>
      <c r="B9" s="316"/>
      <c r="C9" s="19" t="s">
        <v>60</v>
      </c>
      <c r="D9" s="20"/>
      <c r="E9" s="21"/>
      <c r="F9" s="84"/>
      <c r="G9" s="117"/>
      <c r="H9" s="106"/>
      <c r="I9" s="102"/>
      <c r="J9" s="102"/>
      <c r="K9" s="102"/>
      <c r="L9" s="102"/>
      <c r="M9" s="110"/>
      <c r="N9" s="79"/>
      <c r="O9" s="130"/>
      <c r="P9" s="79"/>
      <c r="Q9" s="208"/>
      <c r="R9" s="21"/>
      <c r="S9" s="20"/>
      <c r="T9" s="22"/>
      <c r="U9" s="22"/>
      <c r="V9" s="22"/>
      <c r="W9" s="22"/>
      <c r="X9" s="22"/>
      <c r="Y9" s="84"/>
      <c r="Z9" s="96"/>
      <c r="AA9" s="84"/>
      <c r="AB9" s="342"/>
      <c r="AC9" s="343"/>
      <c r="AD9" s="342">
        <f>AB9+'2026.11'!AD9</f>
        <v>0</v>
      </c>
      <c r="AE9" s="179">
        <f>AC9+'2026.11'!AE9</f>
        <v>0</v>
      </c>
      <c r="AF9" s="24"/>
      <c r="AG9" s="25"/>
      <c r="AH9" s="26">
        <f t="shared" si="0"/>
        <v>0</v>
      </c>
      <c r="AI9" s="25"/>
      <c r="AJ9" s="26">
        <f t="shared" si="1"/>
        <v>0</v>
      </c>
      <c r="AK9" s="69">
        <f>AF9+'2026.11'!AK9</f>
        <v>3</v>
      </c>
      <c r="AL9" s="75">
        <f>AG9+'2026.11'!AL9</f>
        <v>1</v>
      </c>
      <c r="AM9" s="26">
        <f>AH9+'2026.11'!AM9</f>
        <v>200</v>
      </c>
      <c r="AN9" s="75">
        <f>AI9+'2026.11'!AN9</f>
        <v>150</v>
      </c>
      <c r="AO9" s="26">
        <f>AJ9+'2026.11'!AO9</f>
        <v>60000</v>
      </c>
      <c r="AP9" s="24"/>
      <c r="AQ9" s="24"/>
      <c r="AR9" s="24">
        <f>AP9+'2026.11'!AR9</f>
        <v>0</v>
      </c>
      <c r="AS9" s="24">
        <f>AQ9+'2026.11'!AS9</f>
        <v>0</v>
      </c>
      <c r="AT9" s="24"/>
      <c r="AU9" s="24"/>
      <c r="AV9" s="24"/>
      <c r="AW9" s="24"/>
      <c r="AX9" s="24">
        <f>AT9+'2026.11'!AX9</f>
        <v>0</v>
      </c>
      <c r="AY9" s="24">
        <f>AU9+'2026.11'!AY9</f>
        <v>0</v>
      </c>
      <c r="AZ9" s="24">
        <f>AV9+'2026.11'!AZ9</f>
        <v>0</v>
      </c>
      <c r="BA9" s="24">
        <f>AW9+'2026.11'!BA9</f>
        <v>0</v>
      </c>
    </row>
    <row r="10" spans="1:53">
      <c r="A10" s="316"/>
      <c r="B10" s="316"/>
      <c r="C10" s="19" t="s">
        <v>61</v>
      </c>
      <c r="D10" s="20"/>
      <c r="E10" s="21"/>
      <c r="F10" s="84"/>
      <c r="G10" s="117"/>
      <c r="H10" s="106"/>
      <c r="I10" s="102"/>
      <c r="J10" s="102"/>
      <c r="K10" s="102"/>
      <c r="L10" s="102"/>
      <c r="M10" s="110"/>
      <c r="N10" s="79"/>
      <c r="O10" s="130"/>
      <c r="P10" s="79"/>
      <c r="Q10" s="208"/>
      <c r="R10" s="21"/>
      <c r="S10" s="20"/>
      <c r="T10" s="22"/>
      <c r="U10" s="22"/>
      <c r="V10" s="22"/>
      <c r="W10" s="22"/>
      <c r="X10" s="22"/>
      <c r="Y10" s="84"/>
      <c r="Z10" s="96"/>
      <c r="AA10" s="84"/>
      <c r="AB10" s="342"/>
      <c r="AC10" s="343"/>
      <c r="AD10" s="342">
        <f>AB10+'2026.11'!AD10</f>
        <v>0</v>
      </c>
      <c r="AE10" s="179">
        <f>AC10+'2026.11'!AE10</f>
        <v>0</v>
      </c>
      <c r="AF10" s="24"/>
      <c r="AG10" s="25"/>
      <c r="AH10" s="26">
        <f t="shared" si="0"/>
        <v>0</v>
      </c>
      <c r="AI10" s="25"/>
      <c r="AJ10" s="26">
        <f t="shared" si="1"/>
        <v>0</v>
      </c>
      <c r="AK10" s="69">
        <f>AF10+'2026.11'!AK10</f>
        <v>3</v>
      </c>
      <c r="AL10" s="75">
        <f>AG10+'2026.11'!AL10</f>
        <v>0</v>
      </c>
      <c r="AM10" s="26">
        <f>AH10+'2026.11'!AM10</f>
        <v>0</v>
      </c>
      <c r="AN10" s="75">
        <f>AI10+'2026.11'!AN10</f>
        <v>120</v>
      </c>
      <c r="AO10" s="26">
        <f>AJ10+'2026.11'!AO10</f>
        <v>48000</v>
      </c>
      <c r="AP10" s="24"/>
      <c r="AQ10" s="24"/>
      <c r="AR10" s="24">
        <f>AP10+'2026.11'!AR10</f>
        <v>0</v>
      </c>
      <c r="AS10" s="24">
        <f>AQ10+'2026.11'!AS10</f>
        <v>0</v>
      </c>
      <c r="AT10" s="24"/>
      <c r="AU10" s="24"/>
      <c r="AV10" s="24"/>
      <c r="AW10" s="24"/>
      <c r="AX10" s="24">
        <f>AT10+'2026.11'!AX10</f>
        <v>1</v>
      </c>
      <c r="AY10" s="24">
        <f>AU10+'2026.11'!AY10</f>
        <v>80</v>
      </c>
      <c r="AZ10" s="24">
        <f>AV10+'2026.11'!AZ10</f>
        <v>32</v>
      </c>
      <c r="BA10" s="24">
        <f>AW10+'2026.11'!BA10</f>
        <v>5</v>
      </c>
    </row>
    <row r="11" spans="1:53">
      <c r="A11" s="316"/>
      <c r="B11" s="317"/>
      <c r="C11" s="19" t="s">
        <v>62</v>
      </c>
      <c r="D11" s="20"/>
      <c r="E11" s="21"/>
      <c r="F11" s="84"/>
      <c r="G11" s="117"/>
      <c r="H11" s="106"/>
      <c r="I11" s="102"/>
      <c r="J11" s="102"/>
      <c r="K11" s="102"/>
      <c r="L11" s="102"/>
      <c r="M11" s="110"/>
      <c r="N11" s="79"/>
      <c r="O11" s="130"/>
      <c r="P11" s="79"/>
      <c r="Q11" s="208"/>
      <c r="R11" s="21"/>
      <c r="S11" s="20"/>
      <c r="T11" s="22"/>
      <c r="U11" s="22"/>
      <c r="V11" s="22"/>
      <c r="W11" s="22"/>
      <c r="X11" s="22"/>
      <c r="Y11" s="84"/>
      <c r="Z11" s="96"/>
      <c r="AA11" s="84"/>
      <c r="AB11" s="342"/>
      <c r="AC11" s="343"/>
      <c r="AD11" s="342">
        <f>AB11+'2026.11'!AD11</f>
        <v>54247</v>
      </c>
      <c r="AE11" s="179">
        <f>AC11+'2026.11'!AE11</f>
        <v>340.06644030759804</v>
      </c>
      <c r="AF11" s="24"/>
      <c r="AG11" s="25"/>
      <c r="AH11" s="26">
        <f t="shared" si="0"/>
        <v>0</v>
      </c>
      <c r="AI11" s="25"/>
      <c r="AJ11" s="26">
        <f t="shared" si="1"/>
        <v>0</v>
      </c>
      <c r="AK11" s="69">
        <f>AF11+'2026.11'!AK11</f>
        <v>1</v>
      </c>
      <c r="AL11" s="75">
        <f>AG11+'2026.11'!AL11</f>
        <v>1</v>
      </c>
      <c r="AM11" s="26">
        <f>AH11+'2026.11'!AM11</f>
        <v>200</v>
      </c>
      <c r="AN11" s="75">
        <f>AI11+'2026.11'!AN11</f>
        <v>46</v>
      </c>
      <c r="AO11" s="26">
        <f>AJ11+'2026.11'!AO11</f>
        <v>18400</v>
      </c>
      <c r="AP11" s="24"/>
      <c r="AQ11" s="24"/>
      <c r="AR11" s="24">
        <f>AP11+'2026.11'!AR11</f>
        <v>0</v>
      </c>
      <c r="AS11" s="24">
        <f>AQ11+'2026.11'!AS11</f>
        <v>0</v>
      </c>
      <c r="AT11" s="24"/>
      <c r="AU11" s="24"/>
      <c r="AV11" s="24"/>
      <c r="AW11" s="24"/>
      <c r="AX11" s="24">
        <f>AT11+'2026.11'!AX11</f>
        <v>0</v>
      </c>
      <c r="AY11" s="24">
        <f>AU11+'2026.11'!AY11</f>
        <v>0</v>
      </c>
      <c r="AZ11" s="24">
        <f>AV11+'2026.11'!AZ11</f>
        <v>0</v>
      </c>
      <c r="BA11" s="24">
        <f>AW11+'2026.11'!BA11</f>
        <v>0</v>
      </c>
    </row>
    <row r="12" spans="1:53">
      <c r="A12" s="316"/>
      <c r="B12" s="318">
        <v>2</v>
      </c>
      <c r="C12" s="19" t="s">
        <v>63</v>
      </c>
      <c r="D12" s="20"/>
      <c r="E12" s="21"/>
      <c r="F12" s="84"/>
      <c r="G12" s="117"/>
      <c r="H12" s="106"/>
      <c r="I12" s="102"/>
      <c r="J12" s="102"/>
      <c r="K12" s="102"/>
      <c r="L12" s="102"/>
      <c r="M12" s="110"/>
      <c r="N12" s="79"/>
      <c r="O12" s="130"/>
      <c r="P12" s="79"/>
      <c r="Q12" s="208"/>
      <c r="R12" s="21"/>
      <c r="S12" s="20"/>
      <c r="T12" s="22"/>
      <c r="U12" s="22"/>
      <c r="V12" s="22"/>
      <c r="W12" s="22"/>
      <c r="X12" s="22"/>
      <c r="Y12" s="84"/>
      <c r="Z12" s="96"/>
      <c r="AA12" s="84"/>
      <c r="AB12" s="342"/>
      <c r="AC12" s="343"/>
      <c r="AD12" s="342">
        <f>AB12+'2026.11'!AD12</f>
        <v>1605195</v>
      </c>
      <c r="AE12" s="179">
        <f>AC12+'2026.11'!AE12</f>
        <v>10062.73065145639</v>
      </c>
      <c r="AF12" s="24"/>
      <c r="AG12" s="25"/>
      <c r="AH12" s="26">
        <f t="shared" si="0"/>
        <v>0</v>
      </c>
      <c r="AI12" s="25"/>
      <c r="AJ12" s="26">
        <f t="shared" si="1"/>
        <v>0</v>
      </c>
      <c r="AK12" s="69">
        <f>AF12+'2026.11'!AK12</f>
        <v>1</v>
      </c>
      <c r="AL12" s="75">
        <f>AG12+'2026.11'!AL12</f>
        <v>2</v>
      </c>
      <c r="AM12" s="26">
        <f>AH12+'2026.11'!AM12</f>
        <v>400</v>
      </c>
      <c r="AN12" s="75">
        <f>AI12+'2026.11'!AN12</f>
        <v>56</v>
      </c>
      <c r="AO12" s="26">
        <f>AJ12+'2026.11'!AO12</f>
        <v>22400</v>
      </c>
      <c r="AP12" s="24"/>
      <c r="AQ12" s="24"/>
      <c r="AR12" s="24">
        <f>AP12+'2026.11'!AR12</f>
        <v>0</v>
      </c>
      <c r="AS12" s="24">
        <f>AQ12+'2026.11'!AS12</f>
        <v>0</v>
      </c>
      <c r="AT12" s="24"/>
      <c r="AU12" s="24"/>
      <c r="AV12" s="24"/>
      <c r="AW12" s="24"/>
      <c r="AX12" s="24">
        <f>AT12+'2026.11'!AX12</f>
        <v>0</v>
      </c>
      <c r="AY12" s="24">
        <f>AU12+'2026.11'!AY12</f>
        <v>0</v>
      </c>
      <c r="AZ12" s="24">
        <f>AV12+'2026.11'!AZ12</f>
        <v>0</v>
      </c>
      <c r="BA12" s="24">
        <f>AW12+'2026.11'!BA12</f>
        <v>0</v>
      </c>
    </row>
    <row r="13" spans="1:53">
      <c r="A13" s="316"/>
      <c r="B13" s="318"/>
      <c r="C13" s="19" t="s">
        <v>64</v>
      </c>
      <c r="D13" s="20"/>
      <c r="E13" s="21"/>
      <c r="F13" s="84"/>
      <c r="G13" s="117"/>
      <c r="H13" s="106"/>
      <c r="I13" s="102"/>
      <c r="J13" s="102"/>
      <c r="K13" s="102"/>
      <c r="L13" s="102"/>
      <c r="M13" s="110"/>
      <c r="N13" s="79"/>
      <c r="O13" s="130"/>
      <c r="P13" s="79"/>
      <c r="Q13" s="208"/>
      <c r="R13" s="21"/>
      <c r="S13" s="20"/>
      <c r="T13" s="22"/>
      <c r="U13" s="22"/>
      <c r="V13" s="22"/>
      <c r="W13" s="22"/>
      <c r="X13" s="22"/>
      <c r="Y13" s="84"/>
      <c r="Z13" s="96"/>
      <c r="AA13" s="84"/>
      <c r="AB13" s="342"/>
      <c r="AC13" s="343"/>
      <c r="AD13" s="342">
        <f>AB13+'2026.11'!AD13</f>
        <v>0</v>
      </c>
      <c r="AE13" s="179">
        <f>AC13+'2026.11'!AE13</f>
        <v>0</v>
      </c>
      <c r="AF13" s="24"/>
      <c r="AG13" s="25"/>
      <c r="AH13" s="26">
        <f t="shared" si="0"/>
        <v>0</v>
      </c>
      <c r="AI13" s="25"/>
      <c r="AJ13" s="26">
        <f t="shared" si="1"/>
        <v>0</v>
      </c>
      <c r="AK13" s="69">
        <f>AF13+'2026.11'!AK13</f>
        <v>1</v>
      </c>
      <c r="AL13" s="75">
        <f>AG13+'2026.11'!AL13</f>
        <v>1</v>
      </c>
      <c r="AM13" s="26">
        <f>AH13+'2026.11'!AM13</f>
        <v>200</v>
      </c>
      <c r="AN13" s="75">
        <f>AI13+'2026.11'!AN13</f>
        <v>32</v>
      </c>
      <c r="AO13" s="26">
        <f>AJ13+'2026.11'!AO13</f>
        <v>12800</v>
      </c>
      <c r="AP13" s="24"/>
      <c r="AQ13" s="24"/>
      <c r="AR13" s="24">
        <f>AP13+'2026.11'!AR13</f>
        <v>0</v>
      </c>
      <c r="AS13" s="24">
        <f>AQ13+'2026.11'!AS13</f>
        <v>0</v>
      </c>
      <c r="AT13" s="24"/>
      <c r="AU13" s="24"/>
      <c r="AV13" s="24"/>
      <c r="AW13" s="24"/>
      <c r="AX13" s="24">
        <f>AT13+'2026.11'!AX13</f>
        <v>0</v>
      </c>
      <c r="AY13" s="24">
        <f>AU13+'2026.11'!AY13</f>
        <v>0</v>
      </c>
      <c r="AZ13" s="24">
        <f>AV13+'2026.11'!AZ13</f>
        <v>0</v>
      </c>
      <c r="BA13" s="24">
        <f>AW13+'2026.11'!BA13</f>
        <v>0</v>
      </c>
    </row>
    <row r="14" spans="1:53">
      <c r="A14" s="316"/>
      <c r="B14" s="318"/>
      <c r="C14" s="19" t="s">
        <v>65</v>
      </c>
      <c r="D14" s="20"/>
      <c r="E14" s="21"/>
      <c r="F14" s="84"/>
      <c r="G14" s="117"/>
      <c r="H14" s="106"/>
      <c r="I14" s="102"/>
      <c r="J14" s="102"/>
      <c r="K14" s="102"/>
      <c r="L14" s="102"/>
      <c r="M14" s="110"/>
      <c r="N14" s="79"/>
      <c r="O14" s="130"/>
      <c r="P14" s="79"/>
      <c r="Q14" s="208"/>
      <c r="R14" s="21"/>
      <c r="S14" s="20"/>
      <c r="T14" s="22"/>
      <c r="U14" s="22"/>
      <c r="V14" s="22"/>
      <c r="W14" s="22"/>
      <c r="X14" s="22"/>
      <c r="Y14" s="84"/>
      <c r="Z14" s="96"/>
      <c r="AA14" s="84"/>
      <c r="AB14" s="342"/>
      <c r="AC14" s="343"/>
      <c r="AD14" s="342">
        <f>AB14+'2026.11'!AD14</f>
        <v>0</v>
      </c>
      <c r="AE14" s="179">
        <f>AC14+'2026.11'!AE14</f>
        <v>0</v>
      </c>
      <c r="AF14" s="24"/>
      <c r="AG14" s="25"/>
      <c r="AH14" s="26">
        <f t="shared" si="0"/>
        <v>0</v>
      </c>
      <c r="AI14" s="25"/>
      <c r="AJ14" s="26">
        <f t="shared" si="1"/>
        <v>0</v>
      </c>
      <c r="AK14" s="69">
        <f>AF14+'2026.11'!AK14</f>
        <v>1</v>
      </c>
      <c r="AL14" s="75">
        <f>AG14+'2026.11'!AL14</f>
        <v>2</v>
      </c>
      <c r="AM14" s="26">
        <f>AH14+'2026.11'!AM14</f>
        <v>400</v>
      </c>
      <c r="AN14" s="75">
        <f>AI14+'2026.11'!AN14</f>
        <v>37</v>
      </c>
      <c r="AO14" s="26">
        <f>AJ14+'2026.11'!AO14</f>
        <v>14800</v>
      </c>
      <c r="AP14" s="24"/>
      <c r="AQ14" s="24"/>
      <c r="AR14" s="24">
        <f>AP14+'2026.11'!AR14</f>
        <v>0</v>
      </c>
      <c r="AS14" s="24">
        <f>AQ14+'2026.11'!AS14</f>
        <v>0</v>
      </c>
      <c r="AT14" s="24"/>
      <c r="AU14" s="24"/>
      <c r="AV14" s="24"/>
      <c r="AW14" s="24"/>
      <c r="AX14" s="24">
        <f>AT14+'2026.11'!AX14</f>
        <v>0</v>
      </c>
      <c r="AY14" s="24">
        <f>AU14+'2026.11'!AY14</f>
        <v>0</v>
      </c>
      <c r="AZ14" s="24">
        <f>AV14+'2026.11'!AZ14</f>
        <v>0</v>
      </c>
      <c r="BA14" s="24">
        <f>AW14+'2026.11'!BA14</f>
        <v>0</v>
      </c>
    </row>
    <row r="15" spans="1:53">
      <c r="A15" s="316"/>
      <c r="B15" s="318"/>
      <c r="C15" s="19" t="s">
        <v>66</v>
      </c>
      <c r="D15" s="20"/>
      <c r="E15" s="21"/>
      <c r="F15" s="84"/>
      <c r="G15" s="117"/>
      <c r="H15" s="106"/>
      <c r="I15" s="102"/>
      <c r="J15" s="102"/>
      <c r="K15" s="102"/>
      <c r="L15" s="102"/>
      <c r="M15" s="110"/>
      <c r="N15" s="79"/>
      <c r="O15" s="130"/>
      <c r="P15" s="79"/>
      <c r="Q15" s="208"/>
      <c r="R15" s="21"/>
      <c r="S15" s="20"/>
      <c r="T15" s="22"/>
      <c r="U15" s="22"/>
      <c r="V15" s="22"/>
      <c r="W15" s="22"/>
      <c r="X15" s="22"/>
      <c r="Y15" s="84"/>
      <c r="Z15" s="96"/>
      <c r="AA15" s="84"/>
      <c r="AB15" s="342"/>
      <c r="AC15" s="343"/>
      <c r="AD15" s="342">
        <f>AB15+'2026.11'!AD15</f>
        <v>0</v>
      </c>
      <c r="AE15" s="179">
        <f>AC15+'2026.11'!AE15</f>
        <v>0</v>
      </c>
      <c r="AF15" s="24"/>
      <c r="AG15" s="25"/>
      <c r="AH15" s="26">
        <f t="shared" si="0"/>
        <v>0</v>
      </c>
      <c r="AI15" s="25"/>
      <c r="AJ15" s="26">
        <f t="shared" si="1"/>
        <v>0</v>
      </c>
      <c r="AK15" s="69">
        <f>AF15+'2026.11'!AK15</f>
        <v>3</v>
      </c>
      <c r="AL15" s="75">
        <f>AG15+'2026.11'!AL15</f>
        <v>0</v>
      </c>
      <c r="AM15" s="26">
        <f>AH15+'2026.11'!AM15</f>
        <v>0</v>
      </c>
      <c r="AN15" s="75">
        <f>AI15+'2026.11'!AN15</f>
        <v>105</v>
      </c>
      <c r="AO15" s="26">
        <f>AJ15+'2026.11'!AO15</f>
        <v>42000</v>
      </c>
      <c r="AP15" s="24"/>
      <c r="AQ15" s="24"/>
      <c r="AR15" s="24">
        <f>AP15+'2026.11'!AR15</f>
        <v>0</v>
      </c>
      <c r="AS15" s="24">
        <f>AQ15+'2026.11'!AS15</f>
        <v>0</v>
      </c>
      <c r="AT15" s="24"/>
      <c r="AU15" s="24"/>
      <c r="AV15" s="24"/>
      <c r="AW15" s="24"/>
      <c r="AX15" s="24">
        <f>AT15+'2026.11'!AX15</f>
        <v>0</v>
      </c>
      <c r="AY15" s="24">
        <f>AU15+'2026.11'!AY15</f>
        <v>0</v>
      </c>
      <c r="AZ15" s="24">
        <f>AV15+'2026.11'!AZ15</f>
        <v>0</v>
      </c>
      <c r="BA15" s="24">
        <f>AW15+'2026.11'!BA15</f>
        <v>0</v>
      </c>
    </row>
    <row r="16" spans="1:53">
      <c r="A16" s="316"/>
      <c r="B16" s="318"/>
      <c r="C16" s="19" t="s">
        <v>67</v>
      </c>
      <c r="D16" s="20"/>
      <c r="E16" s="21"/>
      <c r="F16" s="84"/>
      <c r="G16" s="117"/>
      <c r="H16" s="106"/>
      <c r="I16" s="102"/>
      <c r="J16" s="102"/>
      <c r="K16" s="102"/>
      <c r="L16" s="102"/>
      <c r="M16" s="110"/>
      <c r="N16" s="79"/>
      <c r="O16" s="130"/>
      <c r="P16" s="79"/>
      <c r="Q16" s="208"/>
      <c r="R16" s="21"/>
      <c r="S16" s="20"/>
      <c r="T16" s="22"/>
      <c r="U16" s="22"/>
      <c r="V16" s="22"/>
      <c r="W16" s="22"/>
      <c r="X16" s="22"/>
      <c r="Y16" s="84"/>
      <c r="Z16" s="96"/>
      <c r="AA16" s="84"/>
      <c r="AB16" s="342"/>
      <c r="AC16" s="343"/>
      <c r="AD16" s="342">
        <f>AB16+'2026.11'!AD16</f>
        <v>0</v>
      </c>
      <c r="AE16" s="179">
        <f>AC16+'2026.11'!AE16</f>
        <v>0</v>
      </c>
      <c r="AF16" s="24"/>
      <c r="AG16" s="25"/>
      <c r="AH16" s="26">
        <f t="shared" si="0"/>
        <v>0</v>
      </c>
      <c r="AI16" s="25"/>
      <c r="AJ16" s="26">
        <f t="shared" si="1"/>
        <v>0</v>
      </c>
      <c r="AK16" s="69">
        <f>AF16+'2026.11'!AK16</f>
        <v>0</v>
      </c>
      <c r="AL16" s="75">
        <f>AG16+'2026.11'!AL16</f>
        <v>0</v>
      </c>
      <c r="AM16" s="26">
        <f>AH16+'2026.11'!AM16</f>
        <v>0</v>
      </c>
      <c r="AN16" s="75">
        <f>AI16+'2026.11'!AN16</f>
        <v>0</v>
      </c>
      <c r="AO16" s="26">
        <f>AJ16+'2026.11'!AO16</f>
        <v>0</v>
      </c>
      <c r="AP16" s="24"/>
      <c r="AQ16" s="24"/>
      <c r="AR16" s="24">
        <f>AP16+'2026.11'!AR16</f>
        <v>0</v>
      </c>
      <c r="AS16" s="24">
        <f>AQ16+'2026.11'!AS16</f>
        <v>0</v>
      </c>
      <c r="AT16" s="24"/>
      <c r="AU16" s="24"/>
      <c r="AV16" s="24"/>
      <c r="AW16" s="24"/>
      <c r="AX16" s="24">
        <f>AT16+'2026.11'!AX16</f>
        <v>0</v>
      </c>
      <c r="AY16" s="24">
        <f>AU16+'2026.11'!AY16</f>
        <v>0</v>
      </c>
      <c r="AZ16" s="24">
        <f>AV16+'2026.11'!AZ16</f>
        <v>0</v>
      </c>
      <c r="BA16" s="24">
        <f>AW16+'2026.11'!BA16</f>
        <v>0</v>
      </c>
    </row>
    <row r="17" spans="1:53">
      <c r="A17" s="316"/>
      <c r="B17" s="318">
        <v>3</v>
      </c>
      <c r="C17" s="19" t="s">
        <v>68</v>
      </c>
      <c r="D17" s="20"/>
      <c r="E17" s="21"/>
      <c r="F17" s="84"/>
      <c r="G17" s="117"/>
      <c r="H17" s="106"/>
      <c r="I17" s="102"/>
      <c r="J17" s="102"/>
      <c r="K17" s="102"/>
      <c r="L17" s="102"/>
      <c r="M17" s="110"/>
      <c r="N17" s="79"/>
      <c r="O17" s="130"/>
      <c r="P17" s="79"/>
      <c r="Q17" s="208"/>
      <c r="R17" s="21"/>
      <c r="S17" s="20"/>
      <c r="T17" s="22"/>
      <c r="U17" s="22"/>
      <c r="V17" s="22"/>
      <c r="W17" s="22"/>
      <c r="X17" s="22"/>
      <c r="Y17" s="84"/>
      <c r="Z17" s="96"/>
      <c r="AA17" s="84"/>
      <c r="AB17" s="342"/>
      <c r="AC17" s="343"/>
      <c r="AD17" s="342">
        <f>AB17+'2026.11'!AD17</f>
        <v>0</v>
      </c>
      <c r="AE17" s="179">
        <f>AC17+'2026.11'!AE17</f>
        <v>0</v>
      </c>
      <c r="AF17" s="24"/>
      <c r="AG17" s="25"/>
      <c r="AH17" s="26">
        <f t="shared" si="0"/>
        <v>0</v>
      </c>
      <c r="AI17" s="25"/>
      <c r="AJ17" s="26">
        <f t="shared" si="1"/>
        <v>0</v>
      </c>
      <c r="AK17" s="69">
        <f>AF17+'2026.11'!AK17</f>
        <v>1</v>
      </c>
      <c r="AL17" s="75">
        <f>AG17+'2026.11'!AL17</f>
        <v>2</v>
      </c>
      <c r="AM17" s="26">
        <f>AH17+'2026.11'!AM17</f>
        <v>400</v>
      </c>
      <c r="AN17" s="75">
        <f>AI17+'2026.11'!AN17</f>
        <v>35</v>
      </c>
      <c r="AO17" s="26">
        <f>AJ17+'2026.11'!AO17</f>
        <v>14000</v>
      </c>
      <c r="AP17" s="24"/>
      <c r="AQ17" s="24"/>
      <c r="AR17" s="24">
        <f>AP17+'2026.11'!AR17</f>
        <v>0</v>
      </c>
      <c r="AS17" s="24">
        <f>AQ17+'2026.11'!AS17</f>
        <v>0</v>
      </c>
      <c r="AT17" s="24"/>
      <c r="AU17" s="24"/>
      <c r="AV17" s="24"/>
      <c r="AW17" s="24"/>
      <c r="AX17" s="24">
        <f>AT17+'2026.11'!AX17</f>
        <v>0</v>
      </c>
      <c r="AY17" s="24">
        <f>AU17+'2026.11'!AY17</f>
        <v>0</v>
      </c>
      <c r="AZ17" s="24">
        <f>AV17+'2026.11'!AZ17</f>
        <v>0</v>
      </c>
      <c r="BA17" s="24">
        <f>AW17+'2026.11'!BA17</f>
        <v>0</v>
      </c>
    </row>
    <row r="18" spans="1:53">
      <c r="A18" s="316"/>
      <c r="B18" s="318"/>
      <c r="C18" s="19" t="s">
        <v>69</v>
      </c>
      <c r="D18" s="20"/>
      <c r="E18" s="21"/>
      <c r="F18" s="84"/>
      <c r="G18" s="117"/>
      <c r="H18" s="106"/>
      <c r="I18" s="102"/>
      <c r="J18" s="102"/>
      <c r="K18" s="102"/>
      <c r="L18" s="102"/>
      <c r="M18" s="110"/>
      <c r="N18" s="79"/>
      <c r="O18" s="130"/>
      <c r="P18" s="79"/>
      <c r="Q18" s="208"/>
      <c r="R18" s="21"/>
      <c r="S18" s="20"/>
      <c r="T18" s="22"/>
      <c r="U18" s="22"/>
      <c r="V18" s="22"/>
      <c r="W18" s="22"/>
      <c r="X18" s="22"/>
      <c r="Y18" s="84"/>
      <c r="Z18" s="96"/>
      <c r="AA18" s="84"/>
      <c r="AB18" s="342"/>
      <c r="AC18" s="343"/>
      <c r="AD18" s="342">
        <f>AB18+'2026.11'!AD18</f>
        <v>0</v>
      </c>
      <c r="AE18" s="179">
        <f>AC18+'2026.11'!AE18</f>
        <v>0</v>
      </c>
      <c r="AF18" s="24"/>
      <c r="AG18" s="25"/>
      <c r="AH18" s="26">
        <f t="shared" si="0"/>
        <v>0</v>
      </c>
      <c r="AI18" s="25"/>
      <c r="AJ18" s="26">
        <f t="shared" si="1"/>
        <v>0</v>
      </c>
      <c r="AK18" s="69">
        <f>AF18+'2026.11'!AK18</f>
        <v>6</v>
      </c>
      <c r="AL18" s="75">
        <f>AG18+'2026.11'!AL18</f>
        <v>6</v>
      </c>
      <c r="AM18" s="26">
        <f>AH18+'2026.11'!AM18</f>
        <v>1200</v>
      </c>
      <c r="AN18" s="75">
        <f>AI18+'2026.11'!AN18</f>
        <v>282</v>
      </c>
      <c r="AO18" s="26">
        <f>AJ18+'2026.11'!AO18</f>
        <v>112800</v>
      </c>
      <c r="AP18" s="24"/>
      <c r="AQ18" s="24"/>
      <c r="AR18" s="24">
        <f>AP18+'2026.11'!AR18</f>
        <v>0</v>
      </c>
      <c r="AS18" s="24">
        <f>AQ18+'2026.11'!AS18</f>
        <v>0</v>
      </c>
      <c r="AT18" s="24"/>
      <c r="AU18" s="24"/>
      <c r="AV18" s="24"/>
      <c r="AW18" s="24"/>
      <c r="AX18" s="24">
        <f>AT18+'2026.11'!AX18</f>
        <v>0</v>
      </c>
      <c r="AY18" s="24">
        <f>AU18+'2026.11'!AY18</f>
        <v>0</v>
      </c>
      <c r="AZ18" s="24">
        <f>AV18+'2026.11'!AZ18</f>
        <v>0</v>
      </c>
      <c r="BA18" s="24">
        <f>AW18+'2026.11'!BA18</f>
        <v>0</v>
      </c>
    </row>
    <row r="19" spans="1:53">
      <c r="A19" s="316"/>
      <c r="B19" s="318"/>
      <c r="C19" s="19" t="s">
        <v>70</v>
      </c>
      <c r="D19" s="20"/>
      <c r="E19" s="21"/>
      <c r="F19" s="84"/>
      <c r="G19" s="117"/>
      <c r="H19" s="106"/>
      <c r="I19" s="102"/>
      <c r="J19" s="102"/>
      <c r="K19" s="102"/>
      <c r="L19" s="102"/>
      <c r="M19" s="110"/>
      <c r="N19" s="79"/>
      <c r="O19" s="130"/>
      <c r="P19" s="79"/>
      <c r="Q19" s="208"/>
      <c r="R19" s="21"/>
      <c r="S19" s="20"/>
      <c r="T19" s="22"/>
      <c r="U19" s="22"/>
      <c r="V19" s="22"/>
      <c r="W19" s="22"/>
      <c r="X19" s="22"/>
      <c r="Y19" s="84"/>
      <c r="Z19" s="96"/>
      <c r="AA19" s="84"/>
      <c r="AB19" s="342"/>
      <c r="AC19" s="343"/>
      <c r="AD19" s="342">
        <f>AB19+'2026.11'!AD19</f>
        <v>48530</v>
      </c>
      <c r="AE19" s="179">
        <f>AC19+'2026.11'!AE19</f>
        <v>300.00180755261749</v>
      </c>
      <c r="AF19" s="24"/>
      <c r="AG19" s="25"/>
      <c r="AH19" s="26">
        <f t="shared" si="0"/>
        <v>0</v>
      </c>
      <c r="AI19" s="25"/>
      <c r="AJ19" s="26">
        <f t="shared" si="1"/>
        <v>0</v>
      </c>
      <c r="AK19" s="69">
        <f>AF19+'2026.11'!AK19</f>
        <v>6</v>
      </c>
      <c r="AL19" s="75">
        <f>AG19+'2026.11'!AL19</f>
        <v>6</v>
      </c>
      <c r="AM19" s="26">
        <f>AH19+'2026.11'!AM19</f>
        <v>1200</v>
      </c>
      <c r="AN19" s="75">
        <f>AI19+'2026.11'!AN19</f>
        <v>168</v>
      </c>
      <c r="AO19" s="26">
        <f>AJ19+'2026.11'!AO19</f>
        <v>67200</v>
      </c>
      <c r="AP19" s="24"/>
      <c r="AQ19" s="24"/>
      <c r="AR19" s="24">
        <f>AP19+'2026.11'!AR19</f>
        <v>0</v>
      </c>
      <c r="AS19" s="24">
        <f>AQ19+'2026.11'!AS19</f>
        <v>0</v>
      </c>
      <c r="AT19" s="24"/>
      <c r="AU19" s="24"/>
      <c r="AV19" s="24"/>
      <c r="AW19" s="24"/>
      <c r="AX19" s="24">
        <f>AT19+'2026.11'!AX19</f>
        <v>0</v>
      </c>
      <c r="AY19" s="24">
        <f>AU19+'2026.11'!AY19</f>
        <v>0</v>
      </c>
      <c r="AZ19" s="24">
        <f>AV19+'2026.11'!AZ19</f>
        <v>0</v>
      </c>
      <c r="BA19" s="24">
        <f>AW19+'2026.11'!BA19</f>
        <v>0</v>
      </c>
    </row>
    <row r="20" spans="1:53">
      <c r="A20" s="317"/>
      <c r="B20" s="318"/>
      <c r="C20" s="19" t="s">
        <v>71</v>
      </c>
      <c r="D20" s="20"/>
      <c r="E20" s="21"/>
      <c r="F20" s="84"/>
      <c r="G20" s="117"/>
      <c r="H20" s="106"/>
      <c r="I20" s="102"/>
      <c r="J20" s="102"/>
      <c r="K20" s="102"/>
      <c r="L20" s="102"/>
      <c r="M20" s="110"/>
      <c r="N20" s="79"/>
      <c r="O20" s="130"/>
      <c r="P20" s="79"/>
      <c r="Q20" s="208"/>
      <c r="R20" s="21"/>
      <c r="S20" s="20"/>
      <c r="T20" s="22"/>
      <c r="U20" s="22"/>
      <c r="V20" s="22"/>
      <c r="W20" s="22"/>
      <c r="X20" s="22"/>
      <c r="Y20" s="84"/>
      <c r="Z20" s="96"/>
      <c r="AA20" s="84"/>
      <c r="AB20" s="342"/>
      <c r="AC20" s="343"/>
      <c r="AD20" s="342">
        <f>AB20+'2026.11'!AD20</f>
        <v>0</v>
      </c>
      <c r="AE20" s="179">
        <f>AC20+'2026.11'!AE20</f>
        <v>0</v>
      </c>
      <c r="AF20" s="24"/>
      <c r="AG20" s="25"/>
      <c r="AH20" s="26">
        <f t="shared" si="0"/>
        <v>0</v>
      </c>
      <c r="AI20" s="25"/>
      <c r="AJ20" s="26">
        <f t="shared" si="1"/>
        <v>0</v>
      </c>
      <c r="AK20" s="69">
        <f>AF20+'2026.11'!AK20</f>
        <v>0</v>
      </c>
      <c r="AL20" s="75">
        <f>AG20+'2026.11'!AL20</f>
        <v>0</v>
      </c>
      <c r="AM20" s="26">
        <f>AH20+'2026.11'!AM20</f>
        <v>0</v>
      </c>
      <c r="AN20" s="75">
        <f>AI20+'2026.11'!AN20</f>
        <v>0</v>
      </c>
      <c r="AO20" s="26">
        <f>AJ20+'2026.11'!AO20</f>
        <v>0</v>
      </c>
      <c r="AP20" s="24"/>
      <c r="AQ20" s="24"/>
      <c r="AR20" s="24">
        <f>AP20+'2026.11'!AR20</f>
        <v>0</v>
      </c>
      <c r="AS20" s="24">
        <f>AQ20+'2026.11'!AS20</f>
        <v>0</v>
      </c>
      <c r="AT20" s="24"/>
      <c r="AU20" s="24"/>
      <c r="AV20" s="24"/>
      <c r="AW20" s="24"/>
      <c r="AX20" s="24">
        <f>AT20+'2026.11'!AX20</f>
        <v>0</v>
      </c>
      <c r="AY20" s="24">
        <f>AU20+'2026.11'!AY20</f>
        <v>0</v>
      </c>
      <c r="AZ20" s="24">
        <f>AV20+'2026.11'!AZ20</f>
        <v>0</v>
      </c>
      <c r="BA20" s="24">
        <f>AW20+'2026.11'!BA20</f>
        <v>0</v>
      </c>
    </row>
    <row r="21" spans="1:53" ht="16.5" customHeight="1">
      <c r="A21" s="28" t="s">
        <v>72</v>
      </c>
      <c r="B21" s="28"/>
      <c r="C21" s="29"/>
      <c r="D21" s="30">
        <f t="shared" ref="D21:BA21" si="2">SUM(D6:D20)</f>
        <v>0</v>
      </c>
      <c r="E21" s="31">
        <f t="shared" si="2"/>
        <v>0</v>
      </c>
      <c r="F21" s="85">
        <f t="shared" si="2"/>
        <v>0</v>
      </c>
      <c r="G21" s="118">
        <f t="shared" si="2"/>
        <v>0</v>
      </c>
      <c r="H21" s="123">
        <f t="shared" si="2"/>
        <v>0</v>
      </c>
      <c r="I21" s="125">
        <f t="shared" si="2"/>
        <v>0</v>
      </c>
      <c r="J21" s="125">
        <f t="shared" si="2"/>
        <v>0</v>
      </c>
      <c r="K21" s="125">
        <f>SUM(K6:K20)</f>
        <v>0</v>
      </c>
      <c r="L21" s="125">
        <f t="shared" si="2"/>
        <v>0</v>
      </c>
      <c r="M21" s="124">
        <f t="shared" si="2"/>
        <v>0</v>
      </c>
      <c r="N21" s="80">
        <f t="shared" si="2"/>
        <v>0</v>
      </c>
      <c r="O21" s="131">
        <f t="shared" si="2"/>
        <v>0</v>
      </c>
      <c r="P21" s="80">
        <f t="shared" ref="P21:R21" si="3">SUM(P6:P20)</f>
        <v>0</v>
      </c>
      <c r="Q21" s="125">
        <f t="shared" si="3"/>
        <v>0</v>
      </c>
      <c r="R21" s="202">
        <f t="shared" si="3"/>
        <v>0</v>
      </c>
      <c r="S21" s="32">
        <f t="shared" si="2"/>
        <v>0</v>
      </c>
      <c r="T21" s="33">
        <f t="shared" si="2"/>
        <v>0</v>
      </c>
      <c r="U21" s="33">
        <f t="shared" si="2"/>
        <v>0</v>
      </c>
      <c r="V21" s="33">
        <f t="shared" si="2"/>
        <v>0</v>
      </c>
      <c r="W21" s="33">
        <f t="shared" si="2"/>
        <v>0</v>
      </c>
      <c r="X21" s="33">
        <f t="shared" si="2"/>
        <v>0</v>
      </c>
      <c r="Y21" s="33">
        <f t="shared" si="2"/>
        <v>0</v>
      </c>
      <c r="Z21" s="90">
        <f t="shared" si="2"/>
        <v>0</v>
      </c>
      <c r="AA21" s="85">
        <f t="shared" si="2"/>
        <v>0</v>
      </c>
      <c r="AB21" s="344">
        <f t="shared" si="2"/>
        <v>0</v>
      </c>
      <c r="AC21" s="180">
        <f t="shared" si="2"/>
        <v>0</v>
      </c>
      <c r="AD21" s="344">
        <f t="shared" si="2"/>
        <v>4298510</v>
      </c>
      <c r="AE21" s="180">
        <f t="shared" si="2"/>
        <v>26660.837030112445</v>
      </c>
      <c r="AF21" s="35">
        <f t="shared" si="2"/>
        <v>0</v>
      </c>
      <c r="AG21" s="36">
        <f t="shared" si="2"/>
        <v>0</v>
      </c>
      <c r="AH21" s="177">
        <f t="shared" si="2"/>
        <v>0</v>
      </c>
      <c r="AI21" s="36">
        <f t="shared" si="2"/>
        <v>0</v>
      </c>
      <c r="AJ21" s="177">
        <f t="shared" si="2"/>
        <v>0</v>
      </c>
      <c r="AK21" s="35">
        <f t="shared" si="2"/>
        <v>32</v>
      </c>
      <c r="AL21" s="36">
        <f t="shared" si="2"/>
        <v>31</v>
      </c>
      <c r="AM21" s="177">
        <f t="shared" si="2"/>
        <v>6200</v>
      </c>
      <c r="AN21" s="36">
        <f t="shared" si="2"/>
        <v>1263</v>
      </c>
      <c r="AO21" s="177">
        <f t="shared" si="2"/>
        <v>505200</v>
      </c>
      <c r="AP21" s="35">
        <f t="shared" si="2"/>
        <v>0</v>
      </c>
      <c r="AQ21" s="35">
        <f t="shared" si="2"/>
        <v>0</v>
      </c>
      <c r="AR21" s="35">
        <f t="shared" si="2"/>
        <v>0</v>
      </c>
      <c r="AS21" s="35">
        <f t="shared" si="2"/>
        <v>0</v>
      </c>
      <c r="AT21" s="35">
        <f t="shared" si="2"/>
        <v>0</v>
      </c>
      <c r="AU21" s="35">
        <f t="shared" si="2"/>
        <v>0</v>
      </c>
      <c r="AV21" s="35">
        <f t="shared" si="2"/>
        <v>0</v>
      </c>
      <c r="AW21" s="35">
        <f t="shared" si="2"/>
        <v>0</v>
      </c>
      <c r="AX21" s="35">
        <f t="shared" si="2"/>
        <v>2</v>
      </c>
      <c r="AY21" s="35">
        <f t="shared" si="2"/>
        <v>200</v>
      </c>
      <c r="AZ21" s="35">
        <f t="shared" si="2"/>
        <v>69</v>
      </c>
      <c r="BA21" s="35">
        <f t="shared" si="2"/>
        <v>7</v>
      </c>
    </row>
    <row r="22" spans="1:53">
      <c r="A22" s="315">
        <v>2</v>
      </c>
      <c r="B22" s="315">
        <v>1</v>
      </c>
      <c r="C22" s="19" t="s">
        <v>73</v>
      </c>
      <c r="D22" s="20"/>
      <c r="E22" s="23"/>
      <c r="F22" s="84"/>
      <c r="G22" s="117"/>
      <c r="H22" s="106"/>
      <c r="I22" s="102"/>
      <c r="J22" s="102"/>
      <c r="K22" s="102"/>
      <c r="L22" s="102"/>
      <c r="M22" s="110"/>
      <c r="N22" s="79"/>
      <c r="O22" s="130"/>
      <c r="P22" s="79"/>
      <c r="Q22" s="208"/>
      <c r="R22" s="21"/>
      <c r="S22" s="38"/>
      <c r="T22" s="22"/>
      <c r="U22" s="22"/>
      <c r="V22" s="22"/>
      <c r="W22" s="22"/>
      <c r="X22" s="22"/>
      <c r="Y22" s="22"/>
      <c r="Z22" s="89"/>
      <c r="AA22" s="84"/>
      <c r="AB22" s="342"/>
      <c r="AC22" s="343"/>
      <c r="AD22" s="342">
        <f>AB22+'2026.11'!AD22</f>
        <v>657064</v>
      </c>
      <c r="AE22" s="179">
        <f>AC22+'2026.11'!AE22</f>
        <v>4062.6961407213203</v>
      </c>
      <c r="AF22" s="24"/>
      <c r="AG22" s="25"/>
      <c r="AH22" s="26">
        <f t="shared" si="0"/>
        <v>0</v>
      </c>
      <c r="AI22" s="25"/>
      <c r="AJ22" s="26">
        <f t="shared" si="1"/>
        <v>0</v>
      </c>
      <c r="AK22" s="69">
        <f>AF22+'2026.11'!AK22</f>
        <v>2</v>
      </c>
      <c r="AL22" s="75">
        <f>AG22+'2026.11'!AL22</f>
        <v>39</v>
      </c>
      <c r="AM22" s="26">
        <f>AH22+'2026.11'!AM22</f>
        <v>7800</v>
      </c>
      <c r="AN22" s="75">
        <f>AI22+'2026.11'!AN22</f>
        <v>48</v>
      </c>
      <c r="AO22" s="26">
        <f>AJ22+'2026.11'!AO22</f>
        <v>19200</v>
      </c>
      <c r="AP22" s="24"/>
      <c r="AQ22" s="24"/>
      <c r="AR22" s="24">
        <f>AP22+'2026.11'!AR22</f>
        <v>0</v>
      </c>
      <c r="AS22" s="24">
        <f>AQ22+'2026.11'!AS22</f>
        <v>0</v>
      </c>
      <c r="AT22" s="24"/>
      <c r="AU22" s="24"/>
      <c r="AV22" s="24"/>
      <c r="AW22" s="24"/>
      <c r="AX22" s="24">
        <f>AT22+'2026.11'!AX22</f>
        <v>2</v>
      </c>
      <c r="AY22" s="24">
        <f>AU22+'2026.11'!AY22</f>
        <v>470</v>
      </c>
      <c r="AZ22" s="24">
        <f>AV22+'2026.11'!AZ22</f>
        <v>174</v>
      </c>
      <c r="BA22" s="24">
        <f>AW22+'2026.11'!BA22</f>
        <v>10</v>
      </c>
    </row>
    <row r="23" spans="1:53">
      <c r="A23" s="316"/>
      <c r="B23" s="316"/>
      <c r="C23" s="19" t="s">
        <v>74</v>
      </c>
      <c r="D23" s="20"/>
      <c r="E23" s="23"/>
      <c r="F23" s="84"/>
      <c r="G23" s="117"/>
      <c r="H23" s="106"/>
      <c r="I23" s="102"/>
      <c r="J23" s="102"/>
      <c r="K23" s="102"/>
      <c r="L23" s="102"/>
      <c r="M23" s="110"/>
      <c r="N23" s="79"/>
      <c r="O23" s="130"/>
      <c r="P23" s="79"/>
      <c r="Q23" s="208"/>
      <c r="R23" s="21"/>
      <c r="S23" s="38"/>
      <c r="T23" s="22"/>
      <c r="U23" s="22"/>
      <c r="V23" s="22"/>
      <c r="W23" s="22"/>
      <c r="X23" s="22"/>
      <c r="Y23" s="22"/>
      <c r="Z23" s="89"/>
      <c r="AA23" s="84"/>
      <c r="AB23" s="358"/>
      <c r="AC23" s="343"/>
      <c r="AD23" s="342">
        <f>AB23+'2026.11'!AD23</f>
        <v>319038</v>
      </c>
      <c r="AE23" s="179">
        <f>AC23+'2026.11'!AE23</f>
        <v>2000.0021564852518</v>
      </c>
      <c r="AF23" s="24"/>
      <c r="AG23" s="25"/>
      <c r="AH23" s="26">
        <f t="shared" si="0"/>
        <v>0</v>
      </c>
      <c r="AI23" s="25"/>
      <c r="AJ23" s="26">
        <f t="shared" si="1"/>
        <v>0</v>
      </c>
      <c r="AK23" s="69">
        <f>AF23+'2026.11'!AK23</f>
        <v>0</v>
      </c>
      <c r="AL23" s="75">
        <f>AG23+'2026.11'!AL23</f>
        <v>0</v>
      </c>
      <c r="AM23" s="26">
        <f>AH23+'2026.11'!AM23</f>
        <v>0</v>
      </c>
      <c r="AN23" s="75">
        <f>AI23+'2026.11'!AN23</f>
        <v>0</v>
      </c>
      <c r="AO23" s="26">
        <f>AJ23+'2026.11'!AO23</f>
        <v>0</v>
      </c>
      <c r="AP23" s="24"/>
      <c r="AQ23" s="24"/>
      <c r="AR23" s="24">
        <f>AP23+'2026.11'!AR23</f>
        <v>0</v>
      </c>
      <c r="AS23" s="24">
        <f>AQ23+'2026.11'!AS23</f>
        <v>0</v>
      </c>
      <c r="AT23" s="24"/>
      <c r="AU23" s="24"/>
      <c r="AV23" s="24"/>
      <c r="AW23" s="24"/>
      <c r="AX23" s="24">
        <f>AT23+'2026.11'!AX23</f>
        <v>0</v>
      </c>
      <c r="AY23" s="24">
        <f>AU23+'2026.11'!AY23</f>
        <v>0</v>
      </c>
      <c r="AZ23" s="24">
        <f>AV23+'2026.11'!AZ23</f>
        <v>0</v>
      </c>
      <c r="BA23" s="24">
        <f>AW23+'2026.11'!BA23</f>
        <v>0</v>
      </c>
    </row>
    <row r="24" spans="1:53">
      <c r="A24" s="316"/>
      <c r="B24" s="316"/>
      <c r="C24" s="19" t="s">
        <v>75</v>
      </c>
      <c r="D24" s="20"/>
      <c r="E24" s="23"/>
      <c r="F24" s="84"/>
      <c r="G24" s="117"/>
      <c r="H24" s="106"/>
      <c r="I24" s="102"/>
      <c r="J24" s="102"/>
      <c r="K24" s="102"/>
      <c r="L24" s="102"/>
      <c r="M24" s="110"/>
      <c r="N24" s="79"/>
      <c r="O24" s="130"/>
      <c r="P24" s="79"/>
      <c r="Q24" s="208"/>
      <c r="R24" s="21"/>
      <c r="S24" s="38"/>
      <c r="T24" s="22"/>
      <c r="U24" s="22"/>
      <c r="V24" s="22"/>
      <c r="W24" s="22"/>
      <c r="X24" s="22"/>
      <c r="Y24" s="22"/>
      <c r="Z24" s="89"/>
      <c r="AA24" s="84"/>
      <c r="AB24" s="342"/>
      <c r="AC24" s="343"/>
      <c r="AD24" s="342">
        <f>AB24+'2026.11'!AD24</f>
        <v>0</v>
      </c>
      <c r="AE24" s="179">
        <f>AC24+'2026.11'!AE24</f>
        <v>0</v>
      </c>
      <c r="AF24" s="24"/>
      <c r="AG24" s="25"/>
      <c r="AH24" s="26">
        <f t="shared" si="0"/>
        <v>0</v>
      </c>
      <c r="AI24" s="25"/>
      <c r="AJ24" s="26">
        <f t="shared" si="1"/>
        <v>0</v>
      </c>
      <c r="AK24" s="69">
        <f>AF24+'2026.11'!AK24</f>
        <v>1</v>
      </c>
      <c r="AL24" s="75">
        <f>AG24+'2026.11'!AL24</f>
        <v>17</v>
      </c>
      <c r="AM24" s="26">
        <f>AH24+'2026.11'!AM24</f>
        <v>3400</v>
      </c>
      <c r="AN24" s="75">
        <f>AI24+'2026.11'!AN24</f>
        <v>42</v>
      </c>
      <c r="AO24" s="26">
        <f>AJ24+'2026.11'!AO24</f>
        <v>16800</v>
      </c>
      <c r="AP24" s="24"/>
      <c r="AQ24" s="24"/>
      <c r="AR24" s="24">
        <f>AP24+'2026.11'!AR24</f>
        <v>0</v>
      </c>
      <c r="AS24" s="24">
        <f>AQ24+'2026.11'!AS24</f>
        <v>0</v>
      </c>
      <c r="AT24" s="24"/>
      <c r="AU24" s="24"/>
      <c r="AV24" s="24"/>
      <c r="AW24" s="24"/>
      <c r="AX24" s="24">
        <f>AT24+'2026.11'!AX24</f>
        <v>0</v>
      </c>
      <c r="AY24" s="24">
        <f>AU24+'2026.11'!AY24</f>
        <v>0</v>
      </c>
      <c r="AZ24" s="24">
        <f>AV24+'2026.11'!AZ24</f>
        <v>0</v>
      </c>
      <c r="BA24" s="24">
        <f>AW24+'2026.11'!BA24</f>
        <v>0</v>
      </c>
    </row>
    <row r="25" spans="1:53">
      <c r="A25" s="316"/>
      <c r="B25" s="316"/>
      <c r="C25" s="19" t="s">
        <v>76</v>
      </c>
      <c r="D25" s="20"/>
      <c r="E25" s="23"/>
      <c r="F25" s="84"/>
      <c r="G25" s="117"/>
      <c r="H25" s="106"/>
      <c r="I25" s="102"/>
      <c r="J25" s="102"/>
      <c r="K25" s="102"/>
      <c r="L25" s="102"/>
      <c r="M25" s="110"/>
      <c r="N25" s="79"/>
      <c r="O25" s="130"/>
      <c r="P25" s="79"/>
      <c r="Q25" s="208"/>
      <c r="R25" s="21"/>
      <c r="S25" s="38"/>
      <c r="T25" s="22"/>
      <c r="U25" s="22"/>
      <c r="V25" s="22"/>
      <c r="W25" s="22"/>
      <c r="X25" s="22"/>
      <c r="Y25" s="22"/>
      <c r="Z25" s="89"/>
      <c r="AA25" s="84"/>
      <c r="AB25" s="342"/>
      <c r="AC25" s="343"/>
      <c r="AD25" s="342">
        <f>AB25+'2026.11'!AD25</f>
        <v>303088</v>
      </c>
      <c r="AE25" s="179">
        <f>AC25+'2026.11'!AE25</f>
        <v>1900.0139594806951</v>
      </c>
      <c r="AF25" s="24"/>
      <c r="AG25" s="25"/>
      <c r="AH25" s="26">
        <f t="shared" si="0"/>
        <v>0</v>
      </c>
      <c r="AI25" s="25"/>
      <c r="AJ25" s="26">
        <f t="shared" si="1"/>
        <v>0</v>
      </c>
      <c r="AK25" s="69">
        <f>AF25+'2026.11'!AK25</f>
        <v>1</v>
      </c>
      <c r="AL25" s="75">
        <f>AG25+'2026.11'!AL25</f>
        <v>10</v>
      </c>
      <c r="AM25" s="26">
        <f>AH25+'2026.11'!AM25</f>
        <v>2000</v>
      </c>
      <c r="AN25" s="75">
        <f>AI25+'2026.11'!AN25</f>
        <v>29</v>
      </c>
      <c r="AO25" s="26">
        <f>AJ25+'2026.11'!AO25</f>
        <v>11600</v>
      </c>
      <c r="AP25" s="24"/>
      <c r="AQ25" s="24"/>
      <c r="AR25" s="24">
        <f>AP25+'2026.11'!AR25</f>
        <v>0</v>
      </c>
      <c r="AS25" s="24">
        <f>AQ25+'2026.11'!AS25</f>
        <v>0</v>
      </c>
      <c r="AT25" s="24"/>
      <c r="AU25" s="24"/>
      <c r="AV25" s="24"/>
      <c r="AW25" s="24"/>
      <c r="AX25" s="24">
        <f>AT25+'2026.11'!AX25</f>
        <v>0</v>
      </c>
      <c r="AY25" s="24">
        <f>AU25+'2026.11'!AY25</f>
        <v>0</v>
      </c>
      <c r="AZ25" s="24">
        <f>AV25+'2026.11'!AZ25</f>
        <v>0</v>
      </c>
      <c r="BA25" s="24">
        <f>AW25+'2026.11'!BA25</f>
        <v>0</v>
      </c>
    </row>
    <row r="26" spans="1:53">
      <c r="A26" s="316"/>
      <c r="B26" s="316"/>
      <c r="C26" s="19" t="s">
        <v>77</v>
      </c>
      <c r="D26" s="20"/>
      <c r="E26" s="23"/>
      <c r="F26" s="84"/>
      <c r="G26" s="117"/>
      <c r="H26" s="106"/>
      <c r="I26" s="102"/>
      <c r="J26" s="102"/>
      <c r="K26" s="102"/>
      <c r="L26" s="102"/>
      <c r="M26" s="110"/>
      <c r="N26" s="79"/>
      <c r="O26" s="130"/>
      <c r="P26" s="79"/>
      <c r="Q26" s="208"/>
      <c r="R26" s="21"/>
      <c r="S26" s="38"/>
      <c r="T26" s="22"/>
      <c r="U26" s="22"/>
      <c r="V26" s="22"/>
      <c r="W26" s="22"/>
      <c r="X26" s="22"/>
      <c r="Y26" s="22"/>
      <c r="Z26" s="89"/>
      <c r="AA26" s="84"/>
      <c r="AB26" s="342"/>
      <c r="AC26" s="343"/>
      <c r="AD26" s="342">
        <f>AB26+'2026.11'!AD26</f>
        <v>0</v>
      </c>
      <c r="AE26" s="179">
        <f>AC26+'2026.11'!AE26</f>
        <v>0</v>
      </c>
      <c r="AF26" s="24"/>
      <c r="AG26" s="25"/>
      <c r="AH26" s="26">
        <f t="shared" si="0"/>
        <v>0</v>
      </c>
      <c r="AI26" s="25"/>
      <c r="AJ26" s="26">
        <f t="shared" si="1"/>
        <v>0</v>
      </c>
      <c r="AK26" s="69">
        <f>AF26+'2026.11'!AK26</f>
        <v>0</v>
      </c>
      <c r="AL26" s="75">
        <f>AG26+'2026.11'!AL26</f>
        <v>0</v>
      </c>
      <c r="AM26" s="26">
        <f>AH26+'2026.11'!AM26</f>
        <v>0</v>
      </c>
      <c r="AN26" s="75">
        <f>AI26+'2026.11'!AN26</f>
        <v>0</v>
      </c>
      <c r="AO26" s="26">
        <f>AJ26+'2026.11'!AO26</f>
        <v>0</v>
      </c>
      <c r="AP26" s="24"/>
      <c r="AQ26" s="24"/>
      <c r="AR26" s="24">
        <f>AP26+'2026.11'!AR26</f>
        <v>0</v>
      </c>
      <c r="AS26" s="24">
        <f>AQ26+'2026.11'!AS26</f>
        <v>0</v>
      </c>
      <c r="AT26" s="24"/>
      <c r="AU26" s="24"/>
      <c r="AV26" s="24"/>
      <c r="AW26" s="24"/>
      <c r="AX26" s="24">
        <f>AT26+'2026.11'!AX26</f>
        <v>2</v>
      </c>
      <c r="AY26" s="24">
        <f>AU26+'2026.11'!AY26</f>
        <v>120</v>
      </c>
      <c r="AZ26" s="24">
        <f>AV26+'2026.11'!AZ26</f>
        <v>503</v>
      </c>
      <c r="BA26" s="24">
        <f>AW26+'2026.11'!BA26</f>
        <v>4</v>
      </c>
    </row>
    <row r="27" spans="1:53">
      <c r="A27" s="316"/>
      <c r="B27" s="316"/>
      <c r="C27" s="19" t="s">
        <v>78</v>
      </c>
      <c r="D27" s="20"/>
      <c r="E27" s="23"/>
      <c r="F27" s="84"/>
      <c r="G27" s="117"/>
      <c r="H27" s="106"/>
      <c r="I27" s="102"/>
      <c r="J27" s="102"/>
      <c r="K27" s="102"/>
      <c r="L27" s="102"/>
      <c r="M27" s="110"/>
      <c r="N27" s="79"/>
      <c r="O27" s="130"/>
      <c r="P27" s="79"/>
      <c r="Q27" s="208"/>
      <c r="R27" s="21"/>
      <c r="S27" s="38"/>
      <c r="T27" s="22"/>
      <c r="U27" s="22"/>
      <c r="V27" s="22"/>
      <c r="W27" s="22"/>
      <c r="X27" s="22"/>
      <c r="Y27" s="22"/>
      <c r="Z27" s="89"/>
      <c r="AA27" s="84"/>
      <c r="AB27" s="342"/>
      <c r="AC27" s="343"/>
      <c r="AD27" s="342">
        <f>AB27+'2026.11'!AD27</f>
        <v>0</v>
      </c>
      <c r="AE27" s="179">
        <f>AC27+'2026.11'!AE27</f>
        <v>0</v>
      </c>
      <c r="AF27" s="24"/>
      <c r="AG27" s="25"/>
      <c r="AH27" s="26">
        <f t="shared" si="0"/>
        <v>0</v>
      </c>
      <c r="AI27" s="25"/>
      <c r="AJ27" s="26">
        <f t="shared" si="1"/>
        <v>0</v>
      </c>
      <c r="AK27" s="69">
        <f>AF27+'2026.11'!AK27</f>
        <v>1</v>
      </c>
      <c r="AL27" s="75">
        <f>AG27+'2026.11'!AL27</f>
        <v>21</v>
      </c>
      <c r="AM27" s="26">
        <f>AH27+'2026.11'!AM27</f>
        <v>4200</v>
      </c>
      <c r="AN27" s="75">
        <f>AI27+'2026.11'!AN27</f>
        <v>21</v>
      </c>
      <c r="AO27" s="26">
        <f>AJ27+'2026.11'!AO27</f>
        <v>8400</v>
      </c>
      <c r="AP27" s="24"/>
      <c r="AQ27" s="24"/>
      <c r="AR27" s="24">
        <f>AP27+'2026.11'!AR27</f>
        <v>0</v>
      </c>
      <c r="AS27" s="24">
        <f>AQ27+'2026.11'!AS27</f>
        <v>0</v>
      </c>
      <c r="AT27" s="24"/>
      <c r="AU27" s="24"/>
      <c r="AV27" s="24"/>
      <c r="AW27" s="24"/>
      <c r="AX27" s="24">
        <f>AT27+'2026.11'!AX27</f>
        <v>0</v>
      </c>
      <c r="AY27" s="24">
        <f>AU27+'2026.11'!AY27</f>
        <v>0</v>
      </c>
      <c r="AZ27" s="24">
        <f>AV27+'2026.11'!AZ27</f>
        <v>0</v>
      </c>
      <c r="BA27" s="24">
        <f>AW27+'2026.11'!BA27</f>
        <v>0</v>
      </c>
    </row>
    <row r="28" spans="1:53">
      <c r="A28" s="316"/>
      <c r="B28" s="317"/>
      <c r="C28" s="19" t="s">
        <v>79</v>
      </c>
      <c r="D28" s="20"/>
      <c r="E28" s="23"/>
      <c r="F28" s="84"/>
      <c r="G28" s="117"/>
      <c r="H28" s="106"/>
      <c r="I28" s="102"/>
      <c r="J28" s="102"/>
      <c r="K28" s="102"/>
      <c r="L28" s="102"/>
      <c r="M28" s="110"/>
      <c r="N28" s="79"/>
      <c r="O28" s="130"/>
      <c r="P28" s="79"/>
      <c r="Q28" s="208"/>
      <c r="R28" s="21"/>
      <c r="S28" s="38"/>
      <c r="T28" s="22"/>
      <c r="U28" s="22"/>
      <c r="V28" s="22"/>
      <c r="W28" s="22"/>
      <c r="X28" s="22"/>
      <c r="Y28" s="22"/>
      <c r="Z28" s="89"/>
      <c r="AA28" s="84"/>
      <c r="AB28" s="342"/>
      <c r="AC28" s="343"/>
      <c r="AD28" s="342">
        <f>AB28+'2026.11'!AD28</f>
        <v>0</v>
      </c>
      <c r="AE28" s="179">
        <f>AC28+'2026.11'!AE28</f>
        <v>0</v>
      </c>
      <c r="AF28" s="24"/>
      <c r="AG28" s="25"/>
      <c r="AH28" s="26">
        <f t="shared" si="0"/>
        <v>0</v>
      </c>
      <c r="AI28" s="25"/>
      <c r="AJ28" s="26">
        <f t="shared" si="1"/>
        <v>0</v>
      </c>
      <c r="AK28" s="69">
        <f>AF28+'2026.11'!AK28</f>
        <v>0</v>
      </c>
      <c r="AL28" s="75">
        <f>AG28+'2026.11'!AL28</f>
        <v>0</v>
      </c>
      <c r="AM28" s="26">
        <f>AH28+'2026.11'!AM28</f>
        <v>0</v>
      </c>
      <c r="AN28" s="75">
        <f>AI28+'2026.11'!AN28</f>
        <v>0</v>
      </c>
      <c r="AO28" s="26">
        <f>AJ28+'2026.11'!AO28</f>
        <v>0</v>
      </c>
      <c r="AP28" s="24"/>
      <c r="AQ28" s="24"/>
      <c r="AR28" s="24">
        <f>AP28+'2026.11'!AR28</f>
        <v>0</v>
      </c>
      <c r="AS28" s="24">
        <f>AQ28+'2026.11'!AS28</f>
        <v>0</v>
      </c>
      <c r="AT28" s="24"/>
      <c r="AU28" s="24"/>
      <c r="AV28" s="24"/>
      <c r="AW28" s="24"/>
      <c r="AX28" s="24">
        <f>AT28+'2026.11'!AX28</f>
        <v>1</v>
      </c>
      <c r="AY28" s="24">
        <f>AU28+'2026.11'!AY28</f>
        <v>50</v>
      </c>
      <c r="AZ28" s="24">
        <f>AV28+'2026.11'!AZ28</f>
        <v>252</v>
      </c>
      <c r="BA28" s="24">
        <f>AW28+'2026.11'!BA28</f>
        <v>3</v>
      </c>
    </row>
    <row r="29" spans="1:53">
      <c r="A29" s="316"/>
      <c r="B29" s="318">
        <v>2</v>
      </c>
      <c r="C29" s="19" t="s">
        <v>80</v>
      </c>
      <c r="D29" s="20"/>
      <c r="E29" s="23"/>
      <c r="F29" s="84"/>
      <c r="G29" s="117"/>
      <c r="H29" s="106"/>
      <c r="I29" s="102"/>
      <c r="J29" s="102"/>
      <c r="K29" s="102"/>
      <c r="L29" s="102"/>
      <c r="M29" s="110"/>
      <c r="N29" s="79"/>
      <c r="O29" s="130"/>
      <c r="P29" s="79"/>
      <c r="Q29" s="208"/>
      <c r="R29" s="21"/>
      <c r="S29" s="38"/>
      <c r="T29" s="22"/>
      <c r="U29" s="22"/>
      <c r="V29" s="22"/>
      <c r="W29" s="22"/>
      <c r="X29" s="22"/>
      <c r="Y29" s="22"/>
      <c r="Z29" s="89"/>
      <c r="AA29" s="84"/>
      <c r="AB29" s="342"/>
      <c r="AC29" s="343"/>
      <c r="AD29" s="342">
        <f>AB29+'2026.11'!AD29</f>
        <v>0</v>
      </c>
      <c r="AE29" s="179">
        <f>AC29+'2026.11'!AE29</f>
        <v>0</v>
      </c>
      <c r="AF29" s="24"/>
      <c r="AG29" s="25"/>
      <c r="AH29" s="26">
        <f t="shared" si="0"/>
        <v>0</v>
      </c>
      <c r="AI29" s="25"/>
      <c r="AJ29" s="26">
        <f t="shared" si="1"/>
        <v>0</v>
      </c>
      <c r="AK29" s="69">
        <f>AF29+'2026.11'!AK29</f>
        <v>2</v>
      </c>
      <c r="AL29" s="75">
        <f>AG29+'2026.11'!AL29</f>
        <v>3</v>
      </c>
      <c r="AM29" s="26">
        <f>AH29+'2026.11'!AM29</f>
        <v>600</v>
      </c>
      <c r="AN29" s="75">
        <f>AI29+'2026.11'!AN29</f>
        <v>40</v>
      </c>
      <c r="AO29" s="26">
        <f>AJ29+'2026.11'!AO29</f>
        <v>16000</v>
      </c>
      <c r="AP29" s="24"/>
      <c r="AQ29" s="24"/>
      <c r="AR29" s="24">
        <f>AP29+'2026.11'!AR29</f>
        <v>0</v>
      </c>
      <c r="AS29" s="24">
        <f>AQ29+'2026.11'!AS29</f>
        <v>0</v>
      </c>
      <c r="AT29" s="24"/>
      <c r="AU29" s="24"/>
      <c r="AV29" s="24"/>
      <c r="AW29" s="24"/>
      <c r="AX29" s="24">
        <f>AT29+'2026.11'!AX29</f>
        <v>0</v>
      </c>
      <c r="AY29" s="24">
        <f>AU29+'2026.11'!AY29</f>
        <v>0</v>
      </c>
      <c r="AZ29" s="24">
        <f>AV29+'2026.11'!AZ29</f>
        <v>0</v>
      </c>
      <c r="BA29" s="24">
        <f>AW29+'2026.11'!BA29</f>
        <v>0</v>
      </c>
    </row>
    <row r="30" spans="1:53">
      <c r="A30" s="316"/>
      <c r="B30" s="318"/>
      <c r="C30" s="19" t="s">
        <v>81</v>
      </c>
      <c r="D30" s="20"/>
      <c r="E30" s="23"/>
      <c r="F30" s="84"/>
      <c r="G30" s="117"/>
      <c r="H30" s="106"/>
      <c r="I30" s="102"/>
      <c r="J30" s="102"/>
      <c r="K30" s="102"/>
      <c r="L30" s="102"/>
      <c r="M30" s="110"/>
      <c r="N30" s="79"/>
      <c r="O30" s="130"/>
      <c r="P30" s="79"/>
      <c r="Q30" s="208"/>
      <c r="R30" s="21"/>
      <c r="S30" s="38"/>
      <c r="T30" s="22"/>
      <c r="U30" s="22"/>
      <c r="V30" s="22"/>
      <c r="W30" s="22"/>
      <c r="X30" s="22"/>
      <c r="Y30" s="22"/>
      <c r="Z30" s="89"/>
      <c r="AA30" s="84"/>
      <c r="AB30" s="342"/>
      <c r="AC30" s="343"/>
      <c r="AD30" s="342">
        <f>AB30+'2026.11'!AD30</f>
        <v>966102</v>
      </c>
      <c r="AE30" s="179">
        <f>AC30+'2026.11'!AE30</f>
        <v>6000.0097724388252</v>
      </c>
      <c r="AF30" s="24"/>
      <c r="AG30" s="25"/>
      <c r="AH30" s="26">
        <f t="shared" si="0"/>
        <v>0</v>
      </c>
      <c r="AI30" s="25"/>
      <c r="AJ30" s="26">
        <f t="shared" si="1"/>
        <v>0</v>
      </c>
      <c r="AK30" s="69">
        <f>AF30+'2026.11'!AK30</f>
        <v>2</v>
      </c>
      <c r="AL30" s="75">
        <f>AG30+'2026.11'!AL30</f>
        <v>2</v>
      </c>
      <c r="AM30" s="26">
        <f>AH30+'2026.11'!AM30</f>
        <v>400</v>
      </c>
      <c r="AN30" s="75">
        <f>AI30+'2026.11'!AN30</f>
        <v>89</v>
      </c>
      <c r="AO30" s="26">
        <f>AJ30+'2026.11'!AO30</f>
        <v>35600</v>
      </c>
      <c r="AP30" s="24"/>
      <c r="AQ30" s="24"/>
      <c r="AR30" s="24">
        <f>AP30+'2026.11'!AR30</f>
        <v>0</v>
      </c>
      <c r="AS30" s="24">
        <f>AQ30+'2026.11'!AS30</f>
        <v>0</v>
      </c>
      <c r="AT30" s="24"/>
      <c r="AU30" s="24"/>
      <c r="AV30" s="24"/>
      <c r="AW30" s="24"/>
      <c r="AX30" s="24">
        <f>AT30+'2026.11'!AX30</f>
        <v>2</v>
      </c>
      <c r="AY30" s="24">
        <f>AU30+'2026.11'!AY30</f>
        <v>990</v>
      </c>
      <c r="AZ30" s="24">
        <f>AV30+'2026.11'!AZ30</f>
        <v>71</v>
      </c>
      <c r="BA30" s="24">
        <f>AW30+'2026.11'!BA30</f>
        <v>28</v>
      </c>
    </row>
    <row r="31" spans="1:53">
      <c r="A31" s="316"/>
      <c r="B31" s="318"/>
      <c r="C31" s="19" t="s">
        <v>82</v>
      </c>
      <c r="D31" s="20"/>
      <c r="E31" s="23"/>
      <c r="F31" s="84"/>
      <c r="G31" s="117"/>
      <c r="H31" s="106"/>
      <c r="I31" s="102"/>
      <c r="J31" s="102"/>
      <c r="K31" s="102"/>
      <c r="L31" s="102"/>
      <c r="M31" s="110"/>
      <c r="N31" s="79"/>
      <c r="O31" s="130"/>
      <c r="P31" s="79"/>
      <c r="Q31" s="208"/>
      <c r="R31" s="21"/>
      <c r="S31" s="38"/>
      <c r="T31" s="22"/>
      <c r="U31" s="22"/>
      <c r="V31" s="22"/>
      <c r="W31" s="22"/>
      <c r="X31" s="22"/>
      <c r="Y31" s="22"/>
      <c r="Z31" s="89"/>
      <c r="AA31" s="84"/>
      <c r="AB31" s="342"/>
      <c r="AC31" s="343"/>
      <c r="AD31" s="342">
        <f>AB31+'2026.11'!AD31</f>
        <v>1783142</v>
      </c>
      <c r="AE31" s="179">
        <f>AC31+'2026.11'!AE31</f>
        <v>11000.008425902688</v>
      </c>
      <c r="AF31" s="24"/>
      <c r="AG31" s="25"/>
      <c r="AH31" s="26">
        <f t="shared" si="0"/>
        <v>0</v>
      </c>
      <c r="AI31" s="25"/>
      <c r="AJ31" s="26">
        <f t="shared" si="1"/>
        <v>0</v>
      </c>
      <c r="AK31" s="69">
        <f>AF31+'2026.11'!AK31</f>
        <v>3</v>
      </c>
      <c r="AL31" s="75">
        <f>AG31+'2026.11'!AL31</f>
        <v>6</v>
      </c>
      <c r="AM31" s="26">
        <f>AH31+'2026.11'!AM31</f>
        <v>1200</v>
      </c>
      <c r="AN31" s="75">
        <f>AI31+'2026.11'!AN31</f>
        <v>99</v>
      </c>
      <c r="AO31" s="26">
        <f>AJ31+'2026.11'!AO31</f>
        <v>39600</v>
      </c>
      <c r="AP31" s="24"/>
      <c r="AQ31" s="24"/>
      <c r="AR31" s="24">
        <f>AP31+'2026.11'!AR31</f>
        <v>0</v>
      </c>
      <c r="AS31" s="24">
        <f>AQ31+'2026.11'!AS31</f>
        <v>0</v>
      </c>
      <c r="AT31" s="24"/>
      <c r="AU31" s="24"/>
      <c r="AV31" s="24"/>
      <c r="AW31" s="24"/>
      <c r="AX31" s="24">
        <f>AT31+'2026.11'!AX31</f>
        <v>1</v>
      </c>
      <c r="AY31" s="24">
        <f>AU31+'2026.11'!AY31</f>
        <v>60</v>
      </c>
      <c r="AZ31" s="24">
        <f>AV31+'2026.11'!AZ31</f>
        <v>70</v>
      </c>
      <c r="BA31" s="24">
        <f>AW31+'2026.11'!BA31</f>
        <v>10</v>
      </c>
    </row>
    <row r="32" spans="1:53">
      <c r="A32" s="316"/>
      <c r="B32" s="318"/>
      <c r="C32" s="19" t="s">
        <v>83</v>
      </c>
      <c r="D32" s="20"/>
      <c r="E32" s="23"/>
      <c r="F32" s="84"/>
      <c r="G32" s="117"/>
      <c r="H32" s="106"/>
      <c r="I32" s="102"/>
      <c r="J32" s="102"/>
      <c r="K32" s="102"/>
      <c r="L32" s="102"/>
      <c r="M32" s="110"/>
      <c r="N32" s="79"/>
      <c r="O32" s="130"/>
      <c r="P32" s="79"/>
      <c r="Q32" s="208"/>
      <c r="R32" s="21"/>
      <c r="S32" s="38"/>
      <c r="T32" s="22"/>
      <c r="U32" s="22"/>
      <c r="V32" s="22"/>
      <c r="W32" s="22"/>
      <c r="X32" s="22"/>
      <c r="Y32" s="22"/>
      <c r="Z32" s="89"/>
      <c r="AA32" s="84"/>
      <c r="AB32" s="342"/>
      <c r="AC32" s="343"/>
      <c r="AD32" s="342">
        <f>AB32+'2026.11'!AD32</f>
        <v>0</v>
      </c>
      <c r="AE32" s="179">
        <f>AC32+'2026.11'!AE32</f>
        <v>0</v>
      </c>
      <c r="AF32" s="24"/>
      <c r="AG32" s="25"/>
      <c r="AH32" s="26">
        <f t="shared" si="0"/>
        <v>0</v>
      </c>
      <c r="AI32" s="25"/>
      <c r="AJ32" s="26">
        <f t="shared" si="1"/>
        <v>0</v>
      </c>
      <c r="AK32" s="69">
        <f>AF32+'2026.11'!AK32</f>
        <v>2</v>
      </c>
      <c r="AL32" s="75">
        <f>AG32+'2026.11'!AL32</f>
        <v>3</v>
      </c>
      <c r="AM32" s="26">
        <f>AH32+'2026.11'!AM32</f>
        <v>600</v>
      </c>
      <c r="AN32" s="75">
        <f>AI32+'2026.11'!AN32</f>
        <v>62</v>
      </c>
      <c r="AO32" s="26">
        <f>AJ32+'2026.11'!AO32</f>
        <v>24800</v>
      </c>
      <c r="AP32" s="24"/>
      <c r="AQ32" s="24"/>
      <c r="AR32" s="24">
        <f>AP32+'2026.11'!AR32</f>
        <v>0</v>
      </c>
      <c r="AS32" s="24">
        <f>AQ32+'2026.11'!AS32</f>
        <v>0</v>
      </c>
      <c r="AT32" s="24"/>
      <c r="AU32" s="24"/>
      <c r="AV32" s="24"/>
      <c r="AW32" s="24"/>
      <c r="AX32" s="24">
        <f>AT32+'2026.11'!AX32</f>
        <v>1</v>
      </c>
      <c r="AY32" s="24">
        <f>AU32+'2026.11'!AY32</f>
        <v>480</v>
      </c>
      <c r="AZ32" s="24">
        <f>AV32+'2026.11'!AZ32</f>
        <v>14</v>
      </c>
      <c r="BA32" s="24">
        <f>AW32+'2026.11'!BA32</f>
        <v>16</v>
      </c>
    </row>
    <row r="33" spans="1:53">
      <c r="A33" s="316"/>
      <c r="B33" s="318"/>
      <c r="C33" s="19" t="s">
        <v>84</v>
      </c>
      <c r="D33" s="20"/>
      <c r="E33" s="23"/>
      <c r="F33" s="84"/>
      <c r="G33" s="117"/>
      <c r="H33" s="106"/>
      <c r="I33" s="102"/>
      <c r="J33" s="102"/>
      <c r="K33" s="102"/>
      <c r="L33" s="102"/>
      <c r="M33" s="110"/>
      <c r="N33" s="79"/>
      <c r="O33" s="130"/>
      <c r="P33" s="79"/>
      <c r="Q33" s="208"/>
      <c r="R33" s="21"/>
      <c r="S33" s="38"/>
      <c r="T33" s="22"/>
      <c r="U33" s="22"/>
      <c r="V33" s="22"/>
      <c r="W33" s="22"/>
      <c r="X33" s="22"/>
      <c r="Y33" s="22"/>
      <c r="Z33" s="89"/>
      <c r="AA33" s="84"/>
      <c r="AB33" s="342"/>
      <c r="AC33" s="343"/>
      <c r="AD33" s="342">
        <f>AB33+'2026.11'!AD33</f>
        <v>321285</v>
      </c>
      <c r="AE33" s="179">
        <f>AC33+'2026.11'!AE33</f>
        <v>2000.0029822310191</v>
      </c>
      <c r="AF33" s="24"/>
      <c r="AG33" s="25"/>
      <c r="AH33" s="26">
        <f t="shared" si="0"/>
        <v>0</v>
      </c>
      <c r="AI33" s="25"/>
      <c r="AJ33" s="26">
        <f t="shared" si="1"/>
        <v>0</v>
      </c>
      <c r="AK33" s="69">
        <f>AF33+'2026.11'!AK33</f>
        <v>1</v>
      </c>
      <c r="AL33" s="75">
        <f>AG33+'2026.11'!AL33</f>
        <v>0</v>
      </c>
      <c r="AM33" s="26">
        <f>AH33+'2026.11'!AM33</f>
        <v>0</v>
      </c>
      <c r="AN33" s="75">
        <f>AI33+'2026.11'!AN33</f>
        <v>48</v>
      </c>
      <c r="AO33" s="26">
        <f>AJ33+'2026.11'!AO33</f>
        <v>19200</v>
      </c>
      <c r="AP33" s="24"/>
      <c r="AQ33" s="24"/>
      <c r="AR33" s="24">
        <f>AP33+'2026.11'!AR33</f>
        <v>0</v>
      </c>
      <c r="AS33" s="24">
        <f>AQ33+'2026.11'!AS33</f>
        <v>0</v>
      </c>
      <c r="AT33" s="24"/>
      <c r="AU33" s="24"/>
      <c r="AV33" s="24"/>
      <c r="AW33" s="24"/>
      <c r="AX33" s="24">
        <f>AT33+'2026.11'!AX33</f>
        <v>3</v>
      </c>
      <c r="AY33" s="24">
        <f>AU33+'2026.11'!AY33</f>
        <v>460</v>
      </c>
      <c r="AZ33" s="24">
        <f>AV33+'2026.11'!AZ33</f>
        <v>634</v>
      </c>
      <c r="BA33" s="24">
        <f>AW33+'2026.11'!BA33</f>
        <v>27</v>
      </c>
    </row>
    <row r="34" spans="1:53">
      <c r="A34" s="317"/>
      <c r="B34" s="318"/>
      <c r="C34" s="19" t="s">
        <v>85</v>
      </c>
      <c r="D34" s="20"/>
      <c r="E34" s="23"/>
      <c r="F34" s="84"/>
      <c r="G34" s="117"/>
      <c r="H34" s="106"/>
      <c r="I34" s="102"/>
      <c r="J34" s="102"/>
      <c r="K34" s="102"/>
      <c r="L34" s="102"/>
      <c r="M34" s="110"/>
      <c r="N34" s="79"/>
      <c r="O34" s="130"/>
      <c r="P34" s="79"/>
      <c r="Q34" s="208"/>
      <c r="R34" s="21"/>
      <c r="S34" s="38"/>
      <c r="T34" s="22"/>
      <c r="U34" s="22"/>
      <c r="V34" s="22"/>
      <c r="W34" s="22"/>
      <c r="X34" s="22"/>
      <c r="Y34" s="22"/>
      <c r="Z34" s="89"/>
      <c r="AA34" s="84"/>
      <c r="AB34" s="342"/>
      <c r="AC34" s="343"/>
      <c r="AD34" s="342">
        <f>AB34+'2026.11'!AD34</f>
        <v>0</v>
      </c>
      <c r="AE34" s="179">
        <f>AC34+'2026.11'!AE34</f>
        <v>0</v>
      </c>
      <c r="AF34" s="24"/>
      <c r="AG34" s="25"/>
      <c r="AH34" s="26">
        <f t="shared" si="0"/>
        <v>0</v>
      </c>
      <c r="AI34" s="25"/>
      <c r="AJ34" s="26">
        <f t="shared" si="1"/>
        <v>0</v>
      </c>
      <c r="AK34" s="69">
        <f>AF34+'2026.11'!AK34</f>
        <v>1</v>
      </c>
      <c r="AL34" s="75">
        <f>AG34+'2026.11'!AL34</f>
        <v>3</v>
      </c>
      <c r="AM34" s="26">
        <f>AH34+'2026.11'!AM34</f>
        <v>600</v>
      </c>
      <c r="AN34" s="75">
        <f>AI34+'2026.11'!AN34</f>
        <v>40</v>
      </c>
      <c r="AO34" s="26">
        <f>AJ34+'2026.11'!AO34</f>
        <v>16000</v>
      </c>
      <c r="AP34" s="24"/>
      <c r="AQ34" s="24"/>
      <c r="AR34" s="24">
        <f>AP34+'2026.11'!AR34</f>
        <v>1</v>
      </c>
      <c r="AS34" s="24">
        <f>AQ34+'2026.11'!AS34</f>
        <v>0</v>
      </c>
      <c r="AT34" s="24"/>
      <c r="AU34" s="24"/>
      <c r="AV34" s="24"/>
      <c r="AW34" s="24"/>
      <c r="AX34" s="24">
        <f>AT34+'2026.11'!AX34</f>
        <v>1</v>
      </c>
      <c r="AY34" s="24">
        <f>AU34+'2026.11'!AY34</f>
        <v>480</v>
      </c>
      <c r="AZ34" s="24">
        <f>AV34+'2026.11'!AZ34</f>
        <v>14</v>
      </c>
      <c r="BA34" s="24">
        <f>AW34+'2026.11'!BA34</f>
        <v>20</v>
      </c>
    </row>
    <row r="35" spans="1:53" ht="16.5" customHeight="1">
      <c r="A35" s="28" t="s">
        <v>72</v>
      </c>
      <c r="B35" s="28"/>
      <c r="C35" s="29"/>
      <c r="D35" s="30">
        <f>SUM(D22:D34)</f>
        <v>0</v>
      </c>
      <c r="E35" s="31">
        <f t="shared" ref="E35:Y35" si="4">SUM(E22:E34)</f>
        <v>0</v>
      </c>
      <c r="F35" s="85">
        <f t="shared" si="4"/>
        <v>0</v>
      </c>
      <c r="G35" s="118">
        <f t="shared" ref="G35:R35" si="5">SUM(G22:G34)</f>
        <v>0</v>
      </c>
      <c r="H35" s="123">
        <f t="shared" si="5"/>
        <v>0</v>
      </c>
      <c r="I35" s="125">
        <f t="shared" si="5"/>
        <v>0</v>
      </c>
      <c r="J35" s="125">
        <f t="shared" si="5"/>
        <v>0</v>
      </c>
      <c r="K35" s="125">
        <f t="shared" si="5"/>
        <v>0</v>
      </c>
      <c r="L35" s="125">
        <f t="shared" si="5"/>
        <v>0</v>
      </c>
      <c r="M35" s="124">
        <f t="shared" si="5"/>
        <v>0</v>
      </c>
      <c r="N35" s="80">
        <f t="shared" si="5"/>
        <v>0</v>
      </c>
      <c r="O35" s="131">
        <f t="shared" si="5"/>
        <v>0</v>
      </c>
      <c r="P35" s="80">
        <f t="shared" si="5"/>
        <v>0</v>
      </c>
      <c r="Q35" s="125">
        <f t="shared" si="5"/>
        <v>0</v>
      </c>
      <c r="R35" s="202">
        <f t="shared" si="5"/>
        <v>0</v>
      </c>
      <c r="S35" s="32">
        <f t="shared" si="4"/>
        <v>0</v>
      </c>
      <c r="T35" s="33">
        <f t="shared" si="4"/>
        <v>0</v>
      </c>
      <c r="U35" s="33">
        <f t="shared" si="4"/>
        <v>0</v>
      </c>
      <c r="V35" s="33">
        <f t="shared" si="4"/>
        <v>0</v>
      </c>
      <c r="W35" s="33">
        <f t="shared" si="4"/>
        <v>0</v>
      </c>
      <c r="X35" s="33">
        <f t="shared" si="4"/>
        <v>0</v>
      </c>
      <c r="Y35" s="33">
        <f t="shared" si="4"/>
        <v>0</v>
      </c>
      <c r="Z35" s="90">
        <f t="shared" ref="Z35" si="6">SUM(Z22:Z34)</f>
        <v>0</v>
      </c>
      <c r="AA35" s="85">
        <f t="shared" ref="AA35" si="7">SUM(AA22:AA34)</f>
        <v>0</v>
      </c>
      <c r="AB35" s="345">
        <f>SUM(AB22:AB34)</f>
        <v>0</v>
      </c>
      <c r="AC35" s="181">
        <f>SUM(AC22:AC34)</f>
        <v>0</v>
      </c>
      <c r="AD35" s="345">
        <f>SUM(AD22:AD34)</f>
        <v>4349719</v>
      </c>
      <c r="AE35" s="181">
        <f>SUM(AE22:AE34)</f>
        <v>26962.733437259802</v>
      </c>
      <c r="AF35" s="28">
        <f t="shared" ref="AF35:BA35" si="8">SUM(AF22:AF34)</f>
        <v>0</v>
      </c>
      <c r="AG35" s="39">
        <f t="shared" si="8"/>
        <v>0</v>
      </c>
      <c r="AH35" s="166">
        <f t="shared" si="8"/>
        <v>0</v>
      </c>
      <c r="AI35" s="39">
        <f t="shared" si="8"/>
        <v>0</v>
      </c>
      <c r="AJ35" s="166">
        <f t="shared" si="8"/>
        <v>0</v>
      </c>
      <c r="AK35" s="28">
        <f t="shared" si="8"/>
        <v>16</v>
      </c>
      <c r="AL35" s="39">
        <f t="shared" si="8"/>
        <v>104</v>
      </c>
      <c r="AM35" s="166">
        <f t="shared" si="8"/>
        <v>20800</v>
      </c>
      <c r="AN35" s="39">
        <f t="shared" si="8"/>
        <v>518</v>
      </c>
      <c r="AO35" s="166">
        <f t="shared" si="8"/>
        <v>207200</v>
      </c>
      <c r="AP35" s="28">
        <f t="shared" si="8"/>
        <v>0</v>
      </c>
      <c r="AQ35" s="28">
        <f t="shared" si="8"/>
        <v>0</v>
      </c>
      <c r="AR35" s="28">
        <f t="shared" si="8"/>
        <v>1</v>
      </c>
      <c r="AS35" s="28">
        <f t="shared" si="8"/>
        <v>0</v>
      </c>
      <c r="AT35" s="28">
        <f t="shared" si="8"/>
        <v>0</v>
      </c>
      <c r="AU35" s="28">
        <f t="shared" si="8"/>
        <v>0</v>
      </c>
      <c r="AV35" s="28">
        <f t="shared" si="8"/>
        <v>0</v>
      </c>
      <c r="AW35" s="28">
        <f t="shared" si="8"/>
        <v>0</v>
      </c>
      <c r="AX35" s="28">
        <f t="shared" si="8"/>
        <v>13</v>
      </c>
      <c r="AY35" s="28">
        <f t="shared" si="8"/>
        <v>3110</v>
      </c>
      <c r="AZ35" s="28">
        <f t="shared" si="8"/>
        <v>1732</v>
      </c>
      <c r="BA35" s="28">
        <f t="shared" si="8"/>
        <v>118</v>
      </c>
    </row>
    <row r="36" spans="1:53">
      <c r="A36" s="315">
        <v>3</v>
      </c>
      <c r="B36" s="315">
        <v>1</v>
      </c>
      <c r="C36" s="19" t="s">
        <v>86</v>
      </c>
      <c r="D36" s="20"/>
      <c r="E36" s="23"/>
      <c r="F36" s="84"/>
      <c r="G36" s="117"/>
      <c r="H36" s="106"/>
      <c r="I36" s="102"/>
      <c r="J36" s="102"/>
      <c r="K36" s="102"/>
      <c r="L36" s="102"/>
      <c r="M36" s="110"/>
      <c r="N36" s="79"/>
      <c r="O36" s="130"/>
      <c r="P36" s="79"/>
      <c r="Q36" s="208"/>
      <c r="R36" s="21"/>
      <c r="S36" s="38"/>
      <c r="T36" s="22"/>
      <c r="U36" s="22"/>
      <c r="V36" s="22"/>
      <c r="W36" s="22"/>
      <c r="X36" s="22"/>
      <c r="Y36" s="22"/>
      <c r="Z36" s="89"/>
      <c r="AA36" s="84"/>
      <c r="AB36" s="342"/>
      <c r="AC36" s="343"/>
      <c r="AD36" s="342">
        <f>AB36+'2026.11'!AD36</f>
        <v>0</v>
      </c>
      <c r="AE36" s="179">
        <f>AC36+'2026.11'!AE36</f>
        <v>0</v>
      </c>
      <c r="AF36" s="24"/>
      <c r="AG36" s="25"/>
      <c r="AH36" s="26">
        <f t="shared" si="0"/>
        <v>0</v>
      </c>
      <c r="AI36" s="25"/>
      <c r="AJ36" s="26">
        <f t="shared" si="1"/>
        <v>0</v>
      </c>
      <c r="AK36" s="69">
        <f>AF36+'2026.11'!AK36</f>
        <v>1</v>
      </c>
      <c r="AL36" s="75">
        <f>AG36+'2026.11'!AL36</f>
        <v>4</v>
      </c>
      <c r="AM36" s="26">
        <f>AH36+'2026.11'!AM36</f>
        <v>800</v>
      </c>
      <c r="AN36" s="75">
        <f>AI36+'2026.11'!AN36</f>
        <v>59</v>
      </c>
      <c r="AO36" s="26">
        <f>AJ36+'2026.11'!AO36</f>
        <v>23600</v>
      </c>
      <c r="AP36" s="24"/>
      <c r="AQ36" s="24"/>
      <c r="AR36" s="24">
        <f>AP36+'2026.11'!AR36</f>
        <v>0</v>
      </c>
      <c r="AS36" s="24">
        <f>AQ36+'2026.11'!AS36</f>
        <v>0</v>
      </c>
      <c r="AT36" s="24"/>
      <c r="AU36" s="24"/>
      <c r="AV36" s="24"/>
      <c r="AW36" s="24"/>
      <c r="AX36" s="24">
        <f>AT36+'2026.11'!AX36</f>
        <v>1</v>
      </c>
      <c r="AY36" s="24">
        <f>AU36+'2026.11'!AY36</f>
        <v>40</v>
      </c>
      <c r="AZ36" s="24">
        <f>AV36+'2026.11'!AZ36</f>
        <v>93</v>
      </c>
      <c r="BA36" s="24">
        <f>AW36+'2026.11'!BA36</f>
        <v>10</v>
      </c>
    </row>
    <row r="37" spans="1:53">
      <c r="A37" s="316"/>
      <c r="B37" s="316"/>
      <c r="C37" s="19" t="s">
        <v>87</v>
      </c>
      <c r="D37" s="20"/>
      <c r="E37" s="23"/>
      <c r="F37" s="84"/>
      <c r="G37" s="117"/>
      <c r="H37" s="106"/>
      <c r="I37" s="102"/>
      <c r="J37" s="102"/>
      <c r="K37" s="102"/>
      <c r="L37" s="102"/>
      <c r="M37" s="110"/>
      <c r="N37" s="79"/>
      <c r="O37" s="130"/>
      <c r="P37" s="79"/>
      <c r="Q37" s="208"/>
      <c r="R37" s="21"/>
      <c r="S37" s="38"/>
      <c r="T37" s="22"/>
      <c r="U37" s="22"/>
      <c r="V37" s="22"/>
      <c r="W37" s="22"/>
      <c r="X37" s="22"/>
      <c r="Y37" s="22"/>
      <c r="Z37" s="89"/>
      <c r="AA37" s="84"/>
      <c r="AB37" s="342"/>
      <c r="AC37" s="343"/>
      <c r="AD37" s="342">
        <f>AB37+'2026.11'!AD37</f>
        <v>0</v>
      </c>
      <c r="AE37" s="179">
        <f>AC37+'2026.11'!AE37</f>
        <v>0</v>
      </c>
      <c r="AF37" s="24"/>
      <c r="AG37" s="25"/>
      <c r="AH37" s="26">
        <f t="shared" ref="AH37:AH77" si="9">AG37*$AH$5</f>
        <v>0</v>
      </c>
      <c r="AI37" s="25"/>
      <c r="AJ37" s="26">
        <f t="shared" ref="AJ37:AJ77" si="10">AI37*$AJ$5</f>
        <v>0</v>
      </c>
      <c r="AK37" s="69">
        <f>AF37+'2026.11'!AK37</f>
        <v>0</v>
      </c>
      <c r="AL37" s="75">
        <f>AG37+'2026.11'!AL37</f>
        <v>0</v>
      </c>
      <c r="AM37" s="26">
        <f>AH37+'2026.11'!AM37</f>
        <v>0</v>
      </c>
      <c r="AN37" s="75">
        <f>AI37+'2026.11'!AN37</f>
        <v>0</v>
      </c>
      <c r="AO37" s="26">
        <f>AJ37+'2026.11'!AO37</f>
        <v>0</v>
      </c>
      <c r="AP37" s="24"/>
      <c r="AQ37" s="24"/>
      <c r="AR37" s="24">
        <f>AP37+'2026.11'!AR37</f>
        <v>0</v>
      </c>
      <c r="AS37" s="24">
        <f>AQ37+'2026.11'!AS37</f>
        <v>0</v>
      </c>
      <c r="AT37" s="24"/>
      <c r="AU37" s="24"/>
      <c r="AV37" s="24"/>
      <c r="AW37" s="24"/>
      <c r="AX37" s="24">
        <f>AT37+'2026.11'!AX37</f>
        <v>1</v>
      </c>
      <c r="AY37" s="24">
        <f>AU37+'2026.11'!AY37</f>
        <v>60</v>
      </c>
      <c r="AZ37" s="24">
        <f>AV37+'2026.11'!AZ37</f>
        <v>42</v>
      </c>
      <c r="BA37" s="24">
        <f>AW37+'2026.11'!BA37</f>
        <v>5</v>
      </c>
    </row>
    <row r="38" spans="1:53">
      <c r="A38" s="316"/>
      <c r="B38" s="316"/>
      <c r="C38" s="19" t="s">
        <v>89</v>
      </c>
      <c r="D38" s="20"/>
      <c r="E38" s="23"/>
      <c r="F38" s="84"/>
      <c r="G38" s="117"/>
      <c r="H38" s="106"/>
      <c r="I38" s="102"/>
      <c r="J38" s="102"/>
      <c r="K38" s="102"/>
      <c r="L38" s="102"/>
      <c r="M38" s="110"/>
      <c r="N38" s="79"/>
      <c r="O38" s="130"/>
      <c r="P38" s="79"/>
      <c r="Q38" s="208"/>
      <c r="R38" s="21"/>
      <c r="S38" s="38"/>
      <c r="T38" s="22"/>
      <c r="U38" s="22"/>
      <c r="V38" s="22"/>
      <c r="W38" s="22"/>
      <c r="X38" s="22"/>
      <c r="Y38" s="22"/>
      <c r="Z38" s="89"/>
      <c r="AA38" s="84"/>
      <c r="AB38" s="342"/>
      <c r="AC38" s="343"/>
      <c r="AD38" s="342">
        <f>AB38+'2026.11'!AD38</f>
        <v>0</v>
      </c>
      <c r="AE38" s="179">
        <f>AC38+'2026.11'!AE38</f>
        <v>0</v>
      </c>
      <c r="AF38" s="24"/>
      <c r="AG38" s="25"/>
      <c r="AH38" s="26">
        <f t="shared" si="9"/>
        <v>0</v>
      </c>
      <c r="AI38" s="25"/>
      <c r="AJ38" s="26">
        <f t="shared" si="10"/>
        <v>0</v>
      </c>
      <c r="AK38" s="69">
        <f>AF38+'2026.11'!AK38</f>
        <v>2</v>
      </c>
      <c r="AL38" s="75">
        <f>AG38+'2026.11'!AL38</f>
        <v>0</v>
      </c>
      <c r="AM38" s="26">
        <f>AH38+'2026.11'!AM38</f>
        <v>0</v>
      </c>
      <c r="AN38" s="75">
        <f>AI38+'2026.11'!AN38</f>
        <v>53</v>
      </c>
      <c r="AO38" s="26">
        <f>AJ38+'2026.11'!AO38</f>
        <v>21200</v>
      </c>
      <c r="AP38" s="24"/>
      <c r="AQ38" s="24"/>
      <c r="AR38" s="24">
        <f>AP38+'2026.11'!AR38</f>
        <v>0</v>
      </c>
      <c r="AS38" s="24">
        <f>AQ38+'2026.11'!AS38</f>
        <v>0</v>
      </c>
      <c r="AT38" s="24"/>
      <c r="AU38" s="24"/>
      <c r="AV38" s="24"/>
      <c r="AW38" s="24"/>
      <c r="AX38" s="24">
        <f>AT38+'2026.11'!AX38</f>
        <v>0</v>
      </c>
      <c r="AY38" s="24">
        <f>AU38+'2026.11'!AY38</f>
        <v>0</v>
      </c>
      <c r="AZ38" s="24">
        <f>AV38+'2026.11'!AZ38</f>
        <v>0</v>
      </c>
      <c r="BA38" s="24">
        <f>AW38+'2026.11'!BA38</f>
        <v>0</v>
      </c>
    </row>
    <row r="39" spans="1:53">
      <c r="A39" s="316"/>
      <c r="B39" s="316"/>
      <c r="C39" s="19" t="s">
        <v>90</v>
      </c>
      <c r="D39" s="20"/>
      <c r="E39" s="23"/>
      <c r="F39" s="84"/>
      <c r="G39" s="117"/>
      <c r="H39" s="106"/>
      <c r="I39" s="102"/>
      <c r="J39" s="102"/>
      <c r="K39" s="102"/>
      <c r="L39" s="102"/>
      <c r="M39" s="110"/>
      <c r="N39" s="79"/>
      <c r="O39" s="130"/>
      <c r="P39" s="79"/>
      <c r="Q39" s="208"/>
      <c r="R39" s="21"/>
      <c r="S39" s="38"/>
      <c r="T39" s="22"/>
      <c r="U39" s="22"/>
      <c r="V39" s="22"/>
      <c r="W39" s="22"/>
      <c r="X39" s="22"/>
      <c r="Y39" s="22"/>
      <c r="Z39" s="89"/>
      <c r="AA39" s="84"/>
      <c r="AB39" s="342"/>
      <c r="AC39" s="343"/>
      <c r="AD39" s="342">
        <f>AB39+'2026.11'!AD39</f>
        <v>0</v>
      </c>
      <c r="AE39" s="179">
        <f>AC39+'2026.11'!AE39</f>
        <v>0</v>
      </c>
      <c r="AF39" s="24"/>
      <c r="AG39" s="25"/>
      <c r="AH39" s="26">
        <f t="shared" si="9"/>
        <v>0</v>
      </c>
      <c r="AI39" s="25"/>
      <c r="AJ39" s="26">
        <f t="shared" si="10"/>
        <v>0</v>
      </c>
      <c r="AK39" s="69">
        <f>AF39+'2026.11'!AK39</f>
        <v>0</v>
      </c>
      <c r="AL39" s="75">
        <f>AG39+'2026.11'!AL39</f>
        <v>0</v>
      </c>
      <c r="AM39" s="26">
        <f>AH39+'2026.11'!AM39</f>
        <v>0</v>
      </c>
      <c r="AN39" s="75">
        <f>AI39+'2026.11'!AN39</f>
        <v>0</v>
      </c>
      <c r="AO39" s="26">
        <f>AJ39+'2026.11'!AO39</f>
        <v>0</v>
      </c>
      <c r="AP39" s="24"/>
      <c r="AQ39" s="24"/>
      <c r="AR39" s="24">
        <f>AP39+'2026.11'!AR39</f>
        <v>0</v>
      </c>
      <c r="AS39" s="24">
        <f>AQ39+'2026.11'!AS39</f>
        <v>0</v>
      </c>
      <c r="AT39" s="24"/>
      <c r="AU39" s="24"/>
      <c r="AV39" s="24"/>
      <c r="AW39" s="24"/>
      <c r="AX39" s="24">
        <f>AT39+'2026.11'!AX39</f>
        <v>0</v>
      </c>
      <c r="AY39" s="24">
        <f>AU39+'2026.11'!AY39</f>
        <v>0</v>
      </c>
      <c r="AZ39" s="24">
        <f>AV39+'2026.11'!AZ39</f>
        <v>0</v>
      </c>
      <c r="BA39" s="24">
        <f>AW39+'2026.11'!BA39</f>
        <v>0</v>
      </c>
    </row>
    <row r="40" spans="1:53">
      <c r="A40" s="316"/>
      <c r="B40" s="316"/>
      <c r="C40" s="19" t="s">
        <v>154</v>
      </c>
      <c r="D40" s="20"/>
      <c r="E40" s="23"/>
      <c r="F40" s="84"/>
      <c r="G40" s="117"/>
      <c r="H40" s="106"/>
      <c r="I40" s="102"/>
      <c r="J40" s="102"/>
      <c r="K40" s="102"/>
      <c r="L40" s="102"/>
      <c r="M40" s="110"/>
      <c r="N40" s="79"/>
      <c r="O40" s="130"/>
      <c r="P40" s="79"/>
      <c r="Q40" s="208"/>
      <c r="R40" s="21"/>
      <c r="S40" s="38"/>
      <c r="T40" s="22"/>
      <c r="U40" s="22"/>
      <c r="V40" s="22"/>
      <c r="W40" s="22"/>
      <c r="X40" s="22"/>
      <c r="Y40" s="22"/>
      <c r="Z40" s="89"/>
      <c r="AA40" s="84"/>
      <c r="AB40" s="342"/>
      <c r="AC40" s="343"/>
      <c r="AD40" s="342">
        <f>AB40+'2026.11'!AD40</f>
        <v>159519</v>
      </c>
      <c r="AE40" s="179">
        <f>AC40+'2026.11'!AE40</f>
        <v>1000.0010782426259</v>
      </c>
      <c r="AF40" s="24"/>
      <c r="AG40" s="25"/>
      <c r="AH40" s="26">
        <f t="shared" si="9"/>
        <v>0</v>
      </c>
      <c r="AI40" s="25"/>
      <c r="AJ40" s="26">
        <f t="shared" si="10"/>
        <v>0</v>
      </c>
      <c r="AK40" s="69">
        <f>AF40+'2026.11'!AK40</f>
        <v>1</v>
      </c>
      <c r="AL40" s="75">
        <f>AG40+'2026.11'!AL40</f>
        <v>6</v>
      </c>
      <c r="AM40" s="26">
        <f>AH40+'2026.11'!AM40</f>
        <v>1200</v>
      </c>
      <c r="AN40" s="75">
        <f>AI40+'2026.11'!AN40</f>
        <v>45</v>
      </c>
      <c r="AO40" s="26">
        <f>AJ40+'2026.11'!AO40</f>
        <v>18000</v>
      </c>
      <c r="AP40" s="24"/>
      <c r="AQ40" s="24"/>
      <c r="AR40" s="24">
        <f>AP40+'2026.11'!AR40</f>
        <v>0</v>
      </c>
      <c r="AS40" s="24">
        <f>AQ40+'2026.11'!AS40</f>
        <v>0</v>
      </c>
      <c r="AT40" s="24"/>
      <c r="AU40" s="24"/>
      <c r="AV40" s="24"/>
      <c r="AW40" s="24"/>
      <c r="AX40" s="24">
        <f>AT40+'2026.11'!AX40</f>
        <v>0</v>
      </c>
      <c r="AY40" s="24">
        <f>AU40+'2026.11'!AY40</f>
        <v>0</v>
      </c>
      <c r="AZ40" s="24">
        <f>AV40+'2026.11'!AZ40</f>
        <v>0</v>
      </c>
      <c r="BA40" s="24">
        <f>AW40+'2026.11'!BA40</f>
        <v>0</v>
      </c>
    </row>
    <row r="41" spans="1:53">
      <c r="A41" s="316"/>
      <c r="B41" s="316"/>
      <c r="C41" s="19" t="s">
        <v>155</v>
      </c>
      <c r="D41" s="20"/>
      <c r="E41" s="23"/>
      <c r="F41" s="84"/>
      <c r="G41" s="117"/>
      <c r="H41" s="106"/>
      <c r="I41" s="102"/>
      <c r="J41" s="102"/>
      <c r="K41" s="102"/>
      <c r="L41" s="102"/>
      <c r="M41" s="110"/>
      <c r="N41" s="79"/>
      <c r="O41" s="130"/>
      <c r="P41" s="79"/>
      <c r="Q41" s="208"/>
      <c r="R41" s="21"/>
      <c r="S41" s="38"/>
      <c r="T41" s="22"/>
      <c r="U41" s="22"/>
      <c r="V41" s="22"/>
      <c r="W41" s="22"/>
      <c r="X41" s="22"/>
      <c r="Y41" s="22"/>
      <c r="Z41" s="89"/>
      <c r="AA41" s="84"/>
      <c r="AB41" s="342"/>
      <c r="AC41" s="343"/>
      <c r="AD41" s="342">
        <f>AB41+'2026.11'!AD41</f>
        <v>0</v>
      </c>
      <c r="AE41" s="179">
        <f>AC41+'2026.11'!AE41</f>
        <v>0</v>
      </c>
      <c r="AF41" s="24"/>
      <c r="AG41" s="25"/>
      <c r="AH41" s="26">
        <f t="shared" si="9"/>
        <v>0</v>
      </c>
      <c r="AI41" s="25"/>
      <c r="AJ41" s="26">
        <f t="shared" si="10"/>
        <v>0</v>
      </c>
      <c r="AK41" s="69">
        <f>AF41+'2026.11'!AK41</f>
        <v>2</v>
      </c>
      <c r="AL41" s="75">
        <f>AG41+'2026.11'!AL41</f>
        <v>0</v>
      </c>
      <c r="AM41" s="26">
        <f>AH41+'2026.11'!AM41</f>
        <v>0</v>
      </c>
      <c r="AN41" s="75">
        <f>AI41+'2026.11'!AN41</f>
        <v>70</v>
      </c>
      <c r="AO41" s="26">
        <f>AJ41+'2026.11'!AO41</f>
        <v>28000</v>
      </c>
      <c r="AP41" s="24"/>
      <c r="AQ41" s="24"/>
      <c r="AR41" s="24">
        <f>AP41+'2026.11'!AR41</f>
        <v>0</v>
      </c>
      <c r="AS41" s="24">
        <f>AQ41+'2026.11'!AS41</f>
        <v>0</v>
      </c>
      <c r="AT41" s="24"/>
      <c r="AU41" s="24"/>
      <c r="AV41" s="24"/>
      <c r="AW41" s="24"/>
      <c r="AX41" s="24">
        <f>AT41+'2026.11'!AX41</f>
        <v>0</v>
      </c>
      <c r="AY41" s="24">
        <f>AU41+'2026.11'!AY41</f>
        <v>0</v>
      </c>
      <c r="AZ41" s="24">
        <f>AV41+'2026.11'!AZ41</f>
        <v>0</v>
      </c>
      <c r="BA41" s="24">
        <f>AW41+'2026.11'!BA41</f>
        <v>0</v>
      </c>
    </row>
    <row r="42" spans="1:53">
      <c r="A42" s="316"/>
      <c r="B42" s="316"/>
      <c r="C42" s="19" t="s">
        <v>91</v>
      </c>
      <c r="D42" s="20"/>
      <c r="E42" s="23"/>
      <c r="F42" s="84"/>
      <c r="G42" s="117"/>
      <c r="H42" s="106"/>
      <c r="I42" s="102"/>
      <c r="J42" s="102"/>
      <c r="K42" s="102"/>
      <c r="L42" s="102"/>
      <c r="M42" s="110"/>
      <c r="N42" s="79"/>
      <c r="O42" s="130"/>
      <c r="P42" s="79"/>
      <c r="Q42" s="208"/>
      <c r="R42" s="21"/>
      <c r="S42" s="38"/>
      <c r="T42" s="22"/>
      <c r="U42" s="22"/>
      <c r="V42" s="22"/>
      <c r="W42" s="22"/>
      <c r="X42" s="22"/>
      <c r="Y42" s="22"/>
      <c r="Z42" s="89"/>
      <c r="AA42" s="84"/>
      <c r="AB42" s="342"/>
      <c r="AC42" s="343"/>
      <c r="AD42" s="342">
        <f>AB42+'2026.11'!AD42</f>
        <v>63808</v>
      </c>
      <c r="AE42" s="179">
        <f>AC42+'2026.11'!AE42</f>
        <v>400.00293883804108</v>
      </c>
      <c r="AF42" s="24"/>
      <c r="AG42" s="25"/>
      <c r="AH42" s="26">
        <f t="shared" si="9"/>
        <v>0</v>
      </c>
      <c r="AI42" s="25"/>
      <c r="AJ42" s="26">
        <f t="shared" si="10"/>
        <v>0</v>
      </c>
      <c r="AK42" s="69">
        <f>AF42+'2026.11'!AK42</f>
        <v>0</v>
      </c>
      <c r="AL42" s="75">
        <f>AG42+'2026.11'!AL42</f>
        <v>0</v>
      </c>
      <c r="AM42" s="26">
        <f>AH42+'2026.11'!AM42</f>
        <v>0</v>
      </c>
      <c r="AN42" s="75">
        <f>AI42+'2026.11'!AN42</f>
        <v>0</v>
      </c>
      <c r="AO42" s="26">
        <f>AJ42+'2026.11'!AO42</f>
        <v>0</v>
      </c>
      <c r="AP42" s="24"/>
      <c r="AQ42" s="24"/>
      <c r="AR42" s="24">
        <f>AP42+'2026.11'!AR42</f>
        <v>0</v>
      </c>
      <c r="AS42" s="24">
        <f>AQ42+'2026.11'!AS42</f>
        <v>0</v>
      </c>
      <c r="AT42" s="24"/>
      <c r="AU42" s="24"/>
      <c r="AV42" s="24"/>
      <c r="AW42" s="24"/>
      <c r="AX42" s="24">
        <f>AT42+'2026.11'!AX42</f>
        <v>0</v>
      </c>
      <c r="AY42" s="24">
        <f>AU42+'2026.11'!AY42</f>
        <v>0</v>
      </c>
      <c r="AZ42" s="24">
        <f>AV42+'2026.11'!AZ42</f>
        <v>0</v>
      </c>
      <c r="BA42" s="24">
        <f>AW42+'2026.11'!BA42</f>
        <v>0</v>
      </c>
    </row>
    <row r="43" spans="1:53">
      <c r="A43" s="316"/>
      <c r="B43" s="317"/>
      <c r="C43" s="19" t="s">
        <v>88</v>
      </c>
      <c r="D43" s="20"/>
      <c r="E43" s="23"/>
      <c r="F43" s="84"/>
      <c r="G43" s="117"/>
      <c r="H43" s="106"/>
      <c r="I43" s="102"/>
      <c r="J43" s="102"/>
      <c r="K43" s="102"/>
      <c r="L43" s="102"/>
      <c r="M43" s="110"/>
      <c r="N43" s="79"/>
      <c r="O43" s="130"/>
      <c r="P43" s="79"/>
      <c r="Q43" s="208"/>
      <c r="R43" s="21"/>
      <c r="S43" s="38"/>
      <c r="T43" s="22"/>
      <c r="U43" s="22"/>
      <c r="V43" s="22"/>
      <c r="W43" s="22"/>
      <c r="X43" s="22"/>
      <c r="Y43" s="22"/>
      <c r="Z43" s="89"/>
      <c r="AA43" s="84"/>
      <c r="AB43" s="342"/>
      <c r="AC43" s="343"/>
      <c r="AD43" s="342">
        <f>AB43+'2026.11'!AD43</f>
        <v>0</v>
      </c>
      <c r="AE43" s="179">
        <f>AC43+'2026.11'!AE43</f>
        <v>0</v>
      </c>
      <c r="AF43" s="24"/>
      <c r="AG43" s="25"/>
      <c r="AH43" s="26">
        <f t="shared" si="9"/>
        <v>0</v>
      </c>
      <c r="AI43" s="25"/>
      <c r="AJ43" s="26">
        <f t="shared" si="10"/>
        <v>0</v>
      </c>
      <c r="AK43" s="69">
        <f>AF43+'2026.11'!AK43</f>
        <v>0</v>
      </c>
      <c r="AL43" s="75">
        <f>AG43+'2026.11'!AL43</f>
        <v>0</v>
      </c>
      <c r="AM43" s="26">
        <f>AH43+'2026.11'!AM43</f>
        <v>0</v>
      </c>
      <c r="AN43" s="75">
        <f>AI43+'2026.11'!AN43</f>
        <v>0</v>
      </c>
      <c r="AO43" s="26">
        <f>AJ43+'2026.11'!AO43</f>
        <v>0</v>
      </c>
      <c r="AP43" s="24"/>
      <c r="AQ43" s="24"/>
      <c r="AR43" s="24">
        <f>AP43+'2026.11'!AR43</f>
        <v>0</v>
      </c>
      <c r="AS43" s="24">
        <f>AQ43+'2026.11'!AS43</f>
        <v>0</v>
      </c>
      <c r="AT43" s="24"/>
      <c r="AU43" s="24"/>
      <c r="AV43" s="24"/>
      <c r="AW43" s="24"/>
      <c r="AX43" s="24">
        <f>AT43+'2026.11'!AX43</f>
        <v>1</v>
      </c>
      <c r="AY43" s="24">
        <f>AU43+'2026.11'!AY43</f>
        <v>50</v>
      </c>
      <c r="AZ43" s="24">
        <f>AV43+'2026.11'!AZ43</f>
        <v>104</v>
      </c>
      <c r="BA43" s="24">
        <f>AW43+'2026.11'!BA43</f>
        <v>2</v>
      </c>
    </row>
    <row r="44" spans="1:53" ht="14.25" customHeight="1">
      <c r="A44" s="316"/>
      <c r="B44" s="315">
        <v>2</v>
      </c>
      <c r="C44" s="19" t="s">
        <v>115</v>
      </c>
      <c r="D44" s="46"/>
      <c r="E44" s="47"/>
      <c r="F44" s="113"/>
      <c r="G44" s="117"/>
      <c r="H44" s="106"/>
      <c r="I44" s="102"/>
      <c r="J44" s="102"/>
      <c r="K44" s="102"/>
      <c r="L44" s="102"/>
      <c r="M44" s="110"/>
      <c r="N44" s="79"/>
      <c r="O44" s="133"/>
      <c r="P44" s="79"/>
      <c r="Q44" s="208"/>
      <c r="R44" s="203"/>
      <c r="S44" s="48"/>
      <c r="T44" s="49"/>
      <c r="U44" s="49"/>
      <c r="V44" s="49"/>
      <c r="W44" s="49"/>
      <c r="X44" s="49"/>
      <c r="Y44" s="49"/>
      <c r="Z44" s="91"/>
      <c r="AA44" s="84"/>
      <c r="AB44" s="342"/>
      <c r="AC44" s="343"/>
      <c r="AD44" s="342">
        <f>AB44+'2026.11'!AD44</f>
        <v>0</v>
      </c>
      <c r="AE44" s="179">
        <f>AC44+'2026.11'!AE44</f>
        <v>0</v>
      </c>
      <c r="AF44" s="24"/>
      <c r="AG44" s="25"/>
      <c r="AH44" s="26">
        <f t="shared" ref="AH44:AH51" si="11">AG44*$AH$5</f>
        <v>0</v>
      </c>
      <c r="AI44" s="25"/>
      <c r="AJ44" s="26">
        <f t="shared" ref="AJ44:AJ51" si="12">AI44*$AJ$5</f>
        <v>0</v>
      </c>
      <c r="AK44" s="69">
        <f>AF44+'2026.11'!AK44</f>
        <v>0</v>
      </c>
      <c r="AL44" s="75">
        <f>AG44+'2026.11'!AL44</f>
        <v>0</v>
      </c>
      <c r="AM44" s="26">
        <f>AH44+'2026.11'!AM44</f>
        <v>0</v>
      </c>
      <c r="AN44" s="75">
        <f>AI44+'2026.11'!AN44</f>
        <v>0</v>
      </c>
      <c r="AO44" s="26">
        <f>AJ44+'2026.11'!AO44</f>
        <v>0</v>
      </c>
      <c r="AP44" s="24"/>
      <c r="AQ44" s="24"/>
      <c r="AR44" s="24">
        <f>AP44+'2026.11'!AR44</f>
        <v>0</v>
      </c>
      <c r="AS44" s="24">
        <f>AQ44+'2026.11'!AS44</f>
        <v>0</v>
      </c>
      <c r="AT44" s="24"/>
      <c r="AU44" s="24"/>
      <c r="AV44" s="24"/>
      <c r="AW44" s="24"/>
      <c r="AX44" s="24">
        <f>AT44+'2026.11'!AX44</f>
        <v>0</v>
      </c>
      <c r="AY44" s="24">
        <f>AU44+'2026.11'!AY44</f>
        <v>0</v>
      </c>
      <c r="AZ44" s="24">
        <f>AV44+'2026.11'!AZ44</f>
        <v>0</v>
      </c>
      <c r="BA44" s="24">
        <f>AW44+'2026.11'!BA44</f>
        <v>0</v>
      </c>
    </row>
    <row r="45" spans="1:53" ht="14.25" customHeight="1">
      <c r="A45" s="316"/>
      <c r="B45" s="316"/>
      <c r="C45" s="19" t="s">
        <v>116</v>
      </c>
      <c r="D45" s="46"/>
      <c r="E45" s="47"/>
      <c r="F45" s="113"/>
      <c r="G45" s="117"/>
      <c r="H45" s="106"/>
      <c r="I45" s="102"/>
      <c r="J45" s="102"/>
      <c r="K45" s="102"/>
      <c r="L45" s="102"/>
      <c r="M45" s="110"/>
      <c r="N45" s="79"/>
      <c r="O45" s="133"/>
      <c r="P45" s="79"/>
      <c r="Q45" s="208"/>
      <c r="R45" s="203"/>
      <c r="S45" s="48"/>
      <c r="T45" s="49"/>
      <c r="U45" s="49"/>
      <c r="V45" s="49"/>
      <c r="W45" s="49"/>
      <c r="X45" s="49"/>
      <c r="Y45" s="49"/>
      <c r="Z45" s="91"/>
      <c r="AA45" s="84"/>
      <c r="AB45" s="342"/>
      <c r="AC45" s="343"/>
      <c r="AD45" s="342">
        <f>AB45+'2026.11'!AD45</f>
        <v>0</v>
      </c>
      <c r="AE45" s="179">
        <f>AC45+'2026.11'!AE45</f>
        <v>0</v>
      </c>
      <c r="AF45" s="24"/>
      <c r="AG45" s="25"/>
      <c r="AH45" s="26">
        <f t="shared" si="11"/>
        <v>0</v>
      </c>
      <c r="AI45" s="25"/>
      <c r="AJ45" s="26">
        <f t="shared" si="12"/>
        <v>0</v>
      </c>
      <c r="AK45" s="69">
        <f>AF45+'2026.11'!AK45</f>
        <v>2</v>
      </c>
      <c r="AL45" s="75">
        <f>AG45+'2026.11'!AL45</f>
        <v>3</v>
      </c>
      <c r="AM45" s="26">
        <f>AH45+'2026.11'!AM45</f>
        <v>600</v>
      </c>
      <c r="AN45" s="75">
        <f>AI45+'2026.11'!AN45</f>
        <v>70</v>
      </c>
      <c r="AO45" s="26">
        <f>AJ45+'2026.11'!AO45</f>
        <v>28000</v>
      </c>
      <c r="AP45" s="24"/>
      <c r="AQ45" s="24"/>
      <c r="AR45" s="24">
        <f>AP45+'2026.11'!AR45</f>
        <v>0</v>
      </c>
      <c r="AS45" s="24">
        <f>AQ45+'2026.11'!AS45</f>
        <v>0</v>
      </c>
      <c r="AT45" s="24"/>
      <c r="AU45" s="24"/>
      <c r="AV45" s="24"/>
      <c r="AW45" s="24"/>
      <c r="AX45" s="24">
        <f>AT45+'2026.11'!AX45</f>
        <v>0</v>
      </c>
      <c r="AY45" s="24">
        <f>AU45+'2026.11'!AY45</f>
        <v>0</v>
      </c>
      <c r="AZ45" s="24">
        <f>AV45+'2026.11'!AZ45</f>
        <v>0</v>
      </c>
      <c r="BA45" s="24">
        <f>AW45+'2026.11'!BA45</f>
        <v>0</v>
      </c>
    </row>
    <row r="46" spans="1:53" ht="14.25" customHeight="1">
      <c r="A46" s="316"/>
      <c r="B46" s="316"/>
      <c r="C46" s="19" t="s">
        <v>117</v>
      </c>
      <c r="D46" s="46"/>
      <c r="E46" s="47"/>
      <c r="F46" s="113"/>
      <c r="G46" s="117"/>
      <c r="H46" s="106"/>
      <c r="I46" s="102"/>
      <c r="J46" s="102"/>
      <c r="K46" s="102"/>
      <c r="L46" s="102"/>
      <c r="M46" s="110"/>
      <c r="N46" s="79"/>
      <c r="O46" s="133"/>
      <c r="P46" s="79"/>
      <c r="Q46" s="208"/>
      <c r="R46" s="203"/>
      <c r="S46" s="48"/>
      <c r="T46" s="49"/>
      <c r="U46" s="49"/>
      <c r="V46" s="49"/>
      <c r="W46" s="49"/>
      <c r="X46" s="49"/>
      <c r="Y46" s="49"/>
      <c r="Z46" s="91"/>
      <c r="AA46" s="84"/>
      <c r="AB46" s="342"/>
      <c r="AC46" s="343"/>
      <c r="AD46" s="342">
        <f>AB46+'2026.11'!AD46</f>
        <v>0</v>
      </c>
      <c r="AE46" s="179">
        <f>AC46+'2026.11'!AE46</f>
        <v>0</v>
      </c>
      <c r="AF46" s="24"/>
      <c r="AG46" s="25"/>
      <c r="AH46" s="26">
        <f t="shared" si="11"/>
        <v>0</v>
      </c>
      <c r="AI46" s="25"/>
      <c r="AJ46" s="26">
        <f t="shared" si="12"/>
        <v>0</v>
      </c>
      <c r="AK46" s="69">
        <f>AF46+'2026.11'!AK46</f>
        <v>1</v>
      </c>
      <c r="AL46" s="75">
        <f>AG46+'2026.11'!AL46</f>
        <v>0</v>
      </c>
      <c r="AM46" s="26">
        <f>AH46+'2026.11'!AM46</f>
        <v>0</v>
      </c>
      <c r="AN46" s="75">
        <f>AI46+'2026.11'!AN46</f>
        <v>7</v>
      </c>
      <c r="AO46" s="26">
        <f>AJ46+'2026.11'!AO46</f>
        <v>2800</v>
      </c>
      <c r="AP46" s="24"/>
      <c r="AQ46" s="24"/>
      <c r="AR46" s="24">
        <f>AP46+'2026.11'!AR46</f>
        <v>0</v>
      </c>
      <c r="AS46" s="24">
        <f>AQ46+'2026.11'!AS46</f>
        <v>0</v>
      </c>
      <c r="AT46" s="24"/>
      <c r="AU46" s="24"/>
      <c r="AV46" s="24"/>
      <c r="AW46" s="24"/>
      <c r="AX46" s="24">
        <f>AT46+'2026.11'!AX46</f>
        <v>0</v>
      </c>
      <c r="AY46" s="24">
        <f>AU46+'2026.11'!AY46</f>
        <v>0</v>
      </c>
      <c r="AZ46" s="24">
        <f>AV46+'2026.11'!AZ46</f>
        <v>0</v>
      </c>
      <c r="BA46" s="24">
        <f>AW46+'2026.11'!BA46</f>
        <v>0</v>
      </c>
    </row>
    <row r="47" spans="1:53" ht="14.25" customHeight="1">
      <c r="A47" s="316"/>
      <c r="B47" s="316"/>
      <c r="C47" s="19" t="s">
        <v>118</v>
      </c>
      <c r="D47" s="46"/>
      <c r="E47" s="47"/>
      <c r="F47" s="113"/>
      <c r="G47" s="117"/>
      <c r="H47" s="106"/>
      <c r="I47" s="102"/>
      <c r="J47" s="102"/>
      <c r="K47" s="102"/>
      <c r="L47" s="102"/>
      <c r="M47" s="110"/>
      <c r="N47" s="79"/>
      <c r="O47" s="133"/>
      <c r="P47" s="79"/>
      <c r="Q47" s="208"/>
      <c r="R47" s="203"/>
      <c r="S47" s="48"/>
      <c r="T47" s="49"/>
      <c r="U47" s="49"/>
      <c r="V47" s="49"/>
      <c r="W47" s="49"/>
      <c r="X47" s="49"/>
      <c r="Y47" s="49"/>
      <c r="Z47" s="91"/>
      <c r="AA47" s="84"/>
      <c r="AB47" s="342"/>
      <c r="AC47" s="343"/>
      <c r="AD47" s="342">
        <f>AB47+'2026.11'!AD47</f>
        <v>0</v>
      </c>
      <c r="AE47" s="179">
        <f>AC47+'2026.11'!AE47</f>
        <v>0</v>
      </c>
      <c r="AF47" s="24"/>
      <c r="AG47" s="25"/>
      <c r="AH47" s="26">
        <f t="shared" si="11"/>
        <v>0</v>
      </c>
      <c r="AI47" s="25"/>
      <c r="AJ47" s="26">
        <f t="shared" si="12"/>
        <v>0</v>
      </c>
      <c r="AK47" s="69">
        <f>AF47+'2026.11'!AK47</f>
        <v>0</v>
      </c>
      <c r="AL47" s="75">
        <f>AG47+'2026.11'!AL47</f>
        <v>0</v>
      </c>
      <c r="AM47" s="26">
        <f>AH47+'2026.11'!AM47</f>
        <v>0</v>
      </c>
      <c r="AN47" s="75">
        <f>AI47+'2026.11'!AN47</f>
        <v>0</v>
      </c>
      <c r="AO47" s="26">
        <f>AJ47+'2026.11'!AO47</f>
        <v>0</v>
      </c>
      <c r="AP47" s="24"/>
      <c r="AQ47" s="24"/>
      <c r="AR47" s="24">
        <f>AP47+'2026.11'!AR47</f>
        <v>0</v>
      </c>
      <c r="AS47" s="24">
        <f>AQ47+'2026.11'!AS47</f>
        <v>0</v>
      </c>
      <c r="AT47" s="24"/>
      <c r="AU47" s="24"/>
      <c r="AV47" s="24"/>
      <c r="AW47" s="24"/>
      <c r="AX47" s="24">
        <f>AT47+'2026.11'!AX47</f>
        <v>1</v>
      </c>
      <c r="AY47" s="24">
        <f>AU47+'2026.11'!AY47</f>
        <v>480</v>
      </c>
      <c r="AZ47" s="24">
        <f>AV47+'2026.11'!AZ47</f>
        <v>31</v>
      </c>
      <c r="BA47" s="24">
        <f>AW47+'2026.11'!BA47</f>
        <v>3</v>
      </c>
    </row>
    <row r="48" spans="1:53" ht="14.25" customHeight="1">
      <c r="A48" s="316"/>
      <c r="B48" s="316"/>
      <c r="C48" s="19" t="s">
        <v>119</v>
      </c>
      <c r="D48" s="46"/>
      <c r="E48" s="47"/>
      <c r="F48" s="113"/>
      <c r="G48" s="117"/>
      <c r="H48" s="106"/>
      <c r="I48" s="102"/>
      <c r="J48" s="102"/>
      <c r="K48" s="102"/>
      <c r="L48" s="102"/>
      <c r="M48" s="110"/>
      <c r="N48" s="79"/>
      <c r="O48" s="133"/>
      <c r="P48" s="79"/>
      <c r="Q48" s="208"/>
      <c r="R48" s="203"/>
      <c r="S48" s="48"/>
      <c r="T48" s="49"/>
      <c r="U48" s="49"/>
      <c r="V48" s="49"/>
      <c r="W48" s="49"/>
      <c r="X48" s="49"/>
      <c r="Y48" s="49"/>
      <c r="Z48" s="91"/>
      <c r="AA48" s="84"/>
      <c r="AB48" s="342"/>
      <c r="AC48" s="343"/>
      <c r="AD48" s="342">
        <f>AB48+'2026.11'!AD48</f>
        <v>0</v>
      </c>
      <c r="AE48" s="179">
        <f>AC48+'2026.11'!AE48</f>
        <v>0</v>
      </c>
      <c r="AF48" s="24"/>
      <c r="AG48" s="25"/>
      <c r="AH48" s="26">
        <f t="shared" si="11"/>
        <v>0</v>
      </c>
      <c r="AI48" s="25"/>
      <c r="AJ48" s="26">
        <f t="shared" si="12"/>
        <v>0</v>
      </c>
      <c r="AK48" s="69">
        <f>AF48+'2026.11'!AK48</f>
        <v>1</v>
      </c>
      <c r="AL48" s="75">
        <f>AG48+'2026.11'!AL48</f>
        <v>7</v>
      </c>
      <c r="AM48" s="26">
        <f>AH48+'2026.11'!AM48</f>
        <v>1400</v>
      </c>
      <c r="AN48" s="75">
        <f>AI48+'2026.11'!AN48</f>
        <v>112</v>
      </c>
      <c r="AO48" s="26">
        <f>AJ48+'2026.11'!AO48</f>
        <v>44800</v>
      </c>
      <c r="AP48" s="24"/>
      <c r="AQ48" s="24"/>
      <c r="AR48" s="24">
        <f>AP48+'2026.11'!AR48</f>
        <v>0</v>
      </c>
      <c r="AS48" s="24">
        <f>AQ48+'2026.11'!AS48</f>
        <v>0</v>
      </c>
      <c r="AT48" s="24"/>
      <c r="AU48" s="24"/>
      <c r="AV48" s="24"/>
      <c r="AW48" s="24"/>
      <c r="AX48" s="24">
        <f>AT48+'2026.11'!AX48</f>
        <v>0</v>
      </c>
      <c r="AY48" s="24">
        <f>AU48+'2026.11'!AY48</f>
        <v>0</v>
      </c>
      <c r="AZ48" s="24">
        <f>AV48+'2026.11'!AZ48</f>
        <v>0</v>
      </c>
      <c r="BA48" s="24">
        <f>AW48+'2026.11'!BA48</f>
        <v>0</v>
      </c>
    </row>
    <row r="49" spans="1:53" ht="14.25" customHeight="1">
      <c r="A49" s="316"/>
      <c r="B49" s="316"/>
      <c r="C49" s="19" t="s">
        <v>120</v>
      </c>
      <c r="D49" s="46"/>
      <c r="E49" s="47"/>
      <c r="F49" s="113"/>
      <c r="G49" s="117"/>
      <c r="H49" s="106"/>
      <c r="I49" s="102"/>
      <c r="J49" s="102"/>
      <c r="K49" s="102"/>
      <c r="L49" s="102"/>
      <c r="M49" s="110"/>
      <c r="N49" s="79"/>
      <c r="O49" s="133"/>
      <c r="P49" s="79"/>
      <c r="Q49" s="208"/>
      <c r="R49" s="203"/>
      <c r="S49" s="48"/>
      <c r="T49" s="49"/>
      <c r="U49" s="49"/>
      <c r="V49" s="49"/>
      <c r="W49" s="49"/>
      <c r="X49" s="49"/>
      <c r="Y49" s="49"/>
      <c r="Z49" s="91"/>
      <c r="AA49" s="84"/>
      <c r="AB49" s="342"/>
      <c r="AC49" s="343"/>
      <c r="AD49" s="342">
        <f>AB49+'2026.11'!AD49</f>
        <v>0</v>
      </c>
      <c r="AE49" s="179">
        <f>AC49+'2026.11'!AE49</f>
        <v>0</v>
      </c>
      <c r="AF49" s="24"/>
      <c r="AG49" s="25"/>
      <c r="AH49" s="26">
        <f t="shared" si="11"/>
        <v>0</v>
      </c>
      <c r="AI49" s="25"/>
      <c r="AJ49" s="26">
        <f t="shared" si="12"/>
        <v>0</v>
      </c>
      <c r="AK49" s="69">
        <f>AF49+'2026.11'!AK49</f>
        <v>1</v>
      </c>
      <c r="AL49" s="75">
        <f>AG49+'2026.11'!AL49</f>
        <v>4</v>
      </c>
      <c r="AM49" s="26">
        <f>AH49+'2026.11'!AM49</f>
        <v>800</v>
      </c>
      <c r="AN49" s="75">
        <f>AI49+'2026.11'!AN49</f>
        <v>53</v>
      </c>
      <c r="AO49" s="26">
        <f>AJ49+'2026.11'!AO49</f>
        <v>21200</v>
      </c>
      <c r="AP49" s="24"/>
      <c r="AQ49" s="24"/>
      <c r="AR49" s="24">
        <f>AP49+'2026.11'!AR49</f>
        <v>0</v>
      </c>
      <c r="AS49" s="24">
        <f>AQ49+'2026.11'!AS49</f>
        <v>0</v>
      </c>
      <c r="AT49" s="24"/>
      <c r="AU49" s="24"/>
      <c r="AV49" s="24"/>
      <c r="AW49" s="24"/>
      <c r="AX49" s="24">
        <f>AT49+'2026.11'!AX49</f>
        <v>1</v>
      </c>
      <c r="AY49" s="24">
        <f>AU49+'2026.11'!AY49</f>
        <v>480</v>
      </c>
      <c r="AZ49" s="24">
        <f>AV49+'2026.11'!AZ49</f>
        <v>31</v>
      </c>
      <c r="BA49" s="24">
        <f>AW49+'2026.11'!BA49</f>
        <v>12</v>
      </c>
    </row>
    <row r="50" spans="1:53" ht="14.25" customHeight="1">
      <c r="A50" s="316"/>
      <c r="B50" s="316"/>
      <c r="C50" s="19" t="s">
        <v>121</v>
      </c>
      <c r="D50" s="46"/>
      <c r="E50" s="47"/>
      <c r="F50" s="113"/>
      <c r="G50" s="117"/>
      <c r="H50" s="106"/>
      <c r="I50" s="102"/>
      <c r="J50" s="102"/>
      <c r="K50" s="102"/>
      <c r="L50" s="102"/>
      <c r="M50" s="110"/>
      <c r="N50" s="79"/>
      <c r="O50" s="133"/>
      <c r="P50" s="79"/>
      <c r="Q50" s="208"/>
      <c r="R50" s="203"/>
      <c r="S50" s="48"/>
      <c r="T50" s="49"/>
      <c r="U50" s="49"/>
      <c r="V50" s="49"/>
      <c r="W50" s="49"/>
      <c r="X50" s="49"/>
      <c r="Y50" s="49"/>
      <c r="Z50" s="91"/>
      <c r="AA50" s="84"/>
      <c r="AB50" s="342"/>
      <c r="AC50" s="343"/>
      <c r="AD50" s="342">
        <f>AB50+'2026.11'!AD50</f>
        <v>0</v>
      </c>
      <c r="AE50" s="179">
        <f>AC50+'2026.11'!AE50</f>
        <v>0</v>
      </c>
      <c r="AF50" s="24"/>
      <c r="AG50" s="25"/>
      <c r="AH50" s="26">
        <f t="shared" si="11"/>
        <v>0</v>
      </c>
      <c r="AI50" s="25"/>
      <c r="AJ50" s="26">
        <f t="shared" si="12"/>
        <v>0</v>
      </c>
      <c r="AK50" s="69">
        <f>AF50+'2026.11'!AK50</f>
        <v>0</v>
      </c>
      <c r="AL50" s="75">
        <f>AG50+'2026.11'!AL50</f>
        <v>0</v>
      </c>
      <c r="AM50" s="26">
        <f>AH50+'2026.11'!AM50</f>
        <v>0</v>
      </c>
      <c r="AN50" s="75">
        <f>AI50+'2026.11'!AN50</f>
        <v>0</v>
      </c>
      <c r="AO50" s="26">
        <f>AJ50+'2026.11'!AO50</f>
        <v>0</v>
      </c>
      <c r="AP50" s="24"/>
      <c r="AQ50" s="24"/>
      <c r="AR50" s="24">
        <f>AP50+'2026.11'!AR50</f>
        <v>0</v>
      </c>
      <c r="AS50" s="24">
        <f>AQ50+'2026.11'!AS50</f>
        <v>0</v>
      </c>
      <c r="AT50" s="24"/>
      <c r="AU50" s="24"/>
      <c r="AV50" s="24"/>
      <c r="AW50" s="24"/>
      <c r="AX50" s="24">
        <f>AT50+'2026.11'!AX50</f>
        <v>0</v>
      </c>
      <c r="AY50" s="24">
        <f>AU50+'2026.11'!AY50</f>
        <v>0</v>
      </c>
      <c r="AZ50" s="24">
        <f>AV50+'2026.11'!AZ50</f>
        <v>0</v>
      </c>
      <c r="BA50" s="24">
        <f>AW50+'2026.11'!BA50</f>
        <v>0</v>
      </c>
    </row>
    <row r="51" spans="1:53" ht="14.25" customHeight="1">
      <c r="A51" s="317"/>
      <c r="B51" s="317"/>
      <c r="C51" s="19" t="s">
        <v>122</v>
      </c>
      <c r="D51" s="46"/>
      <c r="E51" s="47"/>
      <c r="F51" s="114"/>
      <c r="G51" s="120"/>
      <c r="H51" s="107"/>
      <c r="I51" s="103"/>
      <c r="J51" s="103"/>
      <c r="K51" s="103"/>
      <c r="L51" s="103"/>
      <c r="M51" s="111"/>
      <c r="N51" s="82"/>
      <c r="O51" s="134"/>
      <c r="P51" s="82"/>
      <c r="Q51" s="209"/>
      <c r="R51" s="204"/>
      <c r="S51" s="48"/>
      <c r="T51" s="49"/>
      <c r="U51" s="49"/>
      <c r="V51" s="50"/>
      <c r="W51" s="50"/>
      <c r="X51" s="50"/>
      <c r="Y51" s="50"/>
      <c r="Z51" s="92"/>
      <c r="AA51" s="87"/>
      <c r="AB51" s="342"/>
      <c r="AC51" s="343"/>
      <c r="AD51" s="342">
        <f>AB51+'2026.11'!AD51</f>
        <v>0</v>
      </c>
      <c r="AE51" s="179">
        <f>AC51+'2026.11'!AE51</f>
        <v>0</v>
      </c>
      <c r="AF51" s="24"/>
      <c r="AG51" s="25"/>
      <c r="AH51" s="26">
        <f t="shared" si="11"/>
        <v>0</v>
      </c>
      <c r="AI51" s="25"/>
      <c r="AJ51" s="26">
        <f t="shared" si="12"/>
        <v>0</v>
      </c>
      <c r="AK51" s="69">
        <f>AF51+'2026.11'!AK51</f>
        <v>1</v>
      </c>
      <c r="AL51" s="75">
        <f>AG51+'2026.11'!AL51</f>
        <v>2</v>
      </c>
      <c r="AM51" s="26">
        <f>AH51+'2026.11'!AM51</f>
        <v>400</v>
      </c>
      <c r="AN51" s="75">
        <f>AI51+'2026.11'!AN51</f>
        <v>39</v>
      </c>
      <c r="AO51" s="26">
        <f>AJ51+'2026.11'!AO51</f>
        <v>15600</v>
      </c>
      <c r="AP51" s="24"/>
      <c r="AQ51" s="24"/>
      <c r="AR51" s="24">
        <f>AP51+'2026.11'!AR51</f>
        <v>0</v>
      </c>
      <c r="AS51" s="24">
        <f>AQ51+'2026.11'!AS51</f>
        <v>0</v>
      </c>
      <c r="AT51" s="24"/>
      <c r="AU51" s="24"/>
      <c r="AV51" s="24"/>
      <c r="AW51" s="24"/>
      <c r="AX51" s="24">
        <f>AT51+'2026.11'!AX51</f>
        <v>0</v>
      </c>
      <c r="AY51" s="24">
        <f>AU51+'2026.11'!AY51</f>
        <v>0</v>
      </c>
      <c r="AZ51" s="24">
        <f>AV51+'2026.11'!AZ51</f>
        <v>0</v>
      </c>
      <c r="BA51" s="24">
        <f>AW51+'2026.11'!BA51</f>
        <v>0</v>
      </c>
    </row>
    <row r="52" spans="1:53" ht="16.5" customHeight="1">
      <c r="A52" s="28" t="s">
        <v>72</v>
      </c>
      <c r="B52" s="28"/>
      <c r="C52" s="29"/>
      <c r="D52" s="42">
        <f t="shared" ref="D52:AX52" si="13">SUM(D36:D51)</f>
        <v>0</v>
      </c>
      <c r="E52" s="43">
        <f t="shared" si="13"/>
        <v>0</v>
      </c>
      <c r="F52" s="86">
        <f t="shared" si="13"/>
        <v>0</v>
      </c>
      <c r="G52" s="86">
        <f t="shared" si="13"/>
        <v>0</v>
      </c>
      <c r="H52" s="86">
        <f t="shared" si="13"/>
        <v>0</v>
      </c>
      <c r="I52" s="168">
        <f t="shared" si="13"/>
        <v>0</v>
      </c>
      <c r="J52" s="168">
        <f t="shared" si="13"/>
        <v>0</v>
      </c>
      <c r="K52" s="168">
        <f t="shared" si="13"/>
        <v>0</v>
      </c>
      <c r="L52" s="168">
        <f t="shared" si="13"/>
        <v>0</v>
      </c>
      <c r="M52" s="167">
        <f t="shared" si="13"/>
        <v>0</v>
      </c>
      <c r="N52" s="172">
        <f t="shared" si="13"/>
        <v>0</v>
      </c>
      <c r="O52" s="167">
        <f t="shared" si="13"/>
        <v>0</v>
      </c>
      <c r="P52" s="169">
        <f t="shared" si="13"/>
        <v>0</v>
      </c>
      <c r="Q52" s="210">
        <f t="shared" si="13"/>
        <v>0</v>
      </c>
      <c r="R52" s="81">
        <f t="shared" si="13"/>
        <v>0</v>
      </c>
      <c r="S52" s="169">
        <f t="shared" si="13"/>
        <v>0</v>
      </c>
      <c r="T52" s="122">
        <f t="shared" si="13"/>
        <v>0</v>
      </c>
      <c r="U52" s="122">
        <f t="shared" si="13"/>
        <v>0</v>
      </c>
      <c r="V52" s="122">
        <f t="shared" si="13"/>
        <v>0</v>
      </c>
      <c r="W52" s="122">
        <f t="shared" si="13"/>
        <v>0</v>
      </c>
      <c r="X52" s="122">
        <f t="shared" si="13"/>
        <v>0</v>
      </c>
      <c r="Y52" s="122">
        <f t="shared" si="13"/>
        <v>0</v>
      </c>
      <c r="Z52" s="122">
        <f t="shared" si="13"/>
        <v>0</v>
      </c>
      <c r="AA52" s="122">
        <f t="shared" si="13"/>
        <v>0</v>
      </c>
      <c r="AB52" s="346">
        <f t="shared" si="13"/>
        <v>0</v>
      </c>
      <c r="AC52" s="347">
        <f t="shared" si="13"/>
        <v>0</v>
      </c>
      <c r="AD52" s="347">
        <f t="shared" si="13"/>
        <v>223327</v>
      </c>
      <c r="AE52" s="347">
        <f t="shared" si="13"/>
        <v>1400.0040170806669</v>
      </c>
      <c r="AF52" s="183">
        <f t="shared" si="13"/>
        <v>0</v>
      </c>
      <c r="AG52" s="172">
        <f t="shared" si="13"/>
        <v>0</v>
      </c>
      <c r="AH52" s="168">
        <f t="shared" si="13"/>
        <v>0</v>
      </c>
      <c r="AI52" s="81">
        <f t="shared" si="13"/>
        <v>0</v>
      </c>
      <c r="AJ52" s="86">
        <f t="shared" si="13"/>
        <v>0</v>
      </c>
      <c r="AK52" s="86">
        <f t="shared" si="13"/>
        <v>12</v>
      </c>
      <c r="AL52" s="86">
        <f t="shared" si="13"/>
        <v>26</v>
      </c>
      <c r="AM52" s="86">
        <f t="shared" si="13"/>
        <v>5200</v>
      </c>
      <c r="AN52" s="86">
        <f t="shared" si="13"/>
        <v>508</v>
      </c>
      <c r="AO52" s="86">
        <f t="shared" si="13"/>
        <v>203200</v>
      </c>
      <c r="AP52" s="86">
        <f t="shared" si="13"/>
        <v>0</v>
      </c>
      <c r="AQ52" s="86">
        <f t="shared" si="13"/>
        <v>0</v>
      </c>
      <c r="AR52" s="86">
        <f t="shared" si="13"/>
        <v>0</v>
      </c>
      <c r="AS52" s="86">
        <f t="shared" si="13"/>
        <v>0</v>
      </c>
      <c r="AT52" s="86">
        <f t="shared" si="13"/>
        <v>0</v>
      </c>
      <c r="AU52" s="86">
        <f t="shared" si="13"/>
        <v>0</v>
      </c>
      <c r="AV52" s="86">
        <f t="shared" si="13"/>
        <v>0</v>
      </c>
      <c r="AW52" s="86">
        <f t="shared" si="13"/>
        <v>0</v>
      </c>
      <c r="AX52" s="86">
        <f t="shared" si="13"/>
        <v>5</v>
      </c>
      <c r="AY52" s="28">
        <f t="shared" ref="AY52:BA52" si="14">SUM(AY44:AY51)</f>
        <v>960</v>
      </c>
      <c r="AZ52" s="28">
        <f t="shared" si="14"/>
        <v>62</v>
      </c>
      <c r="BA52" s="28">
        <f t="shared" si="14"/>
        <v>15</v>
      </c>
    </row>
    <row r="53" spans="1:53">
      <c r="A53" s="315">
        <v>4</v>
      </c>
      <c r="B53" s="315">
        <v>1</v>
      </c>
      <c r="C53" s="19" t="s">
        <v>92</v>
      </c>
      <c r="D53" s="20"/>
      <c r="E53" s="23"/>
      <c r="F53" s="84"/>
      <c r="G53" s="117"/>
      <c r="H53" s="106"/>
      <c r="I53" s="102"/>
      <c r="J53" s="102"/>
      <c r="K53" s="102"/>
      <c r="L53" s="102"/>
      <c r="M53" s="110"/>
      <c r="N53" s="79"/>
      <c r="O53" s="130"/>
      <c r="P53" s="79"/>
      <c r="Q53" s="208"/>
      <c r="R53" s="21"/>
      <c r="S53" s="38"/>
      <c r="T53" s="22"/>
      <c r="U53" s="22"/>
      <c r="V53" s="22"/>
      <c r="W53" s="22"/>
      <c r="X53" s="22"/>
      <c r="Y53" s="22"/>
      <c r="Z53" s="89"/>
      <c r="AA53" s="84"/>
      <c r="AB53" s="342"/>
      <c r="AC53" s="343"/>
      <c r="AD53" s="342">
        <f>AB53+'2026.11'!AD53</f>
        <v>0</v>
      </c>
      <c r="AE53" s="179">
        <f>AC53+'2026.11'!AE53</f>
        <v>0</v>
      </c>
      <c r="AF53" s="24"/>
      <c r="AG53" s="25"/>
      <c r="AH53" s="26">
        <f t="shared" si="9"/>
        <v>0</v>
      </c>
      <c r="AI53" s="25"/>
      <c r="AJ53" s="26">
        <f t="shared" si="10"/>
        <v>0</v>
      </c>
      <c r="AK53" s="69">
        <f>AF53+'2026.11'!AK53</f>
        <v>1</v>
      </c>
      <c r="AL53" s="75">
        <f>AG53+'2026.11'!AL53</f>
        <v>4</v>
      </c>
      <c r="AM53" s="26">
        <f>AH53+'2026.11'!AM53</f>
        <v>800</v>
      </c>
      <c r="AN53" s="75">
        <f>AI53+'2026.11'!AN53</f>
        <v>49</v>
      </c>
      <c r="AO53" s="26">
        <f>AJ53+'2026.11'!AO53</f>
        <v>19600</v>
      </c>
      <c r="AP53" s="24"/>
      <c r="AQ53" s="24"/>
      <c r="AR53" s="24">
        <f>AP53+'2026.11'!AR53</f>
        <v>1</v>
      </c>
      <c r="AS53" s="24">
        <f>AQ53+'2026.11'!AS53</f>
        <v>0</v>
      </c>
      <c r="AT53" s="24"/>
      <c r="AU53" s="24"/>
      <c r="AV53" s="24"/>
      <c r="AW53" s="24"/>
      <c r="AX53" s="24">
        <f>AT53+'2026.11'!AX53</f>
        <v>1</v>
      </c>
      <c r="AY53" s="24">
        <f>AU53+'2026.11'!AY53</f>
        <v>45</v>
      </c>
      <c r="AZ53" s="24">
        <f>AV53+'2026.11'!AZ53</f>
        <v>107</v>
      </c>
      <c r="BA53" s="24">
        <f>AW53+'2026.11'!BA53</f>
        <v>8</v>
      </c>
    </row>
    <row r="54" spans="1:53">
      <c r="A54" s="316"/>
      <c r="B54" s="316"/>
      <c r="C54" s="19" t="s">
        <v>93</v>
      </c>
      <c r="D54" s="20"/>
      <c r="E54" s="23"/>
      <c r="F54" s="84"/>
      <c r="G54" s="117"/>
      <c r="H54" s="106"/>
      <c r="I54" s="102"/>
      <c r="J54" s="102"/>
      <c r="K54" s="102"/>
      <c r="L54" s="102"/>
      <c r="M54" s="110"/>
      <c r="N54" s="79"/>
      <c r="O54" s="130"/>
      <c r="P54" s="79"/>
      <c r="Q54" s="208"/>
      <c r="R54" s="21"/>
      <c r="S54" s="38"/>
      <c r="T54" s="22"/>
      <c r="U54" s="22"/>
      <c r="V54" s="22"/>
      <c r="W54" s="22"/>
      <c r="X54" s="22"/>
      <c r="Y54" s="22"/>
      <c r="Z54" s="89"/>
      <c r="AA54" s="84"/>
      <c r="AB54" s="342"/>
      <c r="AC54" s="343"/>
      <c r="AD54" s="342">
        <f>AB54+'2026.11'!AD54</f>
        <v>161766</v>
      </c>
      <c r="AE54" s="179">
        <f>AC54+'2026.11'!AE54</f>
        <v>1000.0019039883932</v>
      </c>
      <c r="AF54" s="24"/>
      <c r="AG54" s="25"/>
      <c r="AH54" s="26">
        <f t="shared" si="9"/>
        <v>0</v>
      </c>
      <c r="AI54" s="25"/>
      <c r="AJ54" s="26">
        <f t="shared" si="10"/>
        <v>0</v>
      </c>
      <c r="AK54" s="69">
        <f>AF54+'2026.11'!AK54</f>
        <v>2</v>
      </c>
      <c r="AL54" s="75">
        <f>AG54+'2026.11'!AL54</f>
        <v>17</v>
      </c>
      <c r="AM54" s="26">
        <f>AH54+'2026.11'!AM54</f>
        <v>3400</v>
      </c>
      <c r="AN54" s="75">
        <f>AI54+'2026.11'!AN54</f>
        <v>96</v>
      </c>
      <c r="AO54" s="26">
        <f>AJ54+'2026.11'!AO54</f>
        <v>38400</v>
      </c>
      <c r="AP54" s="24"/>
      <c r="AQ54" s="24"/>
      <c r="AR54" s="24">
        <f>AP54+'2026.11'!AR54</f>
        <v>1</v>
      </c>
      <c r="AS54" s="24">
        <f>AQ54+'2026.11'!AS54</f>
        <v>0</v>
      </c>
      <c r="AT54" s="24"/>
      <c r="AU54" s="24"/>
      <c r="AV54" s="24"/>
      <c r="AW54" s="24"/>
      <c r="AX54" s="24">
        <f>AT54+'2026.11'!AX54</f>
        <v>0</v>
      </c>
      <c r="AY54" s="24">
        <f>AU54+'2026.11'!AY54</f>
        <v>0</v>
      </c>
      <c r="AZ54" s="24">
        <f>AV54+'2026.11'!AZ54</f>
        <v>0</v>
      </c>
      <c r="BA54" s="24">
        <f>AW54+'2026.11'!BA54</f>
        <v>0</v>
      </c>
    </row>
    <row r="55" spans="1:53">
      <c r="A55" s="316"/>
      <c r="B55" s="316"/>
      <c r="C55" s="19" t="s">
        <v>94</v>
      </c>
      <c r="D55" s="20"/>
      <c r="E55" s="23"/>
      <c r="F55" s="84"/>
      <c r="G55" s="117"/>
      <c r="H55" s="106"/>
      <c r="I55" s="102"/>
      <c r="J55" s="102"/>
      <c r="K55" s="102"/>
      <c r="L55" s="102"/>
      <c r="M55" s="110"/>
      <c r="N55" s="79"/>
      <c r="O55" s="130"/>
      <c r="P55" s="79"/>
      <c r="Q55" s="208"/>
      <c r="R55" s="21"/>
      <c r="S55" s="38"/>
      <c r="T55" s="22"/>
      <c r="U55" s="22"/>
      <c r="V55" s="22"/>
      <c r="W55" s="22"/>
      <c r="X55" s="22"/>
      <c r="Y55" s="22"/>
      <c r="Z55" s="89"/>
      <c r="AA55" s="84"/>
      <c r="AB55" s="342"/>
      <c r="AC55" s="343"/>
      <c r="AD55" s="342">
        <f>AB55+'2026.11'!AD55</f>
        <v>323532</v>
      </c>
      <c r="AE55" s="179">
        <f>AC55+'2026.11'!AE55</f>
        <v>2000.0038079767864</v>
      </c>
      <c r="AF55" s="24"/>
      <c r="AG55" s="25"/>
      <c r="AH55" s="26">
        <f t="shared" si="9"/>
        <v>0</v>
      </c>
      <c r="AI55" s="25"/>
      <c r="AJ55" s="26">
        <f t="shared" si="10"/>
        <v>0</v>
      </c>
      <c r="AK55" s="69">
        <f>AF55+'2026.11'!AK55</f>
        <v>0</v>
      </c>
      <c r="AL55" s="75">
        <f>AG55+'2026.11'!AL55</f>
        <v>0</v>
      </c>
      <c r="AM55" s="26">
        <f>AH55+'2026.11'!AM55</f>
        <v>0</v>
      </c>
      <c r="AN55" s="75">
        <f>AI55+'2026.11'!AN55</f>
        <v>0</v>
      </c>
      <c r="AO55" s="26">
        <f>AJ55+'2026.11'!AO55</f>
        <v>0</v>
      </c>
      <c r="AP55" s="24"/>
      <c r="AQ55" s="24"/>
      <c r="AR55" s="24">
        <f>AP55+'2026.11'!AR55</f>
        <v>0</v>
      </c>
      <c r="AS55" s="24">
        <f>AQ55+'2026.11'!AS55</f>
        <v>0</v>
      </c>
      <c r="AT55" s="24"/>
      <c r="AU55" s="24"/>
      <c r="AV55" s="24"/>
      <c r="AW55" s="24"/>
      <c r="AX55" s="24">
        <f>AT55+'2026.11'!AX55</f>
        <v>0</v>
      </c>
      <c r="AY55" s="24">
        <f>AU55+'2026.11'!AY55</f>
        <v>0</v>
      </c>
      <c r="AZ55" s="24">
        <f>AV55+'2026.11'!AZ55</f>
        <v>0</v>
      </c>
      <c r="BA55" s="24">
        <f>AW55+'2026.11'!BA55</f>
        <v>0</v>
      </c>
    </row>
    <row r="56" spans="1:53">
      <c r="A56" s="316"/>
      <c r="B56" s="316"/>
      <c r="C56" s="19" t="s">
        <v>95</v>
      </c>
      <c r="D56" s="20"/>
      <c r="E56" s="23"/>
      <c r="F56" s="84"/>
      <c r="G56" s="117"/>
      <c r="H56" s="106"/>
      <c r="I56" s="102"/>
      <c r="J56" s="102"/>
      <c r="K56" s="102"/>
      <c r="L56" s="102"/>
      <c r="M56" s="110"/>
      <c r="N56" s="79"/>
      <c r="O56" s="130"/>
      <c r="P56" s="79"/>
      <c r="Q56" s="208"/>
      <c r="R56" s="21"/>
      <c r="S56" s="38"/>
      <c r="T56" s="22"/>
      <c r="U56" s="22"/>
      <c r="V56" s="22"/>
      <c r="W56" s="22"/>
      <c r="X56" s="22"/>
      <c r="Y56" s="22"/>
      <c r="Z56" s="89"/>
      <c r="AA56" s="84"/>
      <c r="AB56" s="342"/>
      <c r="AC56" s="343"/>
      <c r="AD56" s="342">
        <f>AB56+'2026.11'!AD56</f>
        <v>0</v>
      </c>
      <c r="AE56" s="179">
        <f>AC56+'2026.11'!AE56</f>
        <v>0</v>
      </c>
      <c r="AF56" s="24"/>
      <c r="AG56" s="25"/>
      <c r="AH56" s="26">
        <f t="shared" si="9"/>
        <v>0</v>
      </c>
      <c r="AI56" s="25"/>
      <c r="AJ56" s="26">
        <f t="shared" si="10"/>
        <v>0</v>
      </c>
      <c r="AK56" s="69">
        <f>AF56+'2026.11'!AK56</f>
        <v>1</v>
      </c>
      <c r="AL56" s="75">
        <f>AG56+'2026.11'!AL56</f>
        <v>0</v>
      </c>
      <c r="AM56" s="26">
        <f>AH56+'2026.11'!AM56</f>
        <v>0</v>
      </c>
      <c r="AN56" s="75">
        <f>AI56+'2026.11'!AN56</f>
        <v>105</v>
      </c>
      <c r="AO56" s="26">
        <f>AJ56+'2026.11'!AO56</f>
        <v>42000</v>
      </c>
      <c r="AP56" s="24"/>
      <c r="AQ56" s="24"/>
      <c r="AR56" s="24">
        <f>AP56+'2026.11'!AR56</f>
        <v>0</v>
      </c>
      <c r="AS56" s="24">
        <f>AQ56+'2026.11'!AS56</f>
        <v>0</v>
      </c>
      <c r="AT56" s="24"/>
      <c r="AU56" s="24"/>
      <c r="AV56" s="24"/>
      <c r="AW56" s="24"/>
      <c r="AX56" s="24">
        <f>AT56+'2026.11'!AX56</f>
        <v>1</v>
      </c>
      <c r="AY56" s="24">
        <f>AU56+'2026.11'!AY56</f>
        <v>50</v>
      </c>
      <c r="AZ56" s="24">
        <f>AV56+'2026.11'!AZ56</f>
        <v>236</v>
      </c>
      <c r="BA56" s="24">
        <f>AW56+'2026.11'!BA56</f>
        <v>10</v>
      </c>
    </row>
    <row r="57" spans="1:53">
      <c r="A57" s="316"/>
      <c r="B57" s="316"/>
      <c r="C57" s="19" t="s">
        <v>96</v>
      </c>
      <c r="D57" s="20"/>
      <c r="E57" s="23"/>
      <c r="F57" s="84"/>
      <c r="G57" s="117"/>
      <c r="H57" s="106"/>
      <c r="I57" s="102"/>
      <c r="J57" s="102"/>
      <c r="K57" s="102"/>
      <c r="L57" s="102"/>
      <c r="M57" s="110"/>
      <c r="N57" s="79"/>
      <c r="O57" s="130"/>
      <c r="P57" s="79"/>
      <c r="Q57" s="208"/>
      <c r="R57" s="21"/>
      <c r="S57" s="38"/>
      <c r="T57" s="22"/>
      <c r="U57" s="22"/>
      <c r="V57" s="22"/>
      <c r="W57" s="22"/>
      <c r="X57" s="22"/>
      <c r="Y57" s="22"/>
      <c r="Z57" s="89"/>
      <c r="AA57" s="84"/>
      <c r="AB57" s="342"/>
      <c r="AC57" s="343"/>
      <c r="AD57" s="342">
        <f>AB57+'2026.11'!AD57</f>
        <v>10000</v>
      </c>
      <c r="AE57" s="179">
        <f>AC57+'2026.11'!AE57</f>
        <v>62.688524767747161</v>
      </c>
      <c r="AF57" s="24"/>
      <c r="AG57" s="25"/>
      <c r="AH57" s="26">
        <f t="shared" si="9"/>
        <v>0</v>
      </c>
      <c r="AI57" s="25"/>
      <c r="AJ57" s="26">
        <f t="shared" si="10"/>
        <v>0</v>
      </c>
      <c r="AK57" s="69">
        <f>AF57+'2026.11'!AK57</f>
        <v>0</v>
      </c>
      <c r="AL57" s="75">
        <f>AG57+'2026.11'!AL57</f>
        <v>0</v>
      </c>
      <c r="AM57" s="26">
        <f>AH57+'2026.11'!AM57</f>
        <v>0</v>
      </c>
      <c r="AN57" s="75">
        <f>AI57+'2026.11'!AN57</f>
        <v>0</v>
      </c>
      <c r="AO57" s="26">
        <f>AJ57+'2026.11'!AO57</f>
        <v>0</v>
      </c>
      <c r="AP57" s="24"/>
      <c r="AQ57" s="24"/>
      <c r="AR57" s="24">
        <f>AP57+'2026.11'!AR57</f>
        <v>0</v>
      </c>
      <c r="AS57" s="24">
        <f>AQ57+'2026.11'!AS57</f>
        <v>0</v>
      </c>
      <c r="AT57" s="24"/>
      <c r="AU57" s="24"/>
      <c r="AV57" s="24"/>
      <c r="AW57" s="24"/>
      <c r="AX57" s="24">
        <f>AT57+'2026.11'!AX57</f>
        <v>1</v>
      </c>
      <c r="AY57" s="24">
        <f>AU57+'2026.11'!AY57</f>
        <v>45</v>
      </c>
      <c r="AZ57" s="24">
        <f>AV57+'2026.11'!AZ57</f>
        <v>36</v>
      </c>
      <c r="BA57" s="24">
        <f>AW57+'2026.11'!BA57</f>
        <v>5</v>
      </c>
    </row>
    <row r="58" spans="1:53">
      <c r="A58" s="316"/>
      <c r="B58" s="316"/>
      <c r="C58" s="19" t="s">
        <v>97</v>
      </c>
      <c r="D58" s="20"/>
      <c r="E58" s="23"/>
      <c r="F58" s="84"/>
      <c r="G58" s="117"/>
      <c r="H58" s="106"/>
      <c r="I58" s="102"/>
      <c r="J58" s="102"/>
      <c r="K58" s="102"/>
      <c r="L58" s="102"/>
      <c r="M58" s="110"/>
      <c r="N58" s="79"/>
      <c r="O58" s="130"/>
      <c r="P58" s="79"/>
      <c r="Q58" s="208"/>
      <c r="R58" s="21"/>
      <c r="S58" s="38"/>
      <c r="T58" s="22"/>
      <c r="U58" s="22"/>
      <c r="V58" s="22"/>
      <c r="W58" s="22"/>
      <c r="X58" s="22"/>
      <c r="Y58" s="22"/>
      <c r="Z58" s="89"/>
      <c r="AA58" s="84"/>
      <c r="AB58" s="342"/>
      <c r="AC58" s="343"/>
      <c r="AD58" s="342">
        <f>AB58+'2026.11'!AD58</f>
        <v>0</v>
      </c>
      <c r="AE58" s="179">
        <f>AC58+'2026.11'!AE58</f>
        <v>0</v>
      </c>
      <c r="AF58" s="24"/>
      <c r="AG58" s="25"/>
      <c r="AH58" s="26">
        <f t="shared" si="9"/>
        <v>0</v>
      </c>
      <c r="AI58" s="25"/>
      <c r="AJ58" s="26">
        <f t="shared" si="10"/>
        <v>0</v>
      </c>
      <c r="AK58" s="69">
        <f>AF58+'2026.11'!AK58</f>
        <v>1</v>
      </c>
      <c r="AL58" s="75">
        <f>AG58+'2026.11'!AL58</f>
        <v>0</v>
      </c>
      <c r="AM58" s="26">
        <f>AH58+'2026.11'!AM58</f>
        <v>0</v>
      </c>
      <c r="AN58" s="75">
        <f>AI58+'2026.11'!AN58</f>
        <v>38</v>
      </c>
      <c r="AO58" s="26">
        <f>AJ58+'2026.11'!AO58</f>
        <v>15200</v>
      </c>
      <c r="AP58" s="24"/>
      <c r="AQ58" s="24"/>
      <c r="AR58" s="24">
        <f>AP58+'2026.11'!AR58</f>
        <v>0</v>
      </c>
      <c r="AS58" s="24">
        <f>AQ58+'2026.11'!AS58</f>
        <v>0</v>
      </c>
      <c r="AT58" s="24"/>
      <c r="AU58" s="24"/>
      <c r="AV58" s="24"/>
      <c r="AW58" s="24"/>
      <c r="AX58" s="24">
        <f>AT58+'2026.11'!AX58</f>
        <v>0</v>
      </c>
      <c r="AY58" s="24">
        <f>AU58+'2026.11'!AY58</f>
        <v>0</v>
      </c>
      <c r="AZ58" s="24">
        <f>AV58+'2026.11'!AZ58</f>
        <v>0</v>
      </c>
      <c r="BA58" s="24">
        <f>AW58+'2026.11'!BA58</f>
        <v>0</v>
      </c>
    </row>
    <row r="59" spans="1:53">
      <c r="A59" s="316"/>
      <c r="B59" s="316"/>
      <c r="C59" s="19" t="s">
        <v>98</v>
      </c>
      <c r="D59" s="20"/>
      <c r="E59" s="23"/>
      <c r="F59" s="84"/>
      <c r="G59" s="117"/>
      <c r="H59" s="106"/>
      <c r="I59" s="102"/>
      <c r="J59" s="102"/>
      <c r="K59" s="102"/>
      <c r="L59" s="102"/>
      <c r="M59" s="110"/>
      <c r="N59" s="79"/>
      <c r="O59" s="130"/>
      <c r="P59" s="79"/>
      <c r="Q59" s="208"/>
      <c r="R59" s="21"/>
      <c r="S59" s="38"/>
      <c r="T59" s="22"/>
      <c r="U59" s="22"/>
      <c r="V59" s="22"/>
      <c r="W59" s="22"/>
      <c r="X59" s="22"/>
      <c r="Y59" s="22"/>
      <c r="Z59" s="89"/>
      <c r="AA59" s="84"/>
      <c r="AB59" s="342"/>
      <c r="AC59" s="343"/>
      <c r="AD59" s="342">
        <f>AB59+'2026.11'!AD59</f>
        <v>11638</v>
      </c>
      <c r="AE59" s="179">
        <f>AC59+'2026.11'!AE59</f>
        <v>72.95690512470415</v>
      </c>
      <c r="AF59" s="24"/>
      <c r="AG59" s="25"/>
      <c r="AH59" s="26">
        <f t="shared" si="9"/>
        <v>0</v>
      </c>
      <c r="AI59" s="25"/>
      <c r="AJ59" s="26">
        <f t="shared" si="10"/>
        <v>0</v>
      </c>
      <c r="AK59" s="69">
        <f>AF59+'2026.11'!AK59</f>
        <v>1</v>
      </c>
      <c r="AL59" s="75">
        <f>AG59+'2026.11'!AL59</f>
        <v>3</v>
      </c>
      <c r="AM59" s="26">
        <f>AH59+'2026.11'!AM59</f>
        <v>600</v>
      </c>
      <c r="AN59" s="75">
        <f>AI59+'2026.11'!AN59</f>
        <v>35</v>
      </c>
      <c r="AO59" s="26">
        <f>AJ59+'2026.11'!AO59</f>
        <v>14000</v>
      </c>
      <c r="AP59" s="24"/>
      <c r="AQ59" s="24"/>
      <c r="AR59" s="24">
        <f>AP59+'2026.11'!AR59</f>
        <v>0</v>
      </c>
      <c r="AS59" s="24">
        <f>AQ59+'2026.11'!AS59</f>
        <v>0</v>
      </c>
      <c r="AT59" s="24"/>
      <c r="AU59" s="24"/>
      <c r="AV59" s="24"/>
      <c r="AW59" s="24"/>
      <c r="AX59" s="24">
        <f>AT59+'2026.11'!AX59</f>
        <v>3</v>
      </c>
      <c r="AY59" s="24">
        <f>AU59+'2026.11'!AY59</f>
        <v>160</v>
      </c>
      <c r="AZ59" s="24">
        <f>AV59+'2026.11'!AZ59</f>
        <v>305</v>
      </c>
      <c r="BA59" s="24">
        <f>AW59+'2026.11'!BA59</f>
        <v>13</v>
      </c>
    </row>
    <row r="60" spans="1:53">
      <c r="A60" s="316"/>
      <c r="B60" s="317"/>
      <c r="C60" s="19" t="s">
        <v>99</v>
      </c>
      <c r="D60" s="20"/>
      <c r="E60" s="23"/>
      <c r="F60" s="84"/>
      <c r="G60" s="117"/>
      <c r="H60" s="106"/>
      <c r="I60" s="102"/>
      <c r="J60" s="102"/>
      <c r="K60" s="102"/>
      <c r="L60" s="102"/>
      <c r="M60" s="110"/>
      <c r="N60" s="79"/>
      <c r="O60" s="130"/>
      <c r="P60" s="79"/>
      <c r="Q60" s="208"/>
      <c r="R60" s="213"/>
      <c r="S60" s="38"/>
      <c r="T60" s="22"/>
      <c r="U60" s="22"/>
      <c r="V60" s="22"/>
      <c r="W60" s="22"/>
      <c r="X60" s="22"/>
      <c r="Y60" s="22"/>
      <c r="Z60" s="89"/>
      <c r="AA60" s="84"/>
      <c r="AB60" s="342"/>
      <c r="AC60" s="343"/>
      <c r="AD60" s="342">
        <f>AB60+'2026.11'!AD60</f>
        <v>159519</v>
      </c>
      <c r="AE60" s="179">
        <f>AC60+'2026.11'!AE60</f>
        <v>1000.0010782426259</v>
      </c>
      <c r="AF60" s="24"/>
      <c r="AG60" s="25"/>
      <c r="AH60" s="26">
        <f t="shared" si="9"/>
        <v>0</v>
      </c>
      <c r="AI60" s="25"/>
      <c r="AJ60" s="26">
        <f t="shared" si="10"/>
        <v>0</v>
      </c>
      <c r="AK60" s="69">
        <f>AF60+'2026.11'!AK60</f>
        <v>0</v>
      </c>
      <c r="AL60" s="75">
        <f>AG60+'2026.11'!AL60</f>
        <v>0</v>
      </c>
      <c r="AM60" s="26">
        <f>AH60+'2026.11'!AM60</f>
        <v>0</v>
      </c>
      <c r="AN60" s="75">
        <f>AI60+'2026.11'!AN60</f>
        <v>0</v>
      </c>
      <c r="AO60" s="26">
        <f>AJ60+'2026.11'!AO60</f>
        <v>0</v>
      </c>
      <c r="AP60" s="24"/>
      <c r="AQ60" s="24"/>
      <c r="AR60" s="24">
        <f>AP60+'2026.11'!AR60</f>
        <v>0</v>
      </c>
      <c r="AS60" s="24">
        <f>AQ60+'2026.11'!AS60</f>
        <v>0</v>
      </c>
      <c r="AT60" s="24"/>
      <c r="AU60" s="24"/>
      <c r="AV60" s="24"/>
      <c r="AW60" s="24"/>
      <c r="AX60" s="24">
        <f>AT60+'2026.11'!AX60</f>
        <v>0</v>
      </c>
      <c r="AY60" s="24">
        <f>AU60+'2026.11'!AY60</f>
        <v>0</v>
      </c>
      <c r="AZ60" s="24">
        <f>AV60+'2026.11'!AZ60</f>
        <v>0</v>
      </c>
      <c r="BA60" s="24">
        <f>AW60+'2026.11'!BA60</f>
        <v>0</v>
      </c>
    </row>
    <row r="61" spans="1:53">
      <c r="A61" s="316"/>
      <c r="B61" s="315">
        <v>2</v>
      </c>
      <c r="C61" s="19" t="s">
        <v>100</v>
      </c>
      <c r="D61" s="20"/>
      <c r="E61" s="23"/>
      <c r="F61" s="84"/>
      <c r="G61" s="117"/>
      <c r="H61" s="106"/>
      <c r="I61" s="102"/>
      <c r="J61" s="102"/>
      <c r="K61" s="102"/>
      <c r="L61" s="102"/>
      <c r="M61" s="110"/>
      <c r="N61" s="79"/>
      <c r="O61" s="130"/>
      <c r="P61" s="79"/>
      <c r="Q61" s="208"/>
      <c r="R61" s="21"/>
      <c r="S61" s="38"/>
      <c r="T61" s="22"/>
      <c r="U61" s="22"/>
      <c r="V61" s="22"/>
      <c r="W61" s="22"/>
      <c r="X61" s="22"/>
      <c r="Y61" s="22"/>
      <c r="Z61" s="89"/>
      <c r="AA61" s="84"/>
      <c r="AB61" s="342"/>
      <c r="AC61" s="343"/>
      <c r="AD61" s="342">
        <f>AB61+'2026.11'!AD61</f>
        <v>0</v>
      </c>
      <c r="AE61" s="179">
        <f>AC61+'2026.11'!AE61</f>
        <v>0</v>
      </c>
      <c r="AF61" s="24"/>
      <c r="AG61" s="25"/>
      <c r="AH61" s="26">
        <f t="shared" si="9"/>
        <v>0</v>
      </c>
      <c r="AI61" s="25"/>
      <c r="AJ61" s="26">
        <f t="shared" si="10"/>
        <v>0</v>
      </c>
      <c r="AK61" s="69">
        <f>AF61+'2026.11'!AK61</f>
        <v>2</v>
      </c>
      <c r="AL61" s="75">
        <f>AG61+'2026.11'!AL61</f>
        <v>2</v>
      </c>
      <c r="AM61" s="26">
        <f>AH61+'2026.11'!AM61</f>
        <v>400</v>
      </c>
      <c r="AN61" s="75">
        <f>AI61+'2026.11'!AN61</f>
        <v>22</v>
      </c>
      <c r="AO61" s="26">
        <f>AJ61+'2026.11'!AO61</f>
        <v>8800</v>
      </c>
      <c r="AP61" s="24"/>
      <c r="AQ61" s="24"/>
      <c r="AR61" s="24">
        <f>AP61+'2026.11'!AR61</f>
        <v>0</v>
      </c>
      <c r="AS61" s="24">
        <f>AQ61+'2026.11'!AS61</f>
        <v>0</v>
      </c>
      <c r="AT61" s="24"/>
      <c r="AU61" s="24"/>
      <c r="AV61" s="24"/>
      <c r="AW61" s="24"/>
      <c r="AX61" s="24">
        <f>AT61+'2026.11'!AX61</f>
        <v>1</v>
      </c>
      <c r="AY61" s="24">
        <f>AU61+'2026.11'!AY61</f>
        <v>420</v>
      </c>
      <c r="AZ61" s="24">
        <f>AV61+'2026.11'!AZ61</f>
        <v>42</v>
      </c>
      <c r="BA61" s="24">
        <f>AW61+'2026.11'!BA61</f>
        <v>3</v>
      </c>
    </row>
    <row r="62" spans="1:53">
      <c r="A62" s="316"/>
      <c r="B62" s="316"/>
      <c r="C62" s="19" t="s">
        <v>101</v>
      </c>
      <c r="D62" s="20"/>
      <c r="E62" s="23"/>
      <c r="F62" s="84"/>
      <c r="G62" s="117"/>
      <c r="H62" s="106"/>
      <c r="I62" s="102"/>
      <c r="J62" s="102"/>
      <c r="K62" s="102"/>
      <c r="L62" s="102"/>
      <c r="M62" s="110"/>
      <c r="N62" s="79"/>
      <c r="O62" s="130"/>
      <c r="P62" s="79"/>
      <c r="Q62" s="208"/>
      <c r="R62" s="21"/>
      <c r="S62" s="38"/>
      <c r="T62" s="22"/>
      <c r="U62" s="22"/>
      <c r="V62" s="22"/>
      <c r="W62" s="22"/>
      <c r="X62" s="22"/>
      <c r="Y62" s="22"/>
      <c r="Z62" s="89"/>
      <c r="AA62" s="84"/>
      <c r="AB62" s="342"/>
      <c r="AC62" s="343"/>
      <c r="AD62" s="342">
        <f>AB62+'2026.11'!AD62</f>
        <v>0</v>
      </c>
      <c r="AE62" s="179">
        <f>AC62+'2026.11'!AE62</f>
        <v>0</v>
      </c>
      <c r="AF62" s="24"/>
      <c r="AG62" s="25"/>
      <c r="AH62" s="26">
        <f t="shared" si="9"/>
        <v>0</v>
      </c>
      <c r="AI62" s="25"/>
      <c r="AJ62" s="26">
        <f t="shared" si="10"/>
        <v>0</v>
      </c>
      <c r="AK62" s="69">
        <f>AF62+'2026.11'!AK62</f>
        <v>1</v>
      </c>
      <c r="AL62" s="75">
        <f>AG62+'2026.11'!AL62</f>
        <v>1</v>
      </c>
      <c r="AM62" s="26">
        <f>AH62+'2026.11'!AM62</f>
        <v>200</v>
      </c>
      <c r="AN62" s="75">
        <f>AI62+'2026.11'!AN62</f>
        <v>4</v>
      </c>
      <c r="AO62" s="26">
        <f>AJ62+'2026.11'!AO62</f>
        <v>1600</v>
      </c>
      <c r="AP62" s="24"/>
      <c r="AQ62" s="24"/>
      <c r="AR62" s="24">
        <f>AP62+'2026.11'!AR62</f>
        <v>0</v>
      </c>
      <c r="AS62" s="24">
        <f>AQ62+'2026.11'!AS62</f>
        <v>0</v>
      </c>
      <c r="AT62" s="24"/>
      <c r="AU62" s="24"/>
      <c r="AV62" s="24"/>
      <c r="AW62" s="24"/>
      <c r="AX62" s="24">
        <f>AT62+'2026.11'!AX62</f>
        <v>0</v>
      </c>
      <c r="AY62" s="24">
        <f>AU62+'2026.11'!AY62</f>
        <v>0</v>
      </c>
      <c r="AZ62" s="24">
        <f>AV62+'2026.11'!AZ62</f>
        <v>0</v>
      </c>
      <c r="BA62" s="24">
        <f>AW62+'2026.11'!BA62</f>
        <v>0</v>
      </c>
    </row>
    <row r="63" spans="1:53">
      <c r="A63" s="316"/>
      <c r="B63" s="316"/>
      <c r="C63" s="19" t="s">
        <v>102</v>
      </c>
      <c r="D63" s="20"/>
      <c r="E63" s="23"/>
      <c r="F63" s="84"/>
      <c r="G63" s="117"/>
      <c r="H63" s="106"/>
      <c r="I63" s="102"/>
      <c r="J63" s="102"/>
      <c r="K63" s="102"/>
      <c r="L63" s="102"/>
      <c r="M63" s="110"/>
      <c r="N63" s="79"/>
      <c r="O63" s="130"/>
      <c r="P63" s="79"/>
      <c r="Q63" s="208"/>
      <c r="R63" s="21"/>
      <c r="S63" s="38"/>
      <c r="T63" s="22"/>
      <c r="U63" s="22"/>
      <c r="V63" s="22"/>
      <c r="W63" s="22"/>
      <c r="X63" s="22"/>
      <c r="Y63" s="22"/>
      <c r="Z63" s="89"/>
      <c r="AA63" s="84"/>
      <c r="AB63" s="342"/>
      <c r="AC63" s="343"/>
      <c r="AD63" s="342">
        <f>AB63+'2026.11'!AD63</f>
        <v>244587</v>
      </c>
      <c r="AE63" s="179">
        <f>AC63+'2026.11'!AE63</f>
        <v>1529.2161999217624</v>
      </c>
      <c r="AF63" s="24"/>
      <c r="AG63" s="25"/>
      <c r="AH63" s="26">
        <f t="shared" si="9"/>
        <v>0</v>
      </c>
      <c r="AI63" s="25"/>
      <c r="AJ63" s="26">
        <f t="shared" si="10"/>
        <v>0</v>
      </c>
      <c r="AK63" s="69">
        <f>AF63+'2026.11'!AK63</f>
        <v>1</v>
      </c>
      <c r="AL63" s="75">
        <f>AG63+'2026.11'!AL63</f>
        <v>0</v>
      </c>
      <c r="AM63" s="26">
        <f>AH63+'2026.11'!AM63</f>
        <v>0</v>
      </c>
      <c r="AN63" s="75">
        <f>AI63+'2026.11'!AN63</f>
        <v>4</v>
      </c>
      <c r="AO63" s="26">
        <f>AJ63+'2026.11'!AO63</f>
        <v>1600</v>
      </c>
      <c r="AP63" s="24"/>
      <c r="AQ63" s="24"/>
      <c r="AR63" s="24">
        <f>AP63+'2026.11'!AR63</f>
        <v>0</v>
      </c>
      <c r="AS63" s="24">
        <f>AQ63+'2026.11'!AS63</f>
        <v>0</v>
      </c>
      <c r="AT63" s="24"/>
      <c r="AU63" s="24"/>
      <c r="AV63" s="24"/>
      <c r="AW63" s="24"/>
      <c r="AX63" s="24">
        <f>AT63+'2026.11'!AX63</f>
        <v>0</v>
      </c>
      <c r="AY63" s="24">
        <f>AU63+'2026.11'!AY63</f>
        <v>0</v>
      </c>
      <c r="AZ63" s="24">
        <f>AV63+'2026.11'!AZ63</f>
        <v>0</v>
      </c>
      <c r="BA63" s="24">
        <f>AW63+'2026.11'!BA63</f>
        <v>0</v>
      </c>
    </row>
    <row r="64" spans="1:53">
      <c r="A64" s="316"/>
      <c r="B64" s="316"/>
      <c r="C64" s="19" t="s">
        <v>103</v>
      </c>
      <c r="D64" s="20"/>
      <c r="E64" s="23"/>
      <c r="F64" s="84"/>
      <c r="G64" s="117"/>
      <c r="H64" s="106"/>
      <c r="I64" s="102"/>
      <c r="J64" s="102"/>
      <c r="K64" s="102"/>
      <c r="L64" s="102"/>
      <c r="M64" s="110"/>
      <c r="N64" s="79"/>
      <c r="O64" s="130"/>
      <c r="P64" s="79"/>
      <c r="Q64" s="208"/>
      <c r="R64" s="21"/>
      <c r="S64" s="38"/>
      <c r="T64" s="22"/>
      <c r="U64" s="22"/>
      <c r="V64" s="22"/>
      <c r="W64" s="22"/>
      <c r="X64" s="22"/>
      <c r="Y64" s="22"/>
      <c r="Z64" s="89"/>
      <c r="AA64" s="84"/>
      <c r="AB64" s="342"/>
      <c r="AC64" s="343"/>
      <c r="AD64" s="342">
        <f>AB64+'2026.11'!AD64</f>
        <v>1189779</v>
      </c>
      <c r="AE64" s="179">
        <f>AC64+'2026.11'!AE64</f>
        <v>7413.4760468444156</v>
      </c>
      <c r="AF64" s="24"/>
      <c r="AG64" s="25"/>
      <c r="AH64" s="26">
        <f t="shared" si="9"/>
        <v>0</v>
      </c>
      <c r="AI64" s="25"/>
      <c r="AJ64" s="26">
        <f t="shared" si="10"/>
        <v>0</v>
      </c>
      <c r="AK64" s="69">
        <f>AF64+'2026.11'!AK64</f>
        <v>1</v>
      </c>
      <c r="AL64" s="75">
        <f>AG64+'2026.11'!AL64</f>
        <v>1</v>
      </c>
      <c r="AM64" s="26">
        <f>AH64+'2026.11'!AM64</f>
        <v>200</v>
      </c>
      <c r="AN64" s="75">
        <f>AI64+'2026.11'!AN64</f>
        <v>4</v>
      </c>
      <c r="AO64" s="26">
        <f>AJ64+'2026.11'!AO64</f>
        <v>1600</v>
      </c>
      <c r="AP64" s="24"/>
      <c r="AQ64" s="24"/>
      <c r="AR64" s="24">
        <f>AP64+'2026.11'!AR64</f>
        <v>0</v>
      </c>
      <c r="AS64" s="24">
        <f>AQ64+'2026.11'!AS64</f>
        <v>0</v>
      </c>
      <c r="AT64" s="24"/>
      <c r="AU64" s="24"/>
      <c r="AV64" s="24"/>
      <c r="AW64" s="24"/>
      <c r="AX64" s="24">
        <f>AT64+'2026.11'!AX64</f>
        <v>0</v>
      </c>
      <c r="AY64" s="24">
        <f>AU64+'2026.11'!AY64</f>
        <v>0</v>
      </c>
      <c r="AZ64" s="24">
        <f>AV64+'2026.11'!AZ64</f>
        <v>0</v>
      </c>
      <c r="BA64" s="24">
        <f>AW64+'2026.11'!BA64</f>
        <v>0</v>
      </c>
    </row>
    <row r="65" spans="1:53">
      <c r="A65" s="316"/>
      <c r="B65" s="316"/>
      <c r="C65" s="19" t="s">
        <v>104</v>
      </c>
      <c r="D65" s="20"/>
      <c r="E65" s="23"/>
      <c r="F65" s="84"/>
      <c r="G65" s="117"/>
      <c r="H65" s="106"/>
      <c r="I65" s="102"/>
      <c r="J65" s="102"/>
      <c r="K65" s="102"/>
      <c r="L65" s="102"/>
      <c r="M65" s="110"/>
      <c r="N65" s="79"/>
      <c r="O65" s="130"/>
      <c r="P65" s="79"/>
      <c r="Q65" s="208"/>
      <c r="R65" s="21"/>
      <c r="S65" s="38"/>
      <c r="T65" s="22"/>
      <c r="U65" s="22"/>
      <c r="V65" s="22"/>
      <c r="W65" s="22"/>
      <c r="X65" s="22"/>
      <c r="Y65" s="22"/>
      <c r="Z65" s="89"/>
      <c r="AA65" s="84"/>
      <c r="AB65" s="342"/>
      <c r="AC65" s="343"/>
      <c r="AD65" s="342">
        <f>AB65+'2026.11'!AD65</f>
        <v>0</v>
      </c>
      <c r="AE65" s="179">
        <f>AC65+'2026.11'!AE65</f>
        <v>0</v>
      </c>
      <c r="AF65" s="24"/>
      <c r="AG65" s="25"/>
      <c r="AH65" s="26">
        <f t="shared" si="9"/>
        <v>0</v>
      </c>
      <c r="AI65" s="25"/>
      <c r="AJ65" s="26">
        <f t="shared" si="10"/>
        <v>0</v>
      </c>
      <c r="AK65" s="69">
        <f>AF65+'2026.11'!AK65</f>
        <v>1</v>
      </c>
      <c r="AL65" s="75">
        <f>AG65+'2026.11'!AL65</f>
        <v>1</v>
      </c>
      <c r="AM65" s="26">
        <f>AH65+'2026.11'!AM65</f>
        <v>200</v>
      </c>
      <c r="AN65" s="75">
        <f>AI65+'2026.11'!AN65</f>
        <v>4</v>
      </c>
      <c r="AO65" s="26">
        <f>AJ65+'2026.11'!AO65</f>
        <v>1600</v>
      </c>
      <c r="AP65" s="24"/>
      <c r="AQ65" s="24"/>
      <c r="AR65" s="24">
        <f>AP65+'2026.11'!AR65</f>
        <v>0</v>
      </c>
      <c r="AS65" s="24">
        <f>AQ65+'2026.11'!AS65</f>
        <v>0</v>
      </c>
      <c r="AT65" s="24"/>
      <c r="AU65" s="24"/>
      <c r="AV65" s="24"/>
      <c r="AW65" s="24"/>
      <c r="AX65" s="24">
        <f>AT65+'2026.11'!AX65</f>
        <v>0</v>
      </c>
      <c r="AY65" s="24">
        <f>AU65+'2026.11'!AY65</f>
        <v>0</v>
      </c>
      <c r="AZ65" s="24">
        <f>AV65+'2026.11'!AZ65</f>
        <v>0</v>
      </c>
      <c r="BA65" s="24">
        <f>AW65+'2026.11'!BA65</f>
        <v>0</v>
      </c>
    </row>
    <row r="66" spans="1:53">
      <c r="A66" s="316"/>
      <c r="B66" s="316"/>
      <c r="C66" s="19" t="s">
        <v>105</v>
      </c>
      <c r="D66" s="20"/>
      <c r="E66" s="23"/>
      <c r="F66" s="84"/>
      <c r="G66" s="117"/>
      <c r="H66" s="106"/>
      <c r="I66" s="102"/>
      <c r="J66" s="102"/>
      <c r="K66" s="102"/>
      <c r="L66" s="102"/>
      <c r="M66" s="110"/>
      <c r="N66" s="79"/>
      <c r="O66" s="130"/>
      <c r="P66" s="79"/>
      <c r="Q66" s="208"/>
      <c r="R66" s="21"/>
      <c r="S66" s="38"/>
      <c r="T66" s="22"/>
      <c r="U66" s="22"/>
      <c r="V66" s="22"/>
      <c r="W66" s="22"/>
      <c r="X66" s="22"/>
      <c r="Y66" s="22"/>
      <c r="Z66" s="89"/>
      <c r="AA66" s="84"/>
      <c r="AB66" s="342"/>
      <c r="AC66" s="343"/>
      <c r="AD66" s="342">
        <f>AB66+'2026.11'!AD66</f>
        <v>0</v>
      </c>
      <c r="AE66" s="179">
        <f>AC66+'2026.11'!AE66</f>
        <v>0</v>
      </c>
      <c r="AF66" s="24"/>
      <c r="AG66" s="25"/>
      <c r="AH66" s="26">
        <f t="shared" si="9"/>
        <v>0</v>
      </c>
      <c r="AI66" s="25"/>
      <c r="AJ66" s="26">
        <f t="shared" si="10"/>
        <v>0</v>
      </c>
      <c r="AK66" s="69">
        <f>AF66+'2026.11'!AK66</f>
        <v>1</v>
      </c>
      <c r="AL66" s="75">
        <f>AG66+'2026.11'!AL66</f>
        <v>0</v>
      </c>
      <c r="AM66" s="26">
        <f>AH66+'2026.11'!AM66</f>
        <v>0</v>
      </c>
      <c r="AN66" s="75">
        <f>AI66+'2026.11'!AN66</f>
        <v>4</v>
      </c>
      <c r="AO66" s="26">
        <f>AJ66+'2026.11'!AO66</f>
        <v>1600</v>
      </c>
      <c r="AP66" s="24"/>
      <c r="AQ66" s="24"/>
      <c r="AR66" s="24">
        <f>AP66+'2026.11'!AR66</f>
        <v>0</v>
      </c>
      <c r="AS66" s="24">
        <f>AQ66+'2026.11'!AS66</f>
        <v>0</v>
      </c>
      <c r="AT66" s="24"/>
      <c r="AU66" s="24"/>
      <c r="AV66" s="24"/>
      <c r="AW66" s="24"/>
      <c r="AX66" s="24">
        <f>AT66+'2026.11'!AX66</f>
        <v>0</v>
      </c>
      <c r="AY66" s="24">
        <f>AU66+'2026.11'!AY66</f>
        <v>0</v>
      </c>
      <c r="AZ66" s="24">
        <f>AV66+'2026.11'!AZ66</f>
        <v>0</v>
      </c>
      <c r="BA66" s="24">
        <f>AW66+'2026.11'!BA66</f>
        <v>0</v>
      </c>
    </row>
    <row r="67" spans="1:53">
      <c r="A67" s="316"/>
      <c r="B67" s="316"/>
      <c r="C67" s="19" t="s">
        <v>106</v>
      </c>
      <c r="D67" s="20"/>
      <c r="E67" s="23"/>
      <c r="F67" s="84"/>
      <c r="G67" s="117"/>
      <c r="H67" s="106"/>
      <c r="I67" s="102"/>
      <c r="J67" s="102"/>
      <c r="K67" s="102"/>
      <c r="L67" s="102"/>
      <c r="M67" s="110"/>
      <c r="N67" s="79"/>
      <c r="O67" s="130"/>
      <c r="P67" s="79"/>
      <c r="Q67" s="208"/>
      <c r="R67" s="21"/>
      <c r="S67" s="38"/>
      <c r="T67" s="22"/>
      <c r="U67" s="22"/>
      <c r="V67" s="22"/>
      <c r="W67" s="22"/>
      <c r="X67" s="22"/>
      <c r="Y67" s="22"/>
      <c r="Z67" s="89"/>
      <c r="AA67" s="84"/>
      <c r="AB67" s="342"/>
      <c r="AC67" s="343"/>
      <c r="AD67" s="342">
        <f>AB67+'2026.11'!AD67</f>
        <v>0</v>
      </c>
      <c r="AE67" s="179">
        <f>AC67+'2026.11'!AE67</f>
        <v>0</v>
      </c>
      <c r="AF67" s="24"/>
      <c r="AG67" s="25"/>
      <c r="AH67" s="26">
        <f t="shared" ref="AH67" si="15">AG67*$AH$5</f>
        <v>0</v>
      </c>
      <c r="AI67" s="25"/>
      <c r="AJ67" s="26">
        <f t="shared" ref="AJ67" si="16">AI67*$AJ$5</f>
        <v>0</v>
      </c>
      <c r="AK67" s="69">
        <f>AF67+'2026.11'!AK67</f>
        <v>1</v>
      </c>
      <c r="AL67" s="75">
        <f>AG67+'2026.11'!AL67</f>
        <v>0</v>
      </c>
      <c r="AM67" s="26">
        <f>AH67+'2026.11'!AM67</f>
        <v>0</v>
      </c>
      <c r="AN67" s="75">
        <f>AI67+'2026.11'!AN67</f>
        <v>4</v>
      </c>
      <c r="AO67" s="26">
        <f>AJ67+'2026.11'!AO67</f>
        <v>1600</v>
      </c>
      <c r="AP67" s="24"/>
      <c r="AQ67" s="24"/>
      <c r="AR67" s="24">
        <f>AP67+'2026.11'!AR67</f>
        <v>0</v>
      </c>
      <c r="AS67" s="24">
        <f>AQ67+'2026.11'!AS67</f>
        <v>0</v>
      </c>
      <c r="AT67" s="24"/>
      <c r="AU67" s="24"/>
      <c r="AV67" s="24"/>
      <c r="AW67" s="24"/>
      <c r="AX67" s="24">
        <f>AT67+'2026.11'!AX67</f>
        <v>0</v>
      </c>
      <c r="AY67" s="24">
        <f>AU67+'2026.11'!AY67</f>
        <v>0</v>
      </c>
      <c r="AZ67" s="24">
        <f>AV67+'2026.11'!AZ67</f>
        <v>0</v>
      </c>
      <c r="BA67" s="24">
        <f>AW67+'2026.11'!BA67</f>
        <v>0</v>
      </c>
    </row>
    <row r="68" spans="1:53">
      <c r="A68" s="316"/>
      <c r="B68" s="316"/>
      <c r="C68" s="19" t="s">
        <v>107</v>
      </c>
      <c r="D68" s="20"/>
      <c r="E68" s="23"/>
      <c r="F68" s="84"/>
      <c r="G68" s="117"/>
      <c r="H68" s="106"/>
      <c r="I68" s="102"/>
      <c r="J68" s="102"/>
      <c r="K68" s="102"/>
      <c r="L68" s="102"/>
      <c r="M68" s="110"/>
      <c r="N68" s="79"/>
      <c r="O68" s="130"/>
      <c r="P68" s="79"/>
      <c r="Q68" s="208"/>
      <c r="R68" s="21"/>
      <c r="S68" s="38"/>
      <c r="T68" s="22"/>
      <c r="U68" s="22"/>
      <c r="V68" s="22"/>
      <c r="W68" s="22"/>
      <c r="X68" s="22"/>
      <c r="Y68" s="22"/>
      <c r="Z68" s="89"/>
      <c r="AA68" s="84"/>
      <c r="AB68" s="342"/>
      <c r="AC68" s="343"/>
      <c r="AD68" s="342">
        <f>AB68+'2026.11'!AD68</f>
        <v>1177537</v>
      </c>
      <c r="AE68" s="179">
        <f>AC68+'2026.11'!AE68</f>
        <v>7325.463551001938</v>
      </c>
      <c r="AF68" s="24"/>
      <c r="AG68" s="25"/>
      <c r="AH68" s="26">
        <f t="shared" si="9"/>
        <v>0</v>
      </c>
      <c r="AI68" s="25"/>
      <c r="AJ68" s="26">
        <f t="shared" si="10"/>
        <v>0</v>
      </c>
      <c r="AK68" s="69">
        <f>AF68+'2026.11'!AK68</f>
        <v>2</v>
      </c>
      <c r="AL68" s="75">
        <f>AG68+'2026.11'!AL68</f>
        <v>2</v>
      </c>
      <c r="AM68" s="26">
        <f>AH68+'2026.11'!AM68</f>
        <v>400</v>
      </c>
      <c r="AN68" s="75">
        <f>AI68+'2026.11'!AN68</f>
        <v>22</v>
      </c>
      <c r="AO68" s="26">
        <f>AJ68+'2026.11'!AO68</f>
        <v>8800</v>
      </c>
      <c r="AP68" s="24"/>
      <c r="AQ68" s="24"/>
      <c r="AR68" s="24">
        <f>AP68+'2026.11'!AR68</f>
        <v>3</v>
      </c>
      <c r="AS68" s="24">
        <f>AQ68+'2026.11'!AS68</f>
        <v>0</v>
      </c>
      <c r="AT68" s="24"/>
      <c r="AU68" s="24"/>
      <c r="AV68" s="24"/>
      <c r="AW68" s="24"/>
      <c r="AX68" s="24">
        <f>AT68+'2026.11'!AX68</f>
        <v>0</v>
      </c>
      <c r="AY68" s="24">
        <f>AU68+'2026.11'!AY68</f>
        <v>0</v>
      </c>
      <c r="AZ68" s="24">
        <f>AV68+'2026.11'!AZ68</f>
        <v>0</v>
      </c>
      <c r="BA68" s="24">
        <f>AW68+'2026.11'!BA68</f>
        <v>0</v>
      </c>
    </row>
    <row r="69" spans="1:53">
      <c r="A69" s="317"/>
      <c r="B69" s="317"/>
      <c r="C69" s="165" t="s">
        <v>152</v>
      </c>
      <c r="D69" s="20"/>
      <c r="E69" s="23"/>
      <c r="F69" s="170"/>
      <c r="G69" s="117"/>
      <c r="H69" s="162"/>
      <c r="I69" s="102"/>
      <c r="J69" s="102"/>
      <c r="K69" s="102"/>
      <c r="L69" s="102"/>
      <c r="M69" s="163"/>
      <c r="N69" s="79"/>
      <c r="O69" s="130"/>
      <c r="P69" s="79"/>
      <c r="Q69" s="208"/>
      <c r="R69" s="21"/>
      <c r="S69" s="38"/>
      <c r="T69" s="22"/>
      <c r="U69" s="22"/>
      <c r="V69" s="22"/>
      <c r="W69" s="22"/>
      <c r="X69" s="22"/>
      <c r="Y69" s="22"/>
      <c r="Z69" s="89"/>
      <c r="AA69" s="84"/>
      <c r="AB69" s="342"/>
      <c r="AC69" s="343"/>
      <c r="AD69" s="342">
        <f>AB69+'2026.11'!AD69</f>
        <v>0</v>
      </c>
      <c r="AE69" s="179">
        <f>AC69+'2026.11'!AE69</f>
        <v>0</v>
      </c>
      <c r="AF69" s="24"/>
      <c r="AG69" s="25"/>
      <c r="AH69" s="26">
        <f t="shared" si="9"/>
        <v>0</v>
      </c>
      <c r="AI69" s="25"/>
      <c r="AJ69" s="26">
        <f t="shared" si="10"/>
        <v>0</v>
      </c>
      <c r="AK69" s="69">
        <f>AF69+'2026.11'!AK69</f>
        <v>2</v>
      </c>
      <c r="AL69" s="75">
        <f>AG69+'2026.11'!AL69</f>
        <v>1</v>
      </c>
      <c r="AM69" s="26">
        <f>AH69+'2026.11'!AM69</f>
        <v>200</v>
      </c>
      <c r="AN69" s="75">
        <f>AI69+'2026.11'!AN69</f>
        <v>20</v>
      </c>
      <c r="AO69" s="26">
        <f>AJ69+'2026.11'!AO69</f>
        <v>8000</v>
      </c>
      <c r="AP69" s="24"/>
      <c r="AQ69" s="24"/>
      <c r="AR69" s="24">
        <f>AP69+'2026.11'!AR69</f>
        <v>0</v>
      </c>
      <c r="AS69" s="24">
        <f>AQ69+'2026.11'!AS69</f>
        <v>0</v>
      </c>
      <c r="AT69" s="24"/>
      <c r="AU69" s="24"/>
      <c r="AV69" s="24"/>
      <c r="AW69" s="24"/>
      <c r="AX69" s="24">
        <f>AT69+'2026.11'!AX69</f>
        <v>0</v>
      </c>
      <c r="AY69" s="24">
        <f>AU69+'2026.11'!AY69</f>
        <v>0</v>
      </c>
      <c r="AZ69" s="24">
        <f>AV69+'2026.11'!AZ69</f>
        <v>0</v>
      </c>
      <c r="BA69" s="24">
        <f>AW69+'2026.11'!BA69</f>
        <v>0</v>
      </c>
    </row>
    <row r="70" spans="1:53" ht="16.5" customHeight="1">
      <c r="A70" s="28" t="s">
        <v>72</v>
      </c>
      <c r="B70" s="28"/>
      <c r="C70" s="29"/>
      <c r="D70" s="169">
        <f>SUM(D53:D69)</f>
        <v>0</v>
      </c>
      <c r="E70" s="122">
        <f t="shared" ref="E70:BA70" si="17">SUM(E53:E69)</f>
        <v>0</v>
      </c>
      <c r="F70" s="174">
        <f t="shared" si="17"/>
        <v>0</v>
      </c>
      <c r="G70" s="81">
        <f t="shared" si="17"/>
        <v>0</v>
      </c>
      <c r="H70" s="172">
        <f t="shared" si="17"/>
        <v>0</v>
      </c>
      <c r="I70" s="168">
        <f t="shared" si="17"/>
        <v>0</v>
      </c>
      <c r="J70" s="168">
        <f t="shared" si="17"/>
        <v>0</v>
      </c>
      <c r="K70" s="168">
        <f t="shared" si="17"/>
        <v>0</v>
      </c>
      <c r="L70" s="168">
        <f t="shared" si="17"/>
        <v>0</v>
      </c>
      <c r="M70" s="167">
        <f t="shared" si="17"/>
        <v>0</v>
      </c>
      <c r="N70" s="172">
        <f t="shared" si="17"/>
        <v>0</v>
      </c>
      <c r="O70" s="167">
        <f t="shared" si="17"/>
        <v>0</v>
      </c>
      <c r="P70" s="169">
        <f t="shared" si="17"/>
        <v>0</v>
      </c>
      <c r="Q70" s="210">
        <f t="shared" si="17"/>
        <v>0</v>
      </c>
      <c r="R70" s="81">
        <f t="shared" si="17"/>
        <v>0</v>
      </c>
      <c r="S70" s="169">
        <f t="shared" si="17"/>
        <v>0</v>
      </c>
      <c r="T70" s="122">
        <f t="shared" si="17"/>
        <v>0</v>
      </c>
      <c r="U70" s="122">
        <f t="shared" si="17"/>
        <v>0</v>
      </c>
      <c r="V70" s="119">
        <f t="shared" si="17"/>
        <v>0</v>
      </c>
      <c r="W70" s="122">
        <f t="shared" si="17"/>
        <v>0</v>
      </c>
      <c r="X70" s="119">
        <f t="shared" si="17"/>
        <v>0</v>
      </c>
      <c r="Y70" s="122">
        <f t="shared" si="17"/>
        <v>0</v>
      </c>
      <c r="Z70" s="119">
        <f t="shared" si="17"/>
        <v>0</v>
      </c>
      <c r="AA70" s="173">
        <f t="shared" si="17"/>
        <v>0</v>
      </c>
      <c r="AB70" s="348">
        <f t="shared" si="17"/>
        <v>0</v>
      </c>
      <c r="AC70" s="349">
        <f t="shared" si="17"/>
        <v>0</v>
      </c>
      <c r="AD70" s="348">
        <f t="shared" si="17"/>
        <v>3278358</v>
      </c>
      <c r="AE70" s="350">
        <f t="shared" si="17"/>
        <v>20403.808017868374</v>
      </c>
      <c r="AF70" s="119">
        <f t="shared" si="17"/>
        <v>0</v>
      </c>
      <c r="AG70" s="122">
        <f t="shared" si="17"/>
        <v>0</v>
      </c>
      <c r="AH70" s="178">
        <f t="shared" si="17"/>
        <v>0</v>
      </c>
      <c r="AI70" s="122">
        <f t="shared" si="17"/>
        <v>0</v>
      </c>
      <c r="AJ70" s="178">
        <f t="shared" si="17"/>
        <v>0</v>
      </c>
      <c r="AK70" s="119">
        <f t="shared" si="17"/>
        <v>18</v>
      </c>
      <c r="AL70" s="122">
        <f t="shared" si="17"/>
        <v>32</v>
      </c>
      <c r="AM70" s="178">
        <f t="shared" si="17"/>
        <v>6400</v>
      </c>
      <c r="AN70" s="122">
        <f t="shared" si="17"/>
        <v>411</v>
      </c>
      <c r="AO70" s="178">
        <f t="shared" si="17"/>
        <v>164400</v>
      </c>
      <c r="AP70" s="119">
        <f t="shared" si="17"/>
        <v>0</v>
      </c>
      <c r="AQ70" s="119">
        <f t="shared" si="17"/>
        <v>0</v>
      </c>
      <c r="AR70" s="119">
        <f t="shared" si="17"/>
        <v>5</v>
      </c>
      <c r="AS70" s="119">
        <f t="shared" si="17"/>
        <v>0</v>
      </c>
      <c r="AT70" s="119">
        <f t="shared" si="17"/>
        <v>0</v>
      </c>
      <c r="AU70" s="119">
        <f t="shared" si="17"/>
        <v>0</v>
      </c>
      <c r="AV70" s="119">
        <f t="shared" si="17"/>
        <v>0</v>
      </c>
      <c r="AW70" s="119">
        <f t="shared" si="17"/>
        <v>0</v>
      </c>
      <c r="AX70" s="119">
        <f t="shared" si="17"/>
        <v>7</v>
      </c>
      <c r="AY70" s="119">
        <f t="shared" si="17"/>
        <v>720</v>
      </c>
      <c r="AZ70" s="119">
        <f t="shared" si="17"/>
        <v>726</v>
      </c>
      <c r="BA70" s="119">
        <f t="shared" si="17"/>
        <v>39</v>
      </c>
    </row>
    <row r="71" spans="1:53">
      <c r="A71" s="315">
        <v>5</v>
      </c>
      <c r="B71" s="315">
        <v>1</v>
      </c>
      <c r="C71" s="19" t="s">
        <v>108</v>
      </c>
      <c r="D71" s="46"/>
      <c r="E71" s="47"/>
      <c r="F71" s="171"/>
      <c r="G71" s="117"/>
      <c r="H71" s="106"/>
      <c r="I71" s="102"/>
      <c r="J71" s="102"/>
      <c r="K71" s="102"/>
      <c r="L71" s="102"/>
      <c r="M71" s="110"/>
      <c r="N71" s="79"/>
      <c r="O71" s="133"/>
      <c r="P71" s="79"/>
      <c r="Q71" s="208"/>
      <c r="R71" s="203"/>
      <c r="S71" s="48"/>
      <c r="T71" s="49"/>
      <c r="U71" s="49"/>
      <c r="V71" s="49"/>
      <c r="W71" s="49"/>
      <c r="X71" s="49"/>
      <c r="Y71" s="49"/>
      <c r="Z71" s="91"/>
      <c r="AA71" s="84"/>
      <c r="AB71" s="342"/>
      <c r="AC71" s="343"/>
      <c r="AD71" s="342">
        <f>AB71+'2026.11'!AD71</f>
        <v>0</v>
      </c>
      <c r="AE71" s="179">
        <f>AC71+'2026.11'!AE71</f>
        <v>0</v>
      </c>
      <c r="AF71" s="24"/>
      <c r="AG71" s="25"/>
      <c r="AH71" s="26">
        <f t="shared" si="9"/>
        <v>0</v>
      </c>
      <c r="AI71" s="25"/>
      <c r="AJ71" s="26">
        <f t="shared" si="10"/>
        <v>0</v>
      </c>
      <c r="AK71" s="69">
        <f>AF71+'2026.11'!AK71</f>
        <v>2</v>
      </c>
      <c r="AL71" s="75">
        <f>AG71+'2026.11'!AL71</f>
        <v>0</v>
      </c>
      <c r="AM71" s="26">
        <f>AH71+'2026.11'!AM71</f>
        <v>0</v>
      </c>
      <c r="AN71" s="75">
        <f>AI71+'2026.11'!AN71</f>
        <v>91</v>
      </c>
      <c r="AO71" s="26">
        <f>AJ71+'2026.11'!AO71</f>
        <v>36400</v>
      </c>
      <c r="AP71" s="24"/>
      <c r="AQ71" s="24"/>
      <c r="AR71" s="24">
        <f>AP71+'2026.11'!AR71</f>
        <v>0</v>
      </c>
      <c r="AS71" s="24">
        <f>AQ71+'2026.11'!AS71</f>
        <v>0</v>
      </c>
      <c r="AT71" s="24"/>
      <c r="AU71" s="24"/>
      <c r="AV71" s="24"/>
      <c r="AW71" s="24"/>
      <c r="AX71" s="24">
        <f>AT71+'2026.11'!AX71</f>
        <v>0</v>
      </c>
      <c r="AY71" s="24">
        <f>AU71+'2026.11'!AY71</f>
        <v>0</v>
      </c>
      <c r="AZ71" s="24">
        <f>AV71+'2026.11'!AZ71</f>
        <v>0</v>
      </c>
      <c r="BA71" s="24">
        <f>AW71+'2026.11'!BA71</f>
        <v>0</v>
      </c>
    </row>
    <row r="72" spans="1:53">
      <c r="A72" s="316"/>
      <c r="B72" s="316"/>
      <c r="C72" s="19" t="s">
        <v>112</v>
      </c>
      <c r="D72" s="46"/>
      <c r="E72" s="47"/>
      <c r="F72" s="113"/>
      <c r="G72" s="117"/>
      <c r="H72" s="106"/>
      <c r="I72" s="102"/>
      <c r="J72" s="102"/>
      <c r="K72" s="102"/>
      <c r="L72" s="102"/>
      <c r="M72" s="110"/>
      <c r="N72" s="79"/>
      <c r="O72" s="133"/>
      <c r="P72" s="79"/>
      <c r="Q72" s="208"/>
      <c r="R72" s="203"/>
      <c r="S72" s="48"/>
      <c r="T72" s="49"/>
      <c r="U72" s="49"/>
      <c r="V72" s="49"/>
      <c r="W72" s="49"/>
      <c r="X72" s="49"/>
      <c r="Y72" s="49"/>
      <c r="Z72" s="91"/>
      <c r="AA72" s="84"/>
      <c r="AB72" s="342"/>
      <c r="AC72" s="343"/>
      <c r="AD72" s="342">
        <f>AB72+'2026.11'!AD72</f>
        <v>638076</v>
      </c>
      <c r="AE72" s="179">
        <f>AC72+'2026.11'!AE72</f>
        <v>4000.0043129705036</v>
      </c>
      <c r="AF72" s="24"/>
      <c r="AG72" s="25"/>
      <c r="AH72" s="26">
        <f t="shared" si="9"/>
        <v>0</v>
      </c>
      <c r="AI72" s="25"/>
      <c r="AJ72" s="26">
        <f t="shared" si="10"/>
        <v>0</v>
      </c>
      <c r="AK72" s="69">
        <f>AF72+'2026.11'!AK72</f>
        <v>1</v>
      </c>
      <c r="AL72" s="75">
        <f>AG72+'2026.11'!AL72</f>
        <v>0</v>
      </c>
      <c r="AM72" s="26">
        <f>AH72+'2026.11'!AM72</f>
        <v>0</v>
      </c>
      <c r="AN72" s="75">
        <f>AI72+'2026.11'!AN72</f>
        <v>27</v>
      </c>
      <c r="AO72" s="26">
        <f>AJ72+'2026.11'!AO72</f>
        <v>10800</v>
      </c>
      <c r="AP72" s="24"/>
      <c r="AQ72" s="24"/>
      <c r="AR72" s="24">
        <f>AP72+'2026.11'!AR72</f>
        <v>0</v>
      </c>
      <c r="AS72" s="24">
        <f>AQ72+'2026.11'!AS72</f>
        <v>0</v>
      </c>
      <c r="AT72" s="24"/>
      <c r="AU72" s="24"/>
      <c r="AV72" s="24"/>
      <c r="AW72" s="24"/>
      <c r="AX72" s="24">
        <f>AT72+'2026.11'!AX72</f>
        <v>5</v>
      </c>
      <c r="AY72" s="24">
        <f>AU72+'2026.11'!AY72</f>
        <v>230</v>
      </c>
      <c r="AZ72" s="24">
        <f>AV72+'2026.11'!AZ72</f>
        <v>284</v>
      </c>
      <c r="BA72" s="24">
        <f>AW72+'2026.11'!BA72</f>
        <v>15</v>
      </c>
    </row>
    <row r="73" spans="1:53">
      <c r="A73" s="316"/>
      <c r="B73" s="316"/>
      <c r="C73" s="19" t="s">
        <v>109</v>
      </c>
      <c r="D73" s="46"/>
      <c r="E73" s="47"/>
      <c r="F73" s="113"/>
      <c r="G73" s="117"/>
      <c r="H73" s="106"/>
      <c r="I73" s="102"/>
      <c r="J73" s="102"/>
      <c r="K73" s="102"/>
      <c r="L73" s="102"/>
      <c r="M73" s="110"/>
      <c r="N73" s="79"/>
      <c r="O73" s="133"/>
      <c r="P73" s="79"/>
      <c r="Q73" s="208"/>
      <c r="R73" s="203"/>
      <c r="S73" s="48"/>
      <c r="T73" s="49"/>
      <c r="U73" s="49"/>
      <c r="V73" s="49"/>
      <c r="W73" s="49"/>
      <c r="X73" s="49"/>
      <c r="Y73" s="49"/>
      <c r="Z73" s="91"/>
      <c r="AA73" s="84"/>
      <c r="AB73" s="342"/>
      <c r="AC73" s="343"/>
      <c r="AD73" s="342">
        <f>AB73+'2026.11'!AD73</f>
        <v>0</v>
      </c>
      <c r="AE73" s="179">
        <f>AC73+'2026.11'!AE73</f>
        <v>0</v>
      </c>
      <c r="AF73" s="24"/>
      <c r="AG73" s="25"/>
      <c r="AH73" s="26">
        <f t="shared" si="9"/>
        <v>0</v>
      </c>
      <c r="AI73" s="25"/>
      <c r="AJ73" s="26">
        <f t="shared" si="10"/>
        <v>0</v>
      </c>
      <c r="AK73" s="69">
        <f>AF73+'2026.11'!AK73</f>
        <v>2</v>
      </c>
      <c r="AL73" s="75">
        <f>AG73+'2026.11'!AL73</f>
        <v>3</v>
      </c>
      <c r="AM73" s="26">
        <f>AH73+'2026.11'!AM73</f>
        <v>600</v>
      </c>
      <c r="AN73" s="75">
        <f>AI73+'2026.11'!AN73</f>
        <v>108</v>
      </c>
      <c r="AO73" s="26">
        <f>AJ73+'2026.11'!AO73</f>
        <v>43200</v>
      </c>
      <c r="AP73" s="24"/>
      <c r="AQ73" s="24"/>
      <c r="AR73" s="24">
        <f>AP73+'2026.11'!AR73</f>
        <v>0</v>
      </c>
      <c r="AS73" s="24">
        <f>AQ73+'2026.11'!AS73</f>
        <v>0</v>
      </c>
      <c r="AT73" s="24"/>
      <c r="AU73" s="24"/>
      <c r="AV73" s="24"/>
      <c r="AW73" s="24"/>
      <c r="AX73" s="24">
        <f>AT73+'2026.11'!AX73</f>
        <v>0</v>
      </c>
      <c r="AY73" s="24">
        <f>AU73+'2026.11'!AY73</f>
        <v>0</v>
      </c>
      <c r="AZ73" s="24">
        <f>AV73+'2026.11'!AZ73</f>
        <v>0</v>
      </c>
      <c r="BA73" s="24">
        <f>AW73+'2026.11'!BA73</f>
        <v>0</v>
      </c>
    </row>
    <row r="74" spans="1:53">
      <c r="A74" s="316"/>
      <c r="B74" s="316"/>
      <c r="C74" s="19" t="s">
        <v>110</v>
      </c>
      <c r="D74" s="46"/>
      <c r="E74" s="47"/>
      <c r="F74" s="113"/>
      <c r="G74" s="117"/>
      <c r="H74" s="106"/>
      <c r="I74" s="102"/>
      <c r="J74" s="102"/>
      <c r="K74" s="102"/>
      <c r="L74" s="102"/>
      <c r="M74" s="110"/>
      <c r="N74" s="79"/>
      <c r="O74" s="133"/>
      <c r="P74" s="79"/>
      <c r="Q74" s="208"/>
      <c r="R74" s="203"/>
      <c r="S74" s="48"/>
      <c r="T74" s="49"/>
      <c r="U74" s="49"/>
      <c r="V74" s="49"/>
      <c r="W74" s="49"/>
      <c r="X74" s="49"/>
      <c r="Y74" s="49"/>
      <c r="Z74" s="91"/>
      <c r="AA74" s="84"/>
      <c r="AB74" s="342"/>
      <c r="AC74" s="343"/>
      <c r="AD74" s="342">
        <f>AB74+'2026.11'!AD74</f>
        <v>485298</v>
      </c>
      <c r="AE74" s="179">
        <f>AC74+'2026.11'!AE74</f>
        <v>3000.0057119651797</v>
      </c>
      <c r="AF74" s="24"/>
      <c r="AG74" s="25"/>
      <c r="AH74" s="26">
        <f t="shared" si="9"/>
        <v>0</v>
      </c>
      <c r="AI74" s="25"/>
      <c r="AJ74" s="26">
        <f t="shared" si="10"/>
        <v>0</v>
      </c>
      <c r="AK74" s="69">
        <f>AF74+'2026.11'!AK74</f>
        <v>0</v>
      </c>
      <c r="AL74" s="75">
        <f>AG74+'2026.11'!AL74</f>
        <v>0</v>
      </c>
      <c r="AM74" s="26">
        <f>AH74+'2026.11'!AM74</f>
        <v>0</v>
      </c>
      <c r="AN74" s="75">
        <f>AI74+'2026.11'!AN74</f>
        <v>0</v>
      </c>
      <c r="AO74" s="26">
        <f>AJ74+'2026.11'!AO74</f>
        <v>0</v>
      </c>
      <c r="AP74" s="24"/>
      <c r="AQ74" s="24"/>
      <c r="AR74" s="24">
        <f>AP74+'2026.11'!AR74</f>
        <v>0</v>
      </c>
      <c r="AS74" s="24">
        <f>AQ74+'2026.11'!AS74</f>
        <v>0</v>
      </c>
      <c r="AT74" s="24"/>
      <c r="AU74" s="24"/>
      <c r="AV74" s="24"/>
      <c r="AW74" s="24"/>
      <c r="AX74" s="24">
        <f>AT74+'2026.11'!AX74</f>
        <v>0</v>
      </c>
      <c r="AY74" s="24">
        <f>AU74+'2026.11'!AY74</f>
        <v>0</v>
      </c>
      <c r="AZ74" s="24">
        <f>AV74+'2026.11'!AZ74</f>
        <v>0</v>
      </c>
      <c r="BA74" s="24">
        <f>AW74+'2026.11'!BA74</f>
        <v>0</v>
      </c>
    </row>
    <row r="75" spans="1:53">
      <c r="A75" s="316"/>
      <c r="B75" s="316"/>
      <c r="C75" s="19" t="s">
        <v>113</v>
      </c>
      <c r="D75" s="46"/>
      <c r="E75" s="47"/>
      <c r="F75" s="113"/>
      <c r="G75" s="117"/>
      <c r="H75" s="106"/>
      <c r="I75" s="102"/>
      <c r="J75" s="102"/>
      <c r="K75" s="102"/>
      <c r="L75" s="102"/>
      <c r="M75" s="110"/>
      <c r="N75" s="79"/>
      <c r="O75" s="133"/>
      <c r="P75" s="79"/>
      <c r="Q75" s="208"/>
      <c r="R75" s="203"/>
      <c r="S75" s="48"/>
      <c r="T75" s="49"/>
      <c r="U75" s="49"/>
      <c r="V75" s="49"/>
      <c r="W75" s="49"/>
      <c r="X75" s="49"/>
      <c r="Y75" s="49"/>
      <c r="Z75" s="91"/>
      <c r="AA75" s="84"/>
      <c r="AB75" s="342"/>
      <c r="AC75" s="343"/>
      <c r="AD75" s="342">
        <f>AB75+'2026.11'!AD75</f>
        <v>0</v>
      </c>
      <c r="AE75" s="179">
        <f>AC75+'2026.11'!AE75</f>
        <v>0</v>
      </c>
      <c r="AF75" s="24"/>
      <c r="AG75" s="25"/>
      <c r="AH75" s="26">
        <f t="shared" si="9"/>
        <v>0</v>
      </c>
      <c r="AI75" s="25"/>
      <c r="AJ75" s="26">
        <f t="shared" si="10"/>
        <v>0</v>
      </c>
      <c r="AK75" s="69">
        <f>AF75+'2026.11'!AK75</f>
        <v>1</v>
      </c>
      <c r="AL75" s="75">
        <f>AG75+'2026.11'!AL75</f>
        <v>3</v>
      </c>
      <c r="AM75" s="26">
        <f>AH75+'2026.11'!AM75</f>
        <v>600</v>
      </c>
      <c r="AN75" s="75">
        <f>AI75+'2026.11'!AN75</f>
        <v>98</v>
      </c>
      <c r="AO75" s="26">
        <f>AJ75+'2026.11'!AO75</f>
        <v>39200</v>
      </c>
      <c r="AP75" s="24"/>
      <c r="AQ75" s="24"/>
      <c r="AR75" s="24">
        <f>AP75+'2026.11'!AR75</f>
        <v>0</v>
      </c>
      <c r="AS75" s="24">
        <f>AQ75+'2026.11'!AS75</f>
        <v>0</v>
      </c>
      <c r="AT75" s="24"/>
      <c r="AU75" s="24"/>
      <c r="AV75" s="24"/>
      <c r="AW75" s="24"/>
      <c r="AX75" s="24">
        <f>AT75+'2026.11'!AX75</f>
        <v>0</v>
      </c>
      <c r="AY75" s="24">
        <f>AU75+'2026.11'!AY75</f>
        <v>0</v>
      </c>
      <c r="AZ75" s="24">
        <f>AV75+'2026.11'!AZ75</f>
        <v>0</v>
      </c>
      <c r="BA75" s="24">
        <f>AW75+'2026.11'!BA75</f>
        <v>0</v>
      </c>
    </row>
    <row r="76" spans="1:53">
      <c r="A76" s="316"/>
      <c r="B76" s="316"/>
      <c r="C76" s="19" t="s">
        <v>156</v>
      </c>
      <c r="D76" s="46"/>
      <c r="E76" s="47"/>
      <c r="F76" s="113"/>
      <c r="G76" s="117"/>
      <c r="H76" s="106"/>
      <c r="I76" s="102"/>
      <c r="J76" s="102"/>
      <c r="K76" s="102"/>
      <c r="L76" s="102"/>
      <c r="M76" s="110"/>
      <c r="N76" s="79"/>
      <c r="O76" s="133"/>
      <c r="P76" s="79"/>
      <c r="Q76" s="208"/>
      <c r="R76" s="203"/>
      <c r="S76" s="48"/>
      <c r="T76" s="49"/>
      <c r="U76" s="49"/>
      <c r="V76" s="49"/>
      <c r="W76" s="49"/>
      <c r="X76" s="49"/>
      <c r="Y76" s="49"/>
      <c r="Z76" s="91"/>
      <c r="AA76" s="84"/>
      <c r="AB76" s="342"/>
      <c r="AC76" s="343"/>
      <c r="AD76" s="342">
        <f>AB76+'2026.11'!AD76</f>
        <v>0</v>
      </c>
      <c r="AE76" s="179">
        <f>AC76+'2026.11'!AE76</f>
        <v>0</v>
      </c>
      <c r="AF76" s="24"/>
      <c r="AG76" s="25"/>
      <c r="AH76" s="26">
        <f t="shared" si="9"/>
        <v>0</v>
      </c>
      <c r="AI76" s="25"/>
      <c r="AJ76" s="26">
        <f t="shared" si="10"/>
        <v>0</v>
      </c>
      <c r="AK76" s="69">
        <f>AF76+'2026.11'!AK76</f>
        <v>1</v>
      </c>
      <c r="AL76" s="75">
        <f>AG76+'2026.11'!AL76</f>
        <v>2</v>
      </c>
      <c r="AM76" s="26">
        <f>AH76+'2026.11'!AM76</f>
        <v>400</v>
      </c>
      <c r="AN76" s="75">
        <f>AI76+'2026.11'!AN76</f>
        <v>36</v>
      </c>
      <c r="AO76" s="26">
        <f>AJ76+'2026.11'!AO76</f>
        <v>14400</v>
      </c>
      <c r="AP76" s="24"/>
      <c r="AQ76" s="24"/>
      <c r="AR76" s="24">
        <f>AP76+'2026.11'!AR76</f>
        <v>0</v>
      </c>
      <c r="AS76" s="24">
        <f>AQ76+'2026.11'!AS76</f>
        <v>0</v>
      </c>
      <c r="AT76" s="24"/>
      <c r="AU76" s="24"/>
      <c r="AV76" s="24"/>
      <c r="AW76" s="24"/>
      <c r="AX76" s="24">
        <f>AT76+'2026.11'!AX76</f>
        <v>0</v>
      </c>
      <c r="AY76" s="24">
        <f>AU76+'2026.11'!AY76</f>
        <v>0</v>
      </c>
      <c r="AZ76" s="24">
        <f>AV76+'2026.11'!AZ76</f>
        <v>0</v>
      </c>
      <c r="BA76" s="24">
        <f>AW76+'2026.11'!BA76</f>
        <v>0</v>
      </c>
    </row>
    <row r="77" spans="1:53">
      <c r="A77" s="316"/>
      <c r="B77" s="316"/>
      <c r="C77" s="19" t="s">
        <v>111</v>
      </c>
      <c r="D77" s="46"/>
      <c r="E77" s="47"/>
      <c r="F77" s="113"/>
      <c r="G77" s="117"/>
      <c r="H77" s="106"/>
      <c r="I77" s="102"/>
      <c r="J77" s="102"/>
      <c r="K77" s="102"/>
      <c r="L77" s="102"/>
      <c r="M77" s="110"/>
      <c r="N77" s="79"/>
      <c r="O77" s="133"/>
      <c r="P77" s="79"/>
      <c r="Q77" s="208"/>
      <c r="R77" s="203"/>
      <c r="S77" s="48"/>
      <c r="T77" s="49"/>
      <c r="U77" s="49"/>
      <c r="V77" s="49"/>
      <c r="W77" s="49"/>
      <c r="X77" s="49"/>
      <c r="Y77" s="49"/>
      <c r="Z77" s="91"/>
      <c r="AA77" s="84"/>
      <c r="AB77" s="342"/>
      <c r="AC77" s="343"/>
      <c r="AD77" s="342">
        <f>AB77+'2026.11'!AD77</f>
        <v>0</v>
      </c>
      <c r="AE77" s="179">
        <f>AC77+'2026.11'!AE77</f>
        <v>0</v>
      </c>
      <c r="AF77" s="24"/>
      <c r="AG77" s="25"/>
      <c r="AH77" s="26">
        <f t="shared" si="9"/>
        <v>0</v>
      </c>
      <c r="AI77" s="25"/>
      <c r="AJ77" s="26">
        <f t="shared" si="10"/>
        <v>0</v>
      </c>
      <c r="AK77" s="69">
        <f>AF77+'2026.11'!AK77</f>
        <v>1</v>
      </c>
      <c r="AL77" s="75">
        <f>AG77+'2026.11'!AL77</f>
        <v>1</v>
      </c>
      <c r="AM77" s="26">
        <f>AH77+'2026.11'!AM77</f>
        <v>200</v>
      </c>
      <c r="AN77" s="75">
        <f>AI77+'2026.11'!AN77</f>
        <v>48</v>
      </c>
      <c r="AO77" s="26">
        <f>AJ77+'2026.11'!AO77</f>
        <v>19200</v>
      </c>
      <c r="AP77" s="24"/>
      <c r="AQ77" s="24"/>
      <c r="AR77" s="24">
        <f>AP77+'2026.11'!AR77</f>
        <v>0</v>
      </c>
      <c r="AS77" s="24">
        <f>AQ77+'2026.11'!AS77</f>
        <v>0</v>
      </c>
      <c r="AT77" s="24"/>
      <c r="AU77" s="24"/>
      <c r="AV77" s="24"/>
      <c r="AW77" s="24"/>
      <c r="AX77" s="24">
        <f>AT77+'2026.11'!AX77</f>
        <v>0</v>
      </c>
      <c r="AY77" s="24">
        <f>AU77+'2026.11'!AY77</f>
        <v>0</v>
      </c>
      <c r="AZ77" s="24">
        <f>AV77+'2026.11'!AZ77</f>
        <v>0</v>
      </c>
      <c r="BA77" s="24">
        <f>AW77+'2026.11'!BA77</f>
        <v>0</v>
      </c>
    </row>
    <row r="78" spans="1:53">
      <c r="A78" s="316"/>
      <c r="B78" s="317"/>
      <c r="C78" s="19" t="s">
        <v>114</v>
      </c>
      <c r="D78" s="46"/>
      <c r="E78" s="47"/>
      <c r="F78" s="113"/>
      <c r="G78" s="117"/>
      <c r="H78" s="106"/>
      <c r="I78" s="102"/>
      <c r="J78" s="102"/>
      <c r="K78" s="102"/>
      <c r="L78" s="102"/>
      <c r="M78" s="110"/>
      <c r="N78" s="79"/>
      <c r="O78" s="133"/>
      <c r="P78" s="79"/>
      <c r="Q78" s="208"/>
      <c r="R78" s="203"/>
      <c r="S78" s="48"/>
      <c r="T78" s="49"/>
      <c r="U78" s="49"/>
      <c r="V78" s="49"/>
      <c r="W78" s="49"/>
      <c r="X78" s="49"/>
      <c r="Y78" s="49"/>
      <c r="Z78" s="91"/>
      <c r="AA78" s="84"/>
      <c r="AB78" s="342"/>
      <c r="AC78" s="343"/>
      <c r="AD78" s="342">
        <f>AB78+'2026.11'!AD78</f>
        <v>0</v>
      </c>
      <c r="AE78" s="179">
        <f>AC78+'2026.11'!AE78</f>
        <v>0</v>
      </c>
      <c r="AF78" s="24"/>
      <c r="AG78" s="25"/>
      <c r="AH78" s="26">
        <f t="shared" ref="AH78:AH87" si="18">AG78*$AH$5</f>
        <v>0</v>
      </c>
      <c r="AI78" s="25"/>
      <c r="AJ78" s="26">
        <f t="shared" ref="AJ78:AJ87" si="19">AI78*$AJ$5</f>
        <v>0</v>
      </c>
      <c r="AK78" s="69">
        <f>AF78+'2026.11'!AK78</f>
        <v>0</v>
      </c>
      <c r="AL78" s="75">
        <f>AG78+'2026.11'!AL78</f>
        <v>0</v>
      </c>
      <c r="AM78" s="26">
        <f>AH78+'2026.11'!AM78</f>
        <v>0</v>
      </c>
      <c r="AN78" s="75">
        <f>AI78+'2026.11'!AN78</f>
        <v>0</v>
      </c>
      <c r="AO78" s="26">
        <f>AJ78+'2026.11'!AO78</f>
        <v>0</v>
      </c>
      <c r="AP78" s="24"/>
      <c r="AQ78" s="24"/>
      <c r="AR78" s="24">
        <f>AP78+'2026.11'!AR78</f>
        <v>0</v>
      </c>
      <c r="AS78" s="24">
        <f>AQ78+'2026.11'!AS78</f>
        <v>0</v>
      </c>
      <c r="AT78" s="24"/>
      <c r="AU78" s="24"/>
      <c r="AV78" s="24"/>
      <c r="AW78" s="24"/>
      <c r="AX78" s="24">
        <f>AT78+'2026.11'!AX78</f>
        <v>0</v>
      </c>
      <c r="AY78" s="24">
        <f>AU78+'2026.11'!AY78</f>
        <v>0</v>
      </c>
      <c r="AZ78" s="24">
        <f>AV78+'2026.11'!AZ78</f>
        <v>0</v>
      </c>
      <c r="BA78" s="24">
        <f>AW78+'2026.11'!BA78</f>
        <v>0</v>
      </c>
    </row>
    <row r="79" spans="1:53">
      <c r="A79" s="316"/>
      <c r="B79" s="315">
        <v>2</v>
      </c>
      <c r="C79" s="19" t="s">
        <v>123</v>
      </c>
      <c r="D79" s="46"/>
      <c r="E79" s="47"/>
      <c r="F79" s="113"/>
      <c r="G79" s="117"/>
      <c r="H79" s="106"/>
      <c r="I79" s="102"/>
      <c r="J79" s="102"/>
      <c r="K79" s="102"/>
      <c r="L79" s="102"/>
      <c r="M79" s="110"/>
      <c r="N79" s="79"/>
      <c r="O79" s="133"/>
      <c r="P79" s="79"/>
      <c r="Q79" s="208"/>
      <c r="R79" s="203"/>
      <c r="S79" s="48"/>
      <c r="T79" s="49"/>
      <c r="U79" s="49"/>
      <c r="V79" s="49"/>
      <c r="W79" s="49"/>
      <c r="X79" s="49"/>
      <c r="Y79" s="49"/>
      <c r="Z79" s="91"/>
      <c r="AA79" s="84"/>
      <c r="AB79" s="342"/>
      <c r="AC79" s="343"/>
      <c r="AD79" s="342">
        <f>AB79+'2026.11'!AD79</f>
        <v>0</v>
      </c>
      <c r="AE79" s="179">
        <f>AC79+'2026.11'!AE79</f>
        <v>0</v>
      </c>
      <c r="AF79" s="24"/>
      <c r="AG79" s="25"/>
      <c r="AH79" s="26">
        <f t="shared" si="18"/>
        <v>0</v>
      </c>
      <c r="AI79" s="25"/>
      <c r="AJ79" s="26">
        <f t="shared" si="19"/>
        <v>0</v>
      </c>
      <c r="AK79" s="69">
        <f>AF79+'2026.11'!AK79</f>
        <v>0</v>
      </c>
      <c r="AL79" s="75">
        <f>AG79+'2026.11'!AL79</f>
        <v>0</v>
      </c>
      <c r="AM79" s="26">
        <f>AH79+'2026.11'!AM79</f>
        <v>0</v>
      </c>
      <c r="AN79" s="75">
        <f>AI79+'2026.11'!AN79</f>
        <v>0</v>
      </c>
      <c r="AO79" s="26">
        <f>AJ79+'2026.11'!AO79</f>
        <v>0</v>
      </c>
      <c r="AP79" s="24"/>
      <c r="AQ79" s="24"/>
      <c r="AR79" s="24">
        <f>AP79+'2026.11'!AR79</f>
        <v>0</v>
      </c>
      <c r="AS79" s="24">
        <f>AQ79+'2026.11'!AS79</f>
        <v>0</v>
      </c>
      <c r="AT79" s="24"/>
      <c r="AU79" s="24"/>
      <c r="AV79" s="24"/>
      <c r="AW79" s="24"/>
      <c r="AX79" s="24">
        <f>AT79+'2026.11'!AX79</f>
        <v>0</v>
      </c>
      <c r="AY79" s="24">
        <f>AU79+'2026.11'!AY79</f>
        <v>0</v>
      </c>
      <c r="AZ79" s="24">
        <f>AV79+'2026.11'!AZ79</f>
        <v>0</v>
      </c>
      <c r="BA79" s="24">
        <f>AW79+'2026.11'!BA79</f>
        <v>0</v>
      </c>
    </row>
    <row r="80" spans="1:53">
      <c r="A80" s="316"/>
      <c r="B80" s="316"/>
      <c r="C80" s="19" t="s">
        <v>124</v>
      </c>
      <c r="D80" s="46"/>
      <c r="E80" s="47"/>
      <c r="F80" s="113"/>
      <c r="G80" s="117"/>
      <c r="H80" s="106"/>
      <c r="I80" s="102"/>
      <c r="J80" s="102"/>
      <c r="K80" s="102"/>
      <c r="L80" s="102"/>
      <c r="M80" s="110"/>
      <c r="N80" s="79"/>
      <c r="O80" s="133"/>
      <c r="P80" s="79"/>
      <c r="Q80" s="208"/>
      <c r="R80" s="203"/>
      <c r="S80" s="48"/>
      <c r="T80" s="49"/>
      <c r="U80" s="49"/>
      <c r="V80" s="49"/>
      <c r="W80" s="49"/>
      <c r="X80" s="49"/>
      <c r="Y80" s="49"/>
      <c r="Z80" s="91"/>
      <c r="AA80" s="84"/>
      <c r="AB80" s="342"/>
      <c r="AC80" s="343"/>
      <c r="AD80" s="342">
        <f>AB80+'2026.11'!AD80</f>
        <v>0</v>
      </c>
      <c r="AE80" s="179">
        <f>AC80+'2026.11'!AE80</f>
        <v>0</v>
      </c>
      <c r="AF80" s="24"/>
      <c r="AG80" s="25"/>
      <c r="AH80" s="26">
        <f t="shared" si="18"/>
        <v>0</v>
      </c>
      <c r="AI80" s="25"/>
      <c r="AJ80" s="26">
        <f t="shared" si="19"/>
        <v>0</v>
      </c>
      <c r="AK80" s="69">
        <f>AF80+'2026.11'!AK80</f>
        <v>0</v>
      </c>
      <c r="AL80" s="75">
        <f>AG80+'2026.11'!AL80</f>
        <v>0</v>
      </c>
      <c r="AM80" s="26">
        <f>AH80+'2026.11'!AM80</f>
        <v>0</v>
      </c>
      <c r="AN80" s="75">
        <f>AI80+'2026.11'!AN80</f>
        <v>0</v>
      </c>
      <c r="AO80" s="26">
        <f>AJ80+'2026.11'!AO80</f>
        <v>0</v>
      </c>
      <c r="AP80" s="24"/>
      <c r="AQ80" s="24"/>
      <c r="AR80" s="24">
        <f>AP80+'2026.11'!AR80</f>
        <v>0</v>
      </c>
      <c r="AS80" s="24">
        <f>AQ80+'2026.11'!AS80</f>
        <v>0</v>
      </c>
      <c r="AT80" s="24"/>
      <c r="AU80" s="24"/>
      <c r="AV80" s="24"/>
      <c r="AW80" s="24"/>
      <c r="AX80" s="24">
        <f>AT80+'2026.11'!AX80</f>
        <v>0</v>
      </c>
      <c r="AY80" s="24">
        <f>AU80+'2026.11'!AY80</f>
        <v>0</v>
      </c>
      <c r="AZ80" s="24">
        <f>AV80+'2026.11'!AZ80</f>
        <v>0</v>
      </c>
      <c r="BA80" s="24">
        <f>AW80+'2026.11'!BA80</f>
        <v>0</v>
      </c>
    </row>
    <row r="81" spans="1:53">
      <c r="A81" s="316"/>
      <c r="B81" s="316"/>
      <c r="C81" s="19" t="s">
        <v>125</v>
      </c>
      <c r="D81" s="46"/>
      <c r="E81" s="47"/>
      <c r="F81" s="113"/>
      <c r="G81" s="117"/>
      <c r="H81" s="106"/>
      <c r="I81" s="102"/>
      <c r="J81" s="102"/>
      <c r="K81" s="102"/>
      <c r="L81" s="102"/>
      <c r="M81" s="110"/>
      <c r="N81" s="79"/>
      <c r="O81" s="133"/>
      <c r="P81" s="79"/>
      <c r="Q81" s="208"/>
      <c r="R81" s="203"/>
      <c r="S81" s="48"/>
      <c r="T81" s="49"/>
      <c r="U81" s="49"/>
      <c r="V81" s="49"/>
      <c r="W81" s="49"/>
      <c r="X81" s="49"/>
      <c r="Y81" s="49"/>
      <c r="Z81" s="91"/>
      <c r="AA81" s="84"/>
      <c r="AB81" s="342"/>
      <c r="AC81" s="343"/>
      <c r="AD81" s="342">
        <f>AB81+'2026.11'!AD81</f>
        <v>0</v>
      </c>
      <c r="AE81" s="179">
        <f>AC81+'2026.11'!AE81</f>
        <v>0</v>
      </c>
      <c r="AF81" s="24"/>
      <c r="AG81" s="25"/>
      <c r="AH81" s="26">
        <f t="shared" si="18"/>
        <v>0</v>
      </c>
      <c r="AI81" s="25"/>
      <c r="AJ81" s="26">
        <f t="shared" si="19"/>
        <v>0</v>
      </c>
      <c r="AK81" s="69">
        <f>AF81+'2026.11'!AK81</f>
        <v>0</v>
      </c>
      <c r="AL81" s="75">
        <f>AG81+'2026.11'!AL81</f>
        <v>0</v>
      </c>
      <c r="AM81" s="26">
        <f>AH81+'2026.11'!AM81</f>
        <v>0</v>
      </c>
      <c r="AN81" s="75">
        <f>AI81+'2026.11'!AN81</f>
        <v>0</v>
      </c>
      <c r="AO81" s="26">
        <f>AJ81+'2026.11'!AO81</f>
        <v>0</v>
      </c>
      <c r="AP81" s="24"/>
      <c r="AQ81" s="24"/>
      <c r="AR81" s="24">
        <f>AP81+'2026.11'!AR81</f>
        <v>0</v>
      </c>
      <c r="AS81" s="24">
        <f>AQ81+'2026.11'!AS81</f>
        <v>0</v>
      </c>
      <c r="AT81" s="24"/>
      <c r="AU81" s="24"/>
      <c r="AV81" s="24"/>
      <c r="AW81" s="24"/>
      <c r="AX81" s="24">
        <f>AT81+'2026.11'!AX81</f>
        <v>0</v>
      </c>
      <c r="AY81" s="24">
        <f>AU81+'2026.11'!AY81</f>
        <v>0</v>
      </c>
      <c r="AZ81" s="24">
        <f>AV81+'2026.11'!AZ81</f>
        <v>0</v>
      </c>
      <c r="BA81" s="24">
        <f>AW81+'2026.11'!BA81</f>
        <v>0</v>
      </c>
    </row>
    <row r="82" spans="1:53">
      <c r="A82" s="316"/>
      <c r="B82" s="316"/>
      <c r="C82" s="19" t="s">
        <v>157</v>
      </c>
      <c r="D82" s="46"/>
      <c r="E82" s="47"/>
      <c r="F82" s="113"/>
      <c r="G82" s="117"/>
      <c r="H82" s="106"/>
      <c r="I82" s="102"/>
      <c r="J82" s="102"/>
      <c r="K82" s="102"/>
      <c r="L82" s="102"/>
      <c r="M82" s="110"/>
      <c r="N82" s="79"/>
      <c r="O82" s="133"/>
      <c r="P82" s="79"/>
      <c r="Q82" s="208"/>
      <c r="R82" s="203"/>
      <c r="S82" s="48"/>
      <c r="T82" s="49"/>
      <c r="U82" s="49"/>
      <c r="V82" s="49"/>
      <c r="W82" s="49"/>
      <c r="X82" s="49"/>
      <c r="Y82" s="49"/>
      <c r="Z82" s="91"/>
      <c r="AA82" s="84"/>
      <c r="AB82" s="342"/>
      <c r="AC82" s="343"/>
      <c r="AD82" s="342">
        <f>AB82+'2026.11'!AD82</f>
        <v>0</v>
      </c>
      <c r="AE82" s="179">
        <f>AC82+'2026.11'!AE82</f>
        <v>0</v>
      </c>
      <c r="AF82" s="24"/>
      <c r="AG82" s="25"/>
      <c r="AH82" s="26">
        <f t="shared" si="18"/>
        <v>0</v>
      </c>
      <c r="AI82" s="25"/>
      <c r="AJ82" s="26">
        <f t="shared" si="19"/>
        <v>0</v>
      </c>
      <c r="AK82" s="69">
        <f>AF82+'2026.11'!AK82</f>
        <v>0</v>
      </c>
      <c r="AL82" s="75">
        <f>AG82+'2026.11'!AL82</f>
        <v>0</v>
      </c>
      <c r="AM82" s="26">
        <f>AH82+'2026.11'!AM82</f>
        <v>0</v>
      </c>
      <c r="AN82" s="75">
        <f>AI82+'2026.11'!AN82</f>
        <v>0</v>
      </c>
      <c r="AO82" s="26">
        <f>AJ82+'2026.11'!AO82</f>
        <v>0</v>
      </c>
      <c r="AP82" s="24"/>
      <c r="AQ82" s="24"/>
      <c r="AR82" s="24">
        <f>AP82+'2026.11'!AR82</f>
        <v>0</v>
      </c>
      <c r="AS82" s="24">
        <f>AQ82+'2026.11'!AS82</f>
        <v>0</v>
      </c>
      <c r="AT82" s="24"/>
      <c r="AU82" s="24"/>
      <c r="AV82" s="24"/>
      <c r="AW82" s="24"/>
      <c r="AX82" s="24">
        <f>AT82+'2026.11'!AX82</f>
        <v>0</v>
      </c>
      <c r="AY82" s="24">
        <f>AU82+'2026.11'!AY82</f>
        <v>0</v>
      </c>
      <c r="AZ82" s="24">
        <f>AV82+'2026.11'!AZ82</f>
        <v>0</v>
      </c>
      <c r="BA82" s="24">
        <f>AW82+'2026.11'!BA82</f>
        <v>0</v>
      </c>
    </row>
    <row r="83" spans="1:53">
      <c r="A83" s="316"/>
      <c r="B83" s="316"/>
      <c r="C83" s="19" t="s">
        <v>158</v>
      </c>
      <c r="D83" s="46"/>
      <c r="E83" s="47"/>
      <c r="F83" s="113"/>
      <c r="G83" s="117"/>
      <c r="H83" s="106"/>
      <c r="I83" s="102"/>
      <c r="J83" s="102"/>
      <c r="K83" s="102"/>
      <c r="L83" s="102"/>
      <c r="M83" s="110"/>
      <c r="N83" s="79"/>
      <c r="O83" s="133"/>
      <c r="P83" s="79"/>
      <c r="Q83" s="208"/>
      <c r="R83" s="203"/>
      <c r="S83" s="48"/>
      <c r="T83" s="49"/>
      <c r="U83" s="49"/>
      <c r="V83" s="49"/>
      <c r="W83" s="49"/>
      <c r="X83" s="49"/>
      <c r="Y83" s="49"/>
      <c r="Z83" s="91"/>
      <c r="AA83" s="84"/>
      <c r="AB83" s="342"/>
      <c r="AC83" s="343"/>
      <c r="AD83" s="342">
        <f>AB83+'2026.11'!AD83</f>
        <v>319038</v>
      </c>
      <c r="AE83" s="179">
        <f>AC83+'2026.11'!AE83</f>
        <v>2000.0021564852518</v>
      </c>
      <c r="AF83" s="24"/>
      <c r="AG83" s="25"/>
      <c r="AH83" s="26">
        <f t="shared" si="18"/>
        <v>0</v>
      </c>
      <c r="AI83" s="25"/>
      <c r="AJ83" s="26">
        <f t="shared" si="19"/>
        <v>0</v>
      </c>
      <c r="AK83" s="69">
        <f>AF83+'2026.11'!AK83</f>
        <v>2</v>
      </c>
      <c r="AL83" s="75">
        <f>AG83+'2026.11'!AL83</f>
        <v>2</v>
      </c>
      <c r="AM83" s="26">
        <f>AH83+'2026.11'!AM83</f>
        <v>400</v>
      </c>
      <c r="AN83" s="75">
        <f>AI83+'2026.11'!AN83</f>
        <v>66</v>
      </c>
      <c r="AO83" s="26">
        <f>AJ83+'2026.11'!AO83</f>
        <v>26400</v>
      </c>
      <c r="AP83" s="24"/>
      <c r="AQ83" s="24"/>
      <c r="AR83" s="24">
        <f>AP83+'2026.11'!AR83</f>
        <v>2</v>
      </c>
      <c r="AS83" s="24">
        <f>AQ83+'2026.11'!AS83</f>
        <v>0</v>
      </c>
      <c r="AT83" s="24"/>
      <c r="AU83" s="24"/>
      <c r="AV83" s="24"/>
      <c r="AW83" s="24"/>
      <c r="AX83" s="24">
        <f>AT83+'2026.11'!AX83</f>
        <v>0</v>
      </c>
      <c r="AY83" s="24">
        <f>AU83+'2026.11'!AY83</f>
        <v>0</v>
      </c>
      <c r="AZ83" s="24">
        <f>AV83+'2026.11'!AZ83</f>
        <v>0</v>
      </c>
      <c r="BA83" s="24">
        <f>AW83+'2026.11'!BA83</f>
        <v>0</v>
      </c>
    </row>
    <row r="84" spans="1:53">
      <c r="A84" s="316"/>
      <c r="B84" s="316"/>
      <c r="C84" s="19" t="s">
        <v>159</v>
      </c>
      <c r="D84" s="46"/>
      <c r="E84" s="47"/>
      <c r="F84" s="113"/>
      <c r="G84" s="117"/>
      <c r="H84" s="106"/>
      <c r="I84" s="102"/>
      <c r="J84" s="102"/>
      <c r="K84" s="102"/>
      <c r="L84" s="102"/>
      <c r="M84" s="110"/>
      <c r="N84" s="79"/>
      <c r="O84" s="133"/>
      <c r="P84" s="79"/>
      <c r="Q84" s="208"/>
      <c r="R84" s="203"/>
      <c r="S84" s="48"/>
      <c r="T84" s="49"/>
      <c r="U84" s="49"/>
      <c r="V84" s="49"/>
      <c r="W84" s="49"/>
      <c r="X84" s="49"/>
      <c r="Y84" s="49"/>
      <c r="Z84" s="91"/>
      <c r="AA84" s="84"/>
      <c r="AB84" s="342"/>
      <c r="AC84" s="343"/>
      <c r="AD84" s="342">
        <f>AB84+'2026.11'!AD84</f>
        <v>0</v>
      </c>
      <c r="AE84" s="179">
        <f>AC84+'2026.11'!AE84</f>
        <v>0</v>
      </c>
      <c r="AF84" s="24"/>
      <c r="AG84" s="25"/>
      <c r="AH84" s="26">
        <f t="shared" si="18"/>
        <v>0</v>
      </c>
      <c r="AI84" s="25"/>
      <c r="AJ84" s="26">
        <f t="shared" si="19"/>
        <v>0</v>
      </c>
      <c r="AK84" s="69">
        <f>AF84+'2026.11'!AK84</f>
        <v>1</v>
      </c>
      <c r="AL84" s="75">
        <f>AG84+'2026.11'!AL84</f>
        <v>4</v>
      </c>
      <c r="AM84" s="26">
        <f>AH84+'2026.11'!AM84</f>
        <v>800</v>
      </c>
      <c r="AN84" s="75">
        <f>AI84+'2026.11'!AN84</f>
        <v>31</v>
      </c>
      <c r="AO84" s="26">
        <f>AJ84+'2026.11'!AO84</f>
        <v>12400</v>
      </c>
      <c r="AP84" s="24"/>
      <c r="AQ84" s="24"/>
      <c r="AR84" s="24">
        <f>AP84+'2026.11'!AR84</f>
        <v>0</v>
      </c>
      <c r="AS84" s="24">
        <f>AQ84+'2026.11'!AS84</f>
        <v>0</v>
      </c>
      <c r="AT84" s="24"/>
      <c r="AU84" s="24"/>
      <c r="AV84" s="24"/>
      <c r="AW84" s="24"/>
      <c r="AX84" s="24">
        <f>AT84+'2026.11'!AX84</f>
        <v>2</v>
      </c>
      <c r="AY84" s="24">
        <f>AU84+'2026.11'!AY84</f>
        <v>100</v>
      </c>
      <c r="AZ84" s="24">
        <f>AV84+'2026.11'!AZ84</f>
        <v>161</v>
      </c>
      <c r="BA84" s="24">
        <f>AW84+'2026.11'!BA84</f>
        <v>25</v>
      </c>
    </row>
    <row r="85" spans="1:53">
      <c r="A85" s="316"/>
      <c r="B85" s="316"/>
      <c r="C85" s="19" t="s">
        <v>126</v>
      </c>
      <c r="D85" s="46"/>
      <c r="E85" s="47"/>
      <c r="F85" s="113"/>
      <c r="G85" s="117"/>
      <c r="H85" s="106"/>
      <c r="I85" s="102"/>
      <c r="J85" s="102"/>
      <c r="K85" s="102"/>
      <c r="L85" s="102"/>
      <c r="M85" s="110"/>
      <c r="N85" s="79"/>
      <c r="O85" s="133"/>
      <c r="P85" s="79"/>
      <c r="Q85" s="208"/>
      <c r="R85" s="203"/>
      <c r="S85" s="48"/>
      <c r="T85" s="49"/>
      <c r="U85" s="49"/>
      <c r="V85" s="49"/>
      <c r="W85" s="49"/>
      <c r="X85" s="49"/>
      <c r="Y85" s="49"/>
      <c r="Z85" s="91"/>
      <c r="AA85" s="84"/>
      <c r="AB85" s="342"/>
      <c r="AC85" s="343"/>
      <c r="AD85" s="342">
        <f>AB85+'2026.11'!AD85</f>
        <v>0</v>
      </c>
      <c r="AE85" s="179">
        <f>AC85+'2026.11'!AE85</f>
        <v>0</v>
      </c>
      <c r="AF85" s="24"/>
      <c r="AG85" s="25"/>
      <c r="AH85" s="26">
        <f t="shared" si="18"/>
        <v>0</v>
      </c>
      <c r="AI85" s="25"/>
      <c r="AJ85" s="26">
        <f t="shared" si="19"/>
        <v>0</v>
      </c>
      <c r="AK85" s="69">
        <f>AF85+'2026.11'!AK85</f>
        <v>0</v>
      </c>
      <c r="AL85" s="75">
        <f>AG85+'2026.11'!AL85</f>
        <v>0</v>
      </c>
      <c r="AM85" s="26">
        <f>AH85+'2026.11'!AM85</f>
        <v>0</v>
      </c>
      <c r="AN85" s="75">
        <f>AI85+'2026.11'!AN85</f>
        <v>0</v>
      </c>
      <c r="AO85" s="26">
        <f>AJ85+'2026.11'!AO85</f>
        <v>0</v>
      </c>
      <c r="AP85" s="24"/>
      <c r="AQ85" s="24"/>
      <c r="AR85" s="24">
        <f>AP85+'2026.11'!AR85</f>
        <v>0</v>
      </c>
      <c r="AS85" s="24">
        <f>AQ85+'2026.11'!AS85</f>
        <v>0</v>
      </c>
      <c r="AT85" s="24"/>
      <c r="AU85" s="24"/>
      <c r="AV85" s="24"/>
      <c r="AW85" s="24"/>
      <c r="AX85" s="24">
        <f>AT85+'2026.11'!AX85</f>
        <v>0</v>
      </c>
      <c r="AY85" s="24">
        <f>AU85+'2026.11'!AY85</f>
        <v>0</v>
      </c>
      <c r="AZ85" s="24">
        <f>AV85+'2026.11'!AZ85</f>
        <v>0</v>
      </c>
      <c r="BA85" s="24">
        <f>AW85+'2026.11'!BA85</f>
        <v>0</v>
      </c>
    </row>
    <row r="86" spans="1:53">
      <c r="A86" s="316"/>
      <c r="B86" s="316"/>
      <c r="C86" s="19" t="s">
        <v>127</v>
      </c>
      <c r="D86" s="46"/>
      <c r="E86" s="47"/>
      <c r="F86" s="113"/>
      <c r="G86" s="117"/>
      <c r="H86" s="106"/>
      <c r="I86" s="102"/>
      <c r="J86" s="102"/>
      <c r="K86" s="102"/>
      <c r="L86" s="102"/>
      <c r="M86" s="110"/>
      <c r="N86" s="79"/>
      <c r="O86" s="133"/>
      <c r="P86" s="79"/>
      <c r="Q86" s="208"/>
      <c r="R86" s="203"/>
      <c r="S86" s="48"/>
      <c r="T86" s="49"/>
      <c r="U86" s="49"/>
      <c r="V86" s="49"/>
      <c r="W86" s="49"/>
      <c r="X86" s="49"/>
      <c r="Y86" s="49"/>
      <c r="Z86" s="91"/>
      <c r="AA86" s="84"/>
      <c r="AB86" s="342"/>
      <c r="AC86" s="343"/>
      <c r="AD86" s="342">
        <f>AB86+'2026.11'!AD86</f>
        <v>0</v>
      </c>
      <c r="AE86" s="179">
        <f>AC86+'2026.11'!AE86</f>
        <v>0</v>
      </c>
      <c r="AF86" s="24"/>
      <c r="AG86" s="25"/>
      <c r="AH86" s="26">
        <f t="shared" ref="AH86" si="20">AG86*$AH$5</f>
        <v>0</v>
      </c>
      <c r="AI86" s="25"/>
      <c r="AJ86" s="26">
        <f t="shared" ref="AJ86" si="21">AI86*$AJ$5</f>
        <v>0</v>
      </c>
      <c r="AK86" s="69">
        <f>AF86+'2026.11'!AK86</f>
        <v>1</v>
      </c>
      <c r="AL86" s="75">
        <f>AG86+'2026.11'!AL86</f>
        <v>0</v>
      </c>
      <c r="AM86" s="26">
        <f>AH86+'2026.11'!AM86</f>
        <v>0</v>
      </c>
      <c r="AN86" s="75">
        <f>AI86+'2026.11'!AN86</f>
        <v>16</v>
      </c>
      <c r="AO86" s="26">
        <f>AJ86+'2026.11'!AO86</f>
        <v>6400</v>
      </c>
      <c r="AP86" s="24"/>
      <c r="AQ86" s="24"/>
      <c r="AR86" s="24">
        <f>AP86+'2026.11'!AR86</f>
        <v>0</v>
      </c>
      <c r="AS86" s="24">
        <f>AQ86+'2026.11'!AS86</f>
        <v>0</v>
      </c>
      <c r="AT86" s="24"/>
      <c r="AU86" s="24"/>
      <c r="AV86" s="24"/>
      <c r="AW86" s="24"/>
      <c r="AX86" s="24">
        <f>AT86+'2026.11'!AX86</f>
        <v>0</v>
      </c>
      <c r="AY86" s="24">
        <f>AU86+'2026.11'!AY86</f>
        <v>0</v>
      </c>
      <c r="AZ86" s="24">
        <f>AV86+'2026.11'!AZ86</f>
        <v>0</v>
      </c>
      <c r="BA86" s="24">
        <f>AW86+'2026.11'!BA86</f>
        <v>0</v>
      </c>
    </row>
    <row r="87" spans="1:53">
      <c r="A87" s="317"/>
      <c r="B87" s="317"/>
      <c r="C87" s="19" t="s">
        <v>128</v>
      </c>
      <c r="D87" s="51"/>
      <c r="E87" s="52"/>
      <c r="F87" s="115"/>
      <c r="G87" s="121"/>
      <c r="H87" s="108"/>
      <c r="I87" s="104"/>
      <c r="J87" s="104"/>
      <c r="K87" s="104"/>
      <c r="L87" s="104"/>
      <c r="M87" s="112"/>
      <c r="N87" s="83"/>
      <c r="O87" s="135"/>
      <c r="P87" s="83"/>
      <c r="Q87" s="211"/>
      <c r="R87" s="206"/>
      <c r="S87" s="53"/>
      <c r="T87" s="50"/>
      <c r="U87" s="50"/>
      <c r="V87" s="50"/>
      <c r="W87" s="50"/>
      <c r="X87" s="50"/>
      <c r="Y87" s="54"/>
      <c r="Z87" s="93"/>
      <c r="AA87" s="88"/>
      <c r="AB87" s="342"/>
      <c r="AC87" s="343"/>
      <c r="AD87" s="342">
        <f>AB87+'2026.11'!AD87</f>
        <v>0</v>
      </c>
      <c r="AE87" s="179">
        <f>AC87+'2026.11'!AE87</f>
        <v>0</v>
      </c>
      <c r="AF87" s="24"/>
      <c r="AG87" s="25"/>
      <c r="AH87" s="26">
        <f t="shared" si="18"/>
        <v>0</v>
      </c>
      <c r="AI87" s="25"/>
      <c r="AJ87" s="26">
        <f t="shared" si="19"/>
        <v>0</v>
      </c>
      <c r="AK87" s="69">
        <f>AF87+'2026.11'!AK87</f>
        <v>1</v>
      </c>
      <c r="AL87" s="75">
        <f>AG87+'2026.11'!AL87</f>
        <v>3</v>
      </c>
      <c r="AM87" s="26">
        <f>AH87+'2026.11'!AM87</f>
        <v>600</v>
      </c>
      <c r="AN87" s="75">
        <f>AI87+'2026.11'!AN87</f>
        <v>15</v>
      </c>
      <c r="AO87" s="26">
        <f>AJ87+'2026.11'!AO87</f>
        <v>6000</v>
      </c>
      <c r="AP87" s="24"/>
      <c r="AQ87" s="24"/>
      <c r="AR87" s="24">
        <f>AP87+'2026.11'!AR87</f>
        <v>0</v>
      </c>
      <c r="AS87" s="24">
        <f>AQ87+'2026.11'!AS87</f>
        <v>0</v>
      </c>
      <c r="AT87" s="24"/>
      <c r="AU87" s="24"/>
      <c r="AV87" s="24"/>
      <c r="AW87" s="24"/>
      <c r="AX87" s="24">
        <f>AT87+'2026.11'!AX87</f>
        <v>2</v>
      </c>
      <c r="AY87" s="24">
        <f>AU87+'2026.11'!AY87</f>
        <v>90</v>
      </c>
      <c r="AZ87" s="24">
        <f>AV87+'2026.11'!AZ87</f>
        <v>93</v>
      </c>
      <c r="BA87" s="24">
        <f>AW87+'2026.11'!BA87</f>
        <v>10</v>
      </c>
    </row>
    <row r="88" spans="1:53" ht="16.5" customHeight="1">
      <c r="A88" s="55" t="s">
        <v>72</v>
      </c>
      <c r="B88" s="55"/>
      <c r="C88" s="56"/>
      <c r="D88" s="169">
        <f>SUM(D71:D87)</f>
        <v>0</v>
      </c>
      <c r="E88" s="122">
        <f t="shared" ref="E88:AX88" si="22">SUM(E71:E87)</f>
        <v>0</v>
      </c>
      <c r="F88" s="169">
        <f t="shared" si="22"/>
        <v>0</v>
      </c>
      <c r="G88" s="119">
        <f t="shared" si="22"/>
        <v>0</v>
      </c>
      <c r="H88" s="172">
        <f t="shared" si="22"/>
        <v>0</v>
      </c>
      <c r="I88" s="168">
        <f t="shared" si="22"/>
        <v>0</v>
      </c>
      <c r="J88" s="168">
        <f t="shared" si="22"/>
        <v>0</v>
      </c>
      <c r="K88" s="168">
        <f t="shared" si="22"/>
        <v>0</v>
      </c>
      <c r="L88" s="168">
        <f t="shared" si="22"/>
        <v>0</v>
      </c>
      <c r="M88" s="167">
        <f t="shared" si="22"/>
        <v>0</v>
      </c>
      <c r="N88" s="172">
        <f t="shared" si="22"/>
        <v>0</v>
      </c>
      <c r="O88" s="167">
        <f t="shared" si="22"/>
        <v>0</v>
      </c>
      <c r="P88" s="169">
        <f t="shared" si="22"/>
        <v>0</v>
      </c>
      <c r="Q88" s="210">
        <f t="shared" si="22"/>
        <v>0</v>
      </c>
      <c r="R88" s="81">
        <f t="shared" si="22"/>
        <v>0</v>
      </c>
      <c r="S88" s="169">
        <f t="shared" si="22"/>
        <v>0</v>
      </c>
      <c r="T88" s="119">
        <f t="shared" si="22"/>
        <v>0</v>
      </c>
      <c r="U88" s="119">
        <f t="shared" si="22"/>
        <v>0</v>
      </c>
      <c r="V88" s="119">
        <f t="shared" si="22"/>
        <v>0</v>
      </c>
      <c r="W88" s="119">
        <f t="shared" si="22"/>
        <v>0</v>
      </c>
      <c r="X88" s="119">
        <f t="shared" si="22"/>
        <v>0</v>
      </c>
      <c r="Y88" s="119">
        <f t="shared" si="22"/>
        <v>0</v>
      </c>
      <c r="Z88" s="119">
        <f t="shared" si="22"/>
        <v>0</v>
      </c>
      <c r="AA88" s="122">
        <f t="shared" si="22"/>
        <v>0</v>
      </c>
      <c r="AB88" s="346">
        <f t="shared" si="22"/>
        <v>0</v>
      </c>
      <c r="AC88" s="351">
        <f t="shared" si="22"/>
        <v>0</v>
      </c>
      <c r="AD88" s="352">
        <f t="shared" si="22"/>
        <v>1442412</v>
      </c>
      <c r="AE88" s="353">
        <f t="shared" si="22"/>
        <v>9000.012181420936</v>
      </c>
      <c r="AF88" s="119">
        <f t="shared" si="22"/>
        <v>0</v>
      </c>
      <c r="AG88" s="122">
        <f t="shared" si="22"/>
        <v>0</v>
      </c>
      <c r="AH88" s="183">
        <f t="shared" si="22"/>
        <v>0</v>
      </c>
      <c r="AI88" s="122">
        <f t="shared" si="22"/>
        <v>0</v>
      </c>
      <c r="AJ88" s="183">
        <f t="shared" si="22"/>
        <v>0</v>
      </c>
      <c r="AK88" s="119">
        <f t="shared" si="22"/>
        <v>13</v>
      </c>
      <c r="AL88" s="172">
        <f t="shared" si="22"/>
        <v>18</v>
      </c>
      <c r="AM88" s="167">
        <f t="shared" si="22"/>
        <v>3600</v>
      </c>
      <c r="AN88" s="122">
        <f t="shared" si="22"/>
        <v>536</v>
      </c>
      <c r="AO88" s="183">
        <f t="shared" si="22"/>
        <v>214400</v>
      </c>
      <c r="AP88" s="119">
        <f t="shared" si="22"/>
        <v>0</v>
      </c>
      <c r="AQ88" s="119">
        <f t="shared" si="22"/>
        <v>0</v>
      </c>
      <c r="AR88" s="119">
        <f t="shared" si="22"/>
        <v>2</v>
      </c>
      <c r="AS88" s="119">
        <f t="shared" si="22"/>
        <v>0</v>
      </c>
      <c r="AT88" s="119">
        <f t="shared" si="22"/>
        <v>0</v>
      </c>
      <c r="AU88" s="119">
        <f t="shared" si="22"/>
        <v>0</v>
      </c>
      <c r="AV88" s="119">
        <f t="shared" si="22"/>
        <v>0</v>
      </c>
      <c r="AW88" s="188">
        <f t="shared" si="22"/>
        <v>0</v>
      </c>
      <c r="AX88" s="42">
        <f t="shared" si="22"/>
        <v>9</v>
      </c>
      <c r="AY88" s="55">
        <f t="shared" ref="AY88:BA88" si="23">SUM(AY79:AY87)</f>
        <v>190</v>
      </c>
      <c r="AZ88" s="55">
        <f t="shared" si="23"/>
        <v>254</v>
      </c>
      <c r="BA88" s="55">
        <f t="shared" si="23"/>
        <v>35</v>
      </c>
    </row>
    <row r="89" spans="1:53" ht="20.85" customHeight="1">
      <c r="A89" s="322" t="s">
        <v>129</v>
      </c>
      <c r="B89" s="323"/>
      <c r="C89" s="324"/>
      <c r="D89" s="185">
        <f t="shared" ref="D89:AW89" si="24">SUM(D21,D35,D52,D70,D88)</f>
        <v>0</v>
      </c>
      <c r="E89" s="192">
        <f t="shared" si="24"/>
        <v>0</v>
      </c>
      <c r="F89" s="185">
        <f t="shared" si="24"/>
        <v>0</v>
      </c>
      <c r="G89" s="190">
        <f t="shared" si="24"/>
        <v>0</v>
      </c>
      <c r="H89" s="191">
        <f t="shared" si="24"/>
        <v>0</v>
      </c>
      <c r="I89" s="186">
        <f t="shared" si="24"/>
        <v>0</v>
      </c>
      <c r="J89" s="186">
        <f t="shared" si="24"/>
        <v>0</v>
      </c>
      <c r="K89" s="186">
        <f t="shared" si="24"/>
        <v>0</v>
      </c>
      <c r="L89" s="186">
        <f t="shared" si="24"/>
        <v>0</v>
      </c>
      <c r="M89" s="187">
        <f t="shared" si="24"/>
        <v>0</v>
      </c>
      <c r="N89" s="191">
        <f t="shared" si="24"/>
        <v>0</v>
      </c>
      <c r="O89" s="187">
        <f t="shared" si="24"/>
        <v>0</v>
      </c>
      <c r="P89" s="185">
        <f t="shared" si="24"/>
        <v>0</v>
      </c>
      <c r="Q89" s="212">
        <f t="shared" si="24"/>
        <v>0</v>
      </c>
      <c r="R89" s="200">
        <f t="shared" si="24"/>
        <v>0</v>
      </c>
      <c r="S89" s="185">
        <f t="shared" si="24"/>
        <v>0</v>
      </c>
      <c r="T89" s="190">
        <f t="shared" si="24"/>
        <v>0</v>
      </c>
      <c r="U89" s="190">
        <f t="shared" si="24"/>
        <v>0</v>
      </c>
      <c r="V89" s="190">
        <f t="shared" si="24"/>
        <v>0</v>
      </c>
      <c r="W89" s="190">
        <f t="shared" si="24"/>
        <v>0</v>
      </c>
      <c r="X89" s="190">
        <f t="shared" si="24"/>
        <v>0</v>
      </c>
      <c r="Y89" s="190">
        <f t="shared" si="24"/>
        <v>0</v>
      </c>
      <c r="Z89" s="190">
        <f t="shared" si="24"/>
        <v>0</v>
      </c>
      <c r="AA89" s="192">
        <f t="shared" si="24"/>
        <v>0</v>
      </c>
      <c r="AB89" s="354">
        <f t="shared" si="24"/>
        <v>0</v>
      </c>
      <c r="AC89" s="355">
        <f t="shared" si="24"/>
        <v>0</v>
      </c>
      <c r="AD89" s="356">
        <f t="shared" si="24"/>
        <v>13592326</v>
      </c>
      <c r="AE89" s="357">
        <f t="shared" si="24"/>
        <v>84427.394683742241</v>
      </c>
      <c r="AF89" s="190">
        <f t="shared" si="24"/>
        <v>0</v>
      </c>
      <c r="AG89" s="192">
        <f t="shared" si="24"/>
        <v>0</v>
      </c>
      <c r="AH89" s="193">
        <f t="shared" si="24"/>
        <v>0</v>
      </c>
      <c r="AI89" s="192">
        <f t="shared" si="24"/>
        <v>0</v>
      </c>
      <c r="AJ89" s="193">
        <f t="shared" si="24"/>
        <v>0</v>
      </c>
      <c r="AK89" s="190">
        <f t="shared" si="24"/>
        <v>91</v>
      </c>
      <c r="AL89" s="191">
        <f t="shared" si="24"/>
        <v>211</v>
      </c>
      <c r="AM89" s="187">
        <f t="shared" si="24"/>
        <v>42200</v>
      </c>
      <c r="AN89" s="192">
        <f t="shared" si="24"/>
        <v>3236</v>
      </c>
      <c r="AO89" s="193">
        <f t="shared" si="24"/>
        <v>1294400</v>
      </c>
      <c r="AP89" s="190">
        <f t="shared" si="24"/>
        <v>0</v>
      </c>
      <c r="AQ89" s="190">
        <f t="shared" si="24"/>
        <v>0</v>
      </c>
      <c r="AR89" s="190">
        <f t="shared" si="24"/>
        <v>8</v>
      </c>
      <c r="AS89" s="190">
        <f t="shared" si="24"/>
        <v>0</v>
      </c>
      <c r="AT89" s="190">
        <f t="shared" si="24"/>
        <v>0</v>
      </c>
      <c r="AU89" s="190">
        <f t="shared" si="24"/>
        <v>0</v>
      </c>
      <c r="AV89" s="190">
        <f t="shared" si="24"/>
        <v>0</v>
      </c>
      <c r="AW89" s="189">
        <f t="shared" si="24"/>
        <v>0</v>
      </c>
      <c r="AX89" s="77">
        <f>AX21+AX35+AX52+AX70+AX88</f>
        <v>36</v>
      </c>
      <c r="AY89" s="77">
        <f>AY21+AY35+AY52+AY70+AY88</f>
        <v>5180</v>
      </c>
      <c r="AZ89" s="77">
        <f>AZ21+AZ35+AZ52+AZ70+AZ88</f>
        <v>2843</v>
      </c>
      <c r="BA89" s="77">
        <f>BA21+BA35+BA52+AA70+BA88</f>
        <v>175</v>
      </c>
    </row>
    <row r="91" spans="1:53">
      <c r="AH91" s="157" t="s">
        <v>130</v>
      </c>
      <c r="AI91" s="158"/>
      <c r="AJ91" s="159">
        <f>AG89+AI89</f>
        <v>0</v>
      </c>
      <c r="AK91" s="1"/>
      <c r="AM91" s="1"/>
      <c r="AN91" s="160" t="s">
        <v>137</v>
      </c>
      <c r="AO91" s="159">
        <f>AL89+AN89</f>
        <v>3447</v>
      </c>
    </row>
    <row r="92" spans="1:53">
      <c r="AH92" s="157" t="s">
        <v>131</v>
      </c>
      <c r="AI92" s="158"/>
      <c r="AJ92" s="159">
        <f>AH89+AJ89</f>
        <v>0</v>
      </c>
      <c r="AK92" s="1"/>
      <c r="AM92" s="1"/>
      <c r="AN92" s="160" t="s">
        <v>138</v>
      </c>
      <c r="AO92" s="159">
        <f>AM89+AO89</f>
        <v>1336600</v>
      </c>
    </row>
  </sheetData>
  <sheetProtection formatCells="0" formatColumns="0" formatRows="0" insertColumns="0" insertRows="0" insertHyperlinks="0" deleteColumns="0" deleteRows="0" sort="0" autoFilter="0" pivotTables="0"/>
  <mergeCells count="57">
    <mergeCell ref="A89:C89"/>
    <mergeCell ref="A36:A51"/>
    <mergeCell ref="B44:B51"/>
    <mergeCell ref="B71:B78"/>
    <mergeCell ref="A71:A87"/>
    <mergeCell ref="B79:B87"/>
    <mergeCell ref="B53:B60"/>
    <mergeCell ref="B36:B43"/>
    <mergeCell ref="A53:A69"/>
    <mergeCell ref="B61:B69"/>
    <mergeCell ref="A22:A34"/>
    <mergeCell ref="B22:B28"/>
    <mergeCell ref="B29:B34"/>
    <mergeCell ref="F3:F5"/>
    <mergeCell ref="D2:O2"/>
    <mergeCell ref="G3:O3"/>
    <mergeCell ref="A6:A20"/>
    <mergeCell ref="B6:B11"/>
    <mergeCell ref="B12:B16"/>
    <mergeCell ref="B17:B20"/>
    <mergeCell ref="S4:S5"/>
    <mergeCell ref="A1:B1"/>
    <mergeCell ref="A2:A5"/>
    <mergeCell ref="B2:B5"/>
    <mergeCell ref="C2:C5"/>
    <mergeCell ref="S2:AA2"/>
    <mergeCell ref="D3:E3"/>
    <mergeCell ref="H4:M4"/>
    <mergeCell ref="G4:G5"/>
    <mergeCell ref="N4:O4"/>
    <mergeCell ref="D4:D5"/>
    <mergeCell ref="E4:E5"/>
    <mergeCell ref="P4:R4"/>
    <mergeCell ref="AP4:AP5"/>
    <mergeCell ref="AK2:AO3"/>
    <mergeCell ref="AF2:AJ3"/>
    <mergeCell ref="AD2:AE3"/>
    <mergeCell ref="T3:V4"/>
    <mergeCell ref="W3:Y4"/>
    <mergeCell ref="Z3:Z5"/>
    <mergeCell ref="AA3:AA5"/>
    <mergeCell ref="AD4:AE4"/>
    <mergeCell ref="AB2:AC3"/>
    <mergeCell ref="AB4:AC4"/>
    <mergeCell ref="AP2:AQ3"/>
    <mergeCell ref="AR2:AS3"/>
    <mergeCell ref="AS4:AS5"/>
    <mergeCell ref="AR4:AR5"/>
    <mergeCell ref="AQ4:AQ5"/>
    <mergeCell ref="BA4:BA5"/>
    <mergeCell ref="AZ4:AZ5"/>
    <mergeCell ref="AX4:AX5"/>
    <mergeCell ref="AX2:BA3"/>
    <mergeCell ref="AT2:AW3"/>
    <mergeCell ref="AT4:AT5"/>
    <mergeCell ref="AV4:AV5"/>
    <mergeCell ref="AW4:AW5"/>
  </mergeCells>
  <phoneticPr fontId="2"/>
  <pageMargins left="0.39370078740157483" right="0.19685039370078741" top="0.39370078740157483" bottom="0.19685039370078741" header="0.19685039370078741" footer="0.19685039370078741"/>
  <pageSetup paperSize="8" scale="5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36C39-21F8-424F-884F-79FBC8EDB67F}">
  <sheetPr>
    <pageSetUpPr fitToPage="1"/>
  </sheetPr>
  <dimension ref="A1:BA92"/>
  <sheetViews>
    <sheetView zoomScaleNormal="100" workbookViewId="0">
      <pane xSplit="3" ySplit="5" topLeftCell="D6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9" defaultRowHeight="14.25"/>
  <cols>
    <col min="1" max="2" width="6.1328125" style="57" customWidth="1"/>
    <col min="3" max="3" width="18" style="3" bestFit="1" customWidth="1"/>
    <col min="4" max="5" width="8.3984375" style="2" customWidth="1"/>
    <col min="6" max="27" width="9.1328125" style="2" customWidth="1"/>
    <col min="28" max="28" width="12" style="3" bestFit="1" customWidth="1"/>
    <col min="29" max="29" width="13" style="4" customWidth="1"/>
    <col min="30" max="30" width="12" style="3" customWidth="1"/>
    <col min="31" max="31" width="13" style="4" customWidth="1"/>
    <col min="32" max="32" width="4.86328125" style="3" bestFit="1" customWidth="1"/>
    <col min="33" max="33" width="8" style="3" customWidth="1"/>
    <col min="34" max="34" width="11.265625" style="3" bestFit="1" customWidth="1"/>
    <col min="35" max="35" width="8" style="3" bestFit="1" customWidth="1"/>
    <col min="36" max="36" width="11.265625" style="3" bestFit="1" customWidth="1"/>
    <col min="37" max="37" width="6" style="3" customWidth="1"/>
    <col min="38" max="41" width="11.3984375" style="3" customWidth="1"/>
    <col min="42" max="43" width="9" style="3" bestFit="1" customWidth="1"/>
    <col min="44" max="45" width="9" style="3" customWidth="1"/>
    <col min="46" max="49" width="10.3984375" style="3" customWidth="1"/>
    <col min="50" max="53" width="10.265625" style="3" customWidth="1"/>
    <col min="54" max="16384" width="9" style="3"/>
  </cols>
  <sheetData>
    <row r="1" spans="1:53">
      <c r="A1" s="294">
        <v>46388</v>
      </c>
      <c r="B1" s="294"/>
    </row>
    <row r="2" spans="1:53" ht="14.85" customHeight="1">
      <c r="A2" s="295" t="s">
        <v>0</v>
      </c>
      <c r="B2" s="295" t="s">
        <v>1</v>
      </c>
      <c r="C2" s="297" t="s">
        <v>2</v>
      </c>
      <c r="D2" s="320" t="s">
        <v>144</v>
      </c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152"/>
      <c r="Q2" s="197"/>
      <c r="R2" s="153"/>
      <c r="S2" s="299" t="s">
        <v>4</v>
      </c>
      <c r="T2" s="300"/>
      <c r="U2" s="300"/>
      <c r="V2" s="300"/>
      <c r="W2" s="300"/>
      <c r="X2" s="300"/>
      <c r="Y2" s="300"/>
      <c r="Z2" s="300"/>
      <c r="AA2" s="301"/>
      <c r="AB2" s="285" t="s">
        <v>5</v>
      </c>
      <c r="AC2" s="286"/>
      <c r="AD2" s="267" t="s">
        <v>5</v>
      </c>
      <c r="AE2" s="268"/>
      <c r="AF2" s="261" t="s">
        <v>6</v>
      </c>
      <c r="AG2" s="262"/>
      <c r="AH2" s="262"/>
      <c r="AI2" s="262"/>
      <c r="AJ2" s="263"/>
      <c r="AK2" s="257" t="s">
        <v>7</v>
      </c>
      <c r="AL2" s="258"/>
      <c r="AM2" s="258"/>
      <c r="AN2" s="258"/>
      <c r="AO2" s="258"/>
      <c r="AP2" s="291" t="s">
        <v>8</v>
      </c>
      <c r="AQ2" s="291"/>
      <c r="AR2" s="241" t="s">
        <v>9</v>
      </c>
      <c r="AS2" s="241"/>
      <c r="AT2" s="251" t="s">
        <v>10</v>
      </c>
      <c r="AU2" s="251"/>
      <c r="AV2" s="251"/>
      <c r="AW2" s="251"/>
      <c r="AX2" s="250" t="s">
        <v>134</v>
      </c>
      <c r="AY2" s="250"/>
      <c r="AZ2" s="250"/>
      <c r="BA2" s="250"/>
    </row>
    <row r="3" spans="1:53" ht="14.25" customHeight="1">
      <c r="A3" s="296"/>
      <c r="B3" s="296"/>
      <c r="C3" s="298"/>
      <c r="D3" s="302" t="s">
        <v>12</v>
      </c>
      <c r="E3" s="303"/>
      <c r="F3" s="319" t="s">
        <v>13</v>
      </c>
      <c r="G3" s="306" t="s">
        <v>14</v>
      </c>
      <c r="H3" s="307"/>
      <c r="I3" s="307"/>
      <c r="J3" s="307"/>
      <c r="K3" s="307"/>
      <c r="L3" s="307"/>
      <c r="M3" s="307"/>
      <c r="N3" s="307"/>
      <c r="O3" s="307"/>
      <c r="P3" s="155"/>
      <c r="Q3" s="199"/>
      <c r="R3" s="156"/>
      <c r="S3" s="140" t="s">
        <v>160</v>
      </c>
      <c r="T3" s="271" t="s">
        <v>15</v>
      </c>
      <c r="U3" s="272"/>
      <c r="V3" s="273"/>
      <c r="W3" s="271" t="s">
        <v>16</v>
      </c>
      <c r="X3" s="272"/>
      <c r="Y3" s="273"/>
      <c r="Z3" s="277" t="s">
        <v>13</v>
      </c>
      <c r="AA3" s="280" t="s">
        <v>17</v>
      </c>
      <c r="AB3" s="287"/>
      <c r="AC3" s="288"/>
      <c r="AD3" s="269"/>
      <c r="AE3" s="270"/>
      <c r="AF3" s="264"/>
      <c r="AG3" s="265"/>
      <c r="AH3" s="265"/>
      <c r="AI3" s="265"/>
      <c r="AJ3" s="266"/>
      <c r="AK3" s="259"/>
      <c r="AL3" s="260"/>
      <c r="AM3" s="260"/>
      <c r="AN3" s="260"/>
      <c r="AO3" s="260"/>
      <c r="AP3" s="291"/>
      <c r="AQ3" s="291"/>
      <c r="AR3" s="241"/>
      <c r="AS3" s="241"/>
      <c r="AT3" s="252"/>
      <c r="AU3" s="252"/>
      <c r="AV3" s="252"/>
      <c r="AW3" s="252"/>
      <c r="AX3" s="250"/>
      <c r="AY3" s="250"/>
      <c r="AZ3" s="250"/>
      <c r="BA3" s="250"/>
    </row>
    <row r="4" spans="1:53" ht="14.25" customHeight="1">
      <c r="A4" s="296"/>
      <c r="B4" s="296"/>
      <c r="C4" s="298"/>
      <c r="D4" s="308" t="s">
        <v>23</v>
      </c>
      <c r="E4" s="310" t="s">
        <v>24</v>
      </c>
      <c r="F4" s="319"/>
      <c r="G4" s="305" t="s">
        <v>25</v>
      </c>
      <c r="H4" s="304" t="s">
        <v>135</v>
      </c>
      <c r="I4" s="304"/>
      <c r="J4" s="304"/>
      <c r="K4" s="304"/>
      <c r="L4" s="304"/>
      <c r="M4" s="304"/>
      <c r="N4" s="306" t="s">
        <v>27</v>
      </c>
      <c r="O4" s="307"/>
      <c r="P4" s="312" t="s">
        <v>28</v>
      </c>
      <c r="Q4" s="313"/>
      <c r="R4" s="314"/>
      <c r="S4" s="292" t="s">
        <v>29</v>
      </c>
      <c r="T4" s="274"/>
      <c r="U4" s="275"/>
      <c r="V4" s="276"/>
      <c r="W4" s="274"/>
      <c r="X4" s="275"/>
      <c r="Y4" s="276"/>
      <c r="Z4" s="278"/>
      <c r="AA4" s="281"/>
      <c r="AB4" s="289" t="s">
        <v>12</v>
      </c>
      <c r="AC4" s="290"/>
      <c r="AD4" s="283" t="s">
        <v>136</v>
      </c>
      <c r="AE4" s="284"/>
      <c r="AF4" s="5" t="s">
        <v>18</v>
      </c>
      <c r="AG4" s="8" t="s">
        <v>30</v>
      </c>
      <c r="AH4" s="9" t="s">
        <v>22</v>
      </c>
      <c r="AI4" s="8" t="s">
        <v>31</v>
      </c>
      <c r="AJ4" s="9" t="s">
        <v>22</v>
      </c>
      <c r="AK4" s="60" t="s">
        <v>18</v>
      </c>
      <c r="AL4" s="61" t="s">
        <v>30</v>
      </c>
      <c r="AM4" s="62" t="s">
        <v>141</v>
      </c>
      <c r="AN4" s="154" t="s">
        <v>31</v>
      </c>
      <c r="AO4" s="62" t="s">
        <v>141</v>
      </c>
      <c r="AP4" s="244" t="s">
        <v>32</v>
      </c>
      <c r="AQ4" s="244" t="s">
        <v>33</v>
      </c>
      <c r="AR4" s="242" t="s">
        <v>32</v>
      </c>
      <c r="AS4" s="242" t="s">
        <v>33</v>
      </c>
      <c r="AT4" s="253" t="s">
        <v>34</v>
      </c>
      <c r="AU4" s="139" t="s">
        <v>35</v>
      </c>
      <c r="AV4" s="253" t="s">
        <v>36</v>
      </c>
      <c r="AW4" s="255" t="s">
        <v>37</v>
      </c>
      <c r="AX4" s="248" t="s">
        <v>34</v>
      </c>
      <c r="AY4" s="63" t="s">
        <v>35</v>
      </c>
      <c r="AZ4" s="248" t="s">
        <v>36</v>
      </c>
      <c r="BA4" s="246" t="s">
        <v>37</v>
      </c>
    </row>
    <row r="5" spans="1:53" ht="14.85" customHeight="1">
      <c r="A5" s="296"/>
      <c r="B5" s="296"/>
      <c r="C5" s="298"/>
      <c r="D5" s="309"/>
      <c r="E5" s="311"/>
      <c r="F5" s="309"/>
      <c r="G5" s="305"/>
      <c r="H5" s="126" t="s">
        <v>38</v>
      </c>
      <c r="I5" s="127" t="s">
        <v>39</v>
      </c>
      <c r="J5" s="127" t="s">
        <v>40</v>
      </c>
      <c r="K5" s="127" t="s">
        <v>41</v>
      </c>
      <c r="L5" s="127" t="s">
        <v>42</v>
      </c>
      <c r="M5" s="128" t="s">
        <v>43</v>
      </c>
      <c r="N5" s="136" t="s">
        <v>44</v>
      </c>
      <c r="O5" s="161" t="s">
        <v>45</v>
      </c>
      <c r="P5" s="215" t="s">
        <v>25</v>
      </c>
      <c r="Q5" s="216" t="s">
        <v>161</v>
      </c>
      <c r="R5" s="214" t="s">
        <v>162</v>
      </c>
      <c r="S5" s="293"/>
      <c r="T5" s="7" t="s">
        <v>46</v>
      </c>
      <c r="U5" s="7" t="s">
        <v>47</v>
      </c>
      <c r="V5" s="7" t="s">
        <v>48</v>
      </c>
      <c r="W5" s="7" t="s">
        <v>49</v>
      </c>
      <c r="X5" s="7" t="s">
        <v>50</v>
      </c>
      <c r="Y5" s="7" t="s">
        <v>16</v>
      </c>
      <c r="Z5" s="279"/>
      <c r="AA5" s="282"/>
      <c r="AB5" s="10" t="s">
        <v>51</v>
      </c>
      <c r="AC5" s="11" t="s">
        <v>52</v>
      </c>
      <c r="AD5" s="64" t="s">
        <v>51</v>
      </c>
      <c r="AE5" s="65" t="s">
        <v>52</v>
      </c>
      <c r="AF5" s="12"/>
      <c r="AG5" s="13" t="s">
        <v>53</v>
      </c>
      <c r="AH5" s="14">
        <v>200</v>
      </c>
      <c r="AI5" s="13" t="s">
        <v>53</v>
      </c>
      <c r="AJ5" s="14">
        <v>400</v>
      </c>
      <c r="AK5" s="66"/>
      <c r="AL5" s="95" t="s">
        <v>53</v>
      </c>
      <c r="AM5" s="67">
        <v>200</v>
      </c>
      <c r="AN5" s="95" t="s">
        <v>53</v>
      </c>
      <c r="AO5" s="67">
        <v>400</v>
      </c>
      <c r="AP5" s="245"/>
      <c r="AQ5" s="245"/>
      <c r="AR5" s="243"/>
      <c r="AS5" s="243"/>
      <c r="AT5" s="254"/>
      <c r="AU5" s="18" t="s">
        <v>56</v>
      </c>
      <c r="AV5" s="254"/>
      <c r="AW5" s="256"/>
      <c r="AX5" s="249"/>
      <c r="AY5" s="68" t="s">
        <v>56</v>
      </c>
      <c r="AZ5" s="249"/>
      <c r="BA5" s="247"/>
    </row>
    <row r="6" spans="1:53" ht="14.85" customHeight="1">
      <c r="A6" s="315">
        <v>1</v>
      </c>
      <c r="B6" s="315">
        <v>1</v>
      </c>
      <c r="C6" s="19" t="s">
        <v>153</v>
      </c>
      <c r="D6" s="20"/>
      <c r="E6" s="21"/>
      <c r="F6" s="84"/>
      <c r="G6" s="116"/>
      <c r="H6" s="105"/>
      <c r="I6" s="101"/>
      <c r="J6" s="101"/>
      <c r="K6" s="101"/>
      <c r="L6" s="101"/>
      <c r="M6" s="109"/>
      <c r="N6" s="94"/>
      <c r="O6" s="129"/>
      <c r="P6" s="94"/>
      <c r="Q6" s="207"/>
      <c r="R6" s="201"/>
      <c r="S6" s="20"/>
      <c r="T6" s="22"/>
      <c r="U6" s="22"/>
      <c r="V6" s="22"/>
      <c r="W6" s="22"/>
      <c r="X6" s="22"/>
      <c r="Y6" s="84"/>
      <c r="Z6" s="96"/>
      <c r="AA6" s="84"/>
      <c r="AB6" s="342"/>
      <c r="AC6" s="179"/>
      <c r="AD6" s="342">
        <f>AB6+'2026.12'!AD6</f>
        <v>1055152</v>
      </c>
      <c r="AE6" s="179">
        <f>AC6+'2026.12'!AE6</f>
        <v>6495.2481801027589</v>
      </c>
      <c r="AF6" s="24"/>
      <c r="AG6" s="25"/>
      <c r="AH6" s="26">
        <f t="shared" ref="AH6:AH36" si="0">AG6*$AH$5</f>
        <v>0</v>
      </c>
      <c r="AI6" s="25"/>
      <c r="AJ6" s="26">
        <f t="shared" ref="AJ6:AJ36" si="1">AI6*$AJ$5</f>
        <v>0</v>
      </c>
      <c r="AK6" s="69">
        <f>AF6+'2026.12'!AK6</f>
        <v>2</v>
      </c>
      <c r="AL6" s="75">
        <f>AG6+'2026.12'!AL6</f>
        <v>2</v>
      </c>
      <c r="AM6" s="26">
        <f>AH6+'2026.12'!AM6</f>
        <v>400</v>
      </c>
      <c r="AN6" s="75">
        <f>AI6+'2026.12'!AN6</f>
        <v>97</v>
      </c>
      <c r="AO6" s="26">
        <f>AJ6+'2026.12'!AO6</f>
        <v>38800</v>
      </c>
      <c r="AP6" s="24"/>
      <c r="AQ6" s="24"/>
      <c r="AR6" s="24">
        <f>AP6+'2026.12'!AR6</f>
        <v>0</v>
      </c>
      <c r="AS6" s="24">
        <f>AQ6+'2026.12'!AS6</f>
        <v>0</v>
      </c>
      <c r="AT6" s="24"/>
      <c r="AU6" s="24"/>
      <c r="AV6" s="24"/>
      <c r="AW6" s="24"/>
      <c r="AX6" s="24">
        <f>AT6+'2026.12'!AX6</f>
        <v>0</v>
      </c>
      <c r="AY6" s="24">
        <f>AU6+'2026.12'!AY6</f>
        <v>0</v>
      </c>
      <c r="AZ6" s="24">
        <f>AV6+'2026.12'!AZ6</f>
        <v>0</v>
      </c>
      <c r="BA6" s="24">
        <f>AW6+'2026.12'!BA6</f>
        <v>0</v>
      </c>
    </row>
    <row r="7" spans="1:53">
      <c r="A7" s="316"/>
      <c r="B7" s="316"/>
      <c r="C7" s="19" t="s">
        <v>58</v>
      </c>
      <c r="D7" s="20"/>
      <c r="E7" s="21"/>
      <c r="F7" s="84"/>
      <c r="G7" s="117"/>
      <c r="H7" s="106"/>
      <c r="I7" s="102"/>
      <c r="J7" s="102"/>
      <c r="K7" s="102"/>
      <c r="L7" s="102"/>
      <c r="M7" s="110"/>
      <c r="N7" s="79"/>
      <c r="O7" s="130"/>
      <c r="P7" s="79"/>
      <c r="Q7" s="208"/>
      <c r="R7" s="21"/>
      <c r="S7" s="20"/>
      <c r="T7" s="22"/>
      <c r="U7" s="22"/>
      <c r="V7" s="22"/>
      <c r="W7" s="22"/>
      <c r="X7" s="22"/>
      <c r="Y7" s="84"/>
      <c r="Z7" s="96"/>
      <c r="AA7" s="84"/>
      <c r="AB7" s="342"/>
      <c r="AC7" s="343"/>
      <c r="AD7" s="342">
        <f>AB7+'2026.12'!AD7</f>
        <v>0</v>
      </c>
      <c r="AE7" s="179">
        <f>AC7+'2026.12'!AE7</f>
        <v>0</v>
      </c>
      <c r="AF7" s="24"/>
      <c r="AG7" s="25"/>
      <c r="AH7" s="26">
        <f t="shared" si="0"/>
        <v>0</v>
      </c>
      <c r="AI7" s="25"/>
      <c r="AJ7" s="26">
        <f t="shared" si="1"/>
        <v>0</v>
      </c>
      <c r="AK7" s="69">
        <f>AF7+'2026.12'!AK7</f>
        <v>2</v>
      </c>
      <c r="AL7" s="75">
        <f>AG7+'2026.12'!AL7</f>
        <v>3</v>
      </c>
      <c r="AM7" s="26">
        <f>AH7+'2026.12'!AM7</f>
        <v>600</v>
      </c>
      <c r="AN7" s="75">
        <f>AI7+'2026.12'!AN7</f>
        <v>48</v>
      </c>
      <c r="AO7" s="26">
        <f>AJ7+'2026.12'!AO7</f>
        <v>19200</v>
      </c>
      <c r="AP7" s="24"/>
      <c r="AQ7" s="24"/>
      <c r="AR7" s="24">
        <f>AP7+'2026.12'!AR7</f>
        <v>0</v>
      </c>
      <c r="AS7" s="24">
        <f>AQ7+'2026.12'!AS7</f>
        <v>0</v>
      </c>
      <c r="AT7" s="24"/>
      <c r="AU7" s="24"/>
      <c r="AV7" s="24"/>
      <c r="AW7" s="24"/>
      <c r="AX7" s="24">
        <f>AT7+'2026.12'!AX7</f>
        <v>0</v>
      </c>
      <c r="AY7" s="24">
        <f>AU7+'2026.12'!AY7</f>
        <v>0</v>
      </c>
      <c r="AZ7" s="24">
        <f>AV7+'2026.12'!AZ7</f>
        <v>0</v>
      </c>
      <c r="BA7" s="24">
        <f>AW7+'2026.12'!BA7</f>
        <v>0</v>
      </c>
    </row>
    <row r="8" spans="1:53">
      <c r="A8" s="316"/>
      <c r="B8" s="316"/>
      <c r="C8" s="19" t="s">
        <v>59</v>
      </c>
      <c r="D8" s="20"/>
      <c r="E8" s="21"/>
      <c r="F8" s="84"/>
      <c r="G8" s="117"/>
      <c r="H8" s="106"/>
      <c r="I8" s="102"/>
      <c r="J8" s="102"/>
      <c r="K8" s="102"/>
      <c r="L8" s="102"/>
      <c r="M8" s="110"/>
      <c r="N8" s="79"/>
      <c r="O8" s="130"/>
      <c r="P8" s="79"/>
      <c r="Q8" s="208"/>
      <c r="R8" s="21"/>
      <c r="S8" s="20"/>
      <c r="T8" s="22"/>
      <c r="U8" s="22"/>
      <c r="V8" s="22"/>
      <c r="W8" s="22"/>
      <c r="X8" s="22"/>
      <c r="Y8" s="84"/>
      <c r="Z8" s="96"/>
      <c r="AA8" s="84"/>
      <c r="AB8" s="342"/>
      <c r="AC8" s="179"/>
      <c r="AD8" s="342">
        <f>AB8+'2026.12'!AD8</f>
        <v>1535386</v>
      </c>
      <c r="AE8" s="179">
        <f>AC8+'2026.12'!AE8</f>
        <v>9462.7899506930789</v>
      </c>
      <c r="AF8" s="24"/>
      <c r="AG8" s="25"/>
      <c r="AH8" s="26">
        <f t="shared" si="0"/>
        <v>0</v>
      </c>
      <c r="AI8" s="25"/>
      <c r="AJ8" s="26">
        <f t="shared" si="1"/>
        <v>0</v>
      </c>
      <c r="AK8" s="69">
        <f>AF8+'2026.12'!AK8</f>
        <v>2</v>
      </c>
      <c r="AL8" s="75">
        <f>AG8+'2026.12'!AL8</f>
        <v>5</v>
      </c>
      <c r="AM8" s="26">
        <f>AH8+'2026.12'!AM8</f>
        <v>1000</v>
      </c>
      <c r="AN8" s="75">
        <f>AI8+'2026.12'!AN8</f>
        <v>87</v>
      </c>
      <c r="AO8" s="26">
        <f>AJ8+'2026.12'!AO8</f>
        <v>34800</v>
      </c>
      <c r="AP8" s="24"/>
      <c r="AQ8" s="24"/>
      <c r="AR8" s="24">
        <f>AP8+'2026.12'!AR8</f>
        <v>0</v>
      </c>
      <c r="AS8" s="24">
        <f>AQ8+'2026.12'!AS8</f>
        <v>0</v>
      </c>
      <c r="AT8" s="24"/>
      <c r="AU8" s="24"/>
      <c r="AV8" s="24"/>
      <c r="AW8" s="24"/>
      <c r="AX8" s="24">
        <f>AT8+'2026.12'!AX8</f>
        <v>1</v>
      </c>
      <c r="AY8" s="24">
        <f>AU8+'2026.12'!AY8</f>
        <v>120</v>
      </c>
      <c r="AZ8" s="24">
        <f>AV8+'2026.12'!AZ8</f>
        <v>37</v>
      </c>
      <c r="BA8" s="24">
        <f>AW8+'2026.12'!BA8</f>
        <v>2</v>
      </c>
    </row>
    <row r="9" spans="1:53">
      <c r="A9" s="316"/>
      <c r="B9" s="316"/>
      <c r="C9" s="19" t="s">
        <v>60</v>
      </c>
      <c r="D9" s="20"/>
      <c r="E9" s="21"/>
      <c r="F9" s="84"/>
      <c r="G9" s="117"/>
      <c r="H9" s="106"/>
      <c r="I9" s="102"/>
      <c r="J9" s="102"/>
      <c r="K9" s="102"/>
      <c r="L9" s="102"/>
      <c r="M9" s="110"/>
      <c r="N9" s="79"/>
      <c r="O9" s="130"/>
      <c r="P9" s="79"/>
      <c r="Q9" s="208"/>
      <c r="R9" s="21"/>
      <c r="S9" s="20"/>
      <c r="T9" s="22"/>
      <c r="U9" s="22"/>
      <c r="V9" s="22"/>
      <c r="W9" s="22"/>
      <c r="X9" s="22"/>
      <c r="Y9" s="84"/>
      <c r="Z9" s="96"/>
      <c r="AA9" s="84"/>
      <c r="AB9" s="342"/>
      <c r="AC9" s="343"/>
      <c r="AD9" s="342">
        <f>AB9+'2026.12'!AD9</f>
        <v>0</v>
      </c>
      <c r="AE9" s="179">
        <f>AC9+'2026.12'!AE9</f>
        <v>0</v>
      </c>
      <c r="AF9" s="24"/>
      <c r="AG9" s="25"/>
      <c r="AH9" s="26">
        <f t="shared" si="0"/>
        <v>0</v>
      </c>
      <c r="AI9" s="25"/>
      <c r="AJ9" s="26">
        <f t="shared" si="1"/>
        <v>0</v>
      </c>
      <c r="AK9" s="69">
        <f>AF9+'2026.12'!AK9</f>
        <v>3</v>
      </c>
      <c r="AL9" s="75">
        <f>AG9+'2026.12'!AL9</f>
        <v>1</v>
      </c>
      <c r="AM9" s="26">
        <f>AH9+'2026.12'!AM9</f>
        <v>200</v>
      </c>
      <c r="AN9" s="75">
        <f>AI9+'2026.12'!AN9</f>
        <v>150</v>
      </c>
      <c r="AO9" s="26">
        <f>AJ9+'2026.12'!AO9</f>
        <v>60000</v>
      </c>
      <c r="AP9" s="24"/>
      <c r="AQ9" s="24"/>
      <c r="AR9" s="24">
        <f>AP9+'2026.12'!AR9</f>
        <v>0</v>
      </c>
      <c r="AS9" s="24">
        <f>AQ9+'2026.12'!AS9</f>
        <v>0</v>
      </c>
      <c r="AT9" s="24"/>
      <c r="AU9" s="24"/>
      <c r="AV9" s="24"/>
      <c r="AW9" s="24"/>
      <c r="AX9" s="24">
        <f>AT9+'2026.12'!AX9</f>
        <v>0</v>
      </c>
      <c r="AY9" s="24">
        <f>AU9+'2026.12'!AY9</f>
        <v>0</v>
      </c>
      <c r="AZ9" s="24">
        <f>AV9+'2026.12'!AZ9</f>
        <v>0</v>
      </c>
      <c r="BA9" s="24">
        <f>AW9+'2026.12'!BA9</f>
        <v>0</v>
      </c>
    </row>
    <row r="10" spans="1:53">
      <c r="A10" s="316"/>
      <c r="B10" s="316"/>
      <c r="C10" s="19" t="s">
        <v>61</v>
      </c>
      <c r="D10" s="20"/>
      <c r="E10" s="21"/>
      <c r="F10" s="84"/>
      <c r="G10" s="117"/>
      <c r="H10" s="106"/>
      <c r="I10" s="102"/>
      <c r="J10" s="102"/>
      <c r="K10" s="102"/>
      <c r="L10" s="102"/>
      <c r="M10" s="110"/>
      <c r="N10" s="79"/>
      <c r="O10" s="130"/>
      <c r="P10" s="79"/>
      <c r="Q10" s="208"/>
      <c r="R10" s="21"/>
      <c r="S10" s="20"/>
      <c r="T10" s="22"/>
      <c r="U10" s="22"/>
      <c r="V10" s="22"/>
      <c r="W10" s="22"/>
      <c r="X10" s="22"/>
      <c r="Y10" s="84"/>
      <c r="Z10" s="96"/>
      <c r="AA10" s="84"/>
      <c r="AB10" s="342"/>
      <c r="AC10" s="343"/>
      <c r="AD10" s="342">
        <f>AB10+'2026.12'!AD10</f>
        <v>0</v>
      </c>
      <c r="AE10" s="179">
        <f>AC10+'2026.12'!AE10</f>
        <v>0</v>
      </c>
      <c r="AF10" s="24"/>
      <c r="AG10" s="25"/>
      <c r="AH10" s="26">
        <f t="shared" si="0"/>
        <v>0</v>
      </c>
      <c r="AI10" s="25"/>
      <c r="AJ10" s="26">
        <f t="shared" si="1"/>
        <v>0</v>
      </c>
      <c r="AK10" s="69">
        <f>AF10+'2026.12'!AK10</f>
        <v>3</v>
      </c>
      <c r="AL10" s="75">
        <f>AG10+'2026.12'!AL10</f>
        <v>0</v>
      </c>
      <c r="AM10" s="26">
        <f>AH10+'2026.12'!AM10</f>
        <v>0</v>
      </c>
      <c r="AN10" s="75">
        <f>AI10+'2026.12'!AN10</f>
        <v>120</v>
      </c>
      <c r="AO10" s="26">
        <f>AJ10+'2026.12'!AO10</f>
        <v>48000</v>
      </c>
      <c r="AP10" s="24"/>
      <c r="AQ10" s="24"/>
      <c r="AR10" s="24">
        <f>AP10+'2026.12'!AR10</f>
        <v>0</v>
      </c>
      <c r="AS10" s="24">
        <f>AQ10+'2026.12'!AS10</f>
        <v>0</v>
      </c>
      <c r="AT10" s="24"/>
      <c r="AU10" s="24"/>
      <c r="AV10" s="24"/>
      <c r="AW10" s="24"/>
      <c r="AX10" s="24">
        <f>AT10+'2026.12'!AX10</f>
        <v>1</v>
      </c>
      <c r="AY10" s="24">
        <f>AU10+'2026.12'!AY10</f>
        <v>80</v>
      </c>
      <c r="AZ10" s="24">
        <f>AV10+'2026.12'!AZ10</f>
        <v>32</v>
      </c>
      <c r="BA10" s="24">
        <f>AW10+'2026.12'!BA10</f>
        <v>5</v>
      </c>
    </row>
    <row r="11" spans="1:53">
      <c r="A11" s="316"/>
      <c r="B11" s="317"/>
      <c r="C11" s="19" t="s">
        <v>62</v>
      </c>
      <c r="D11" s="20"/>
      <c r="E11" s="21"/>
      <c r="F11" s="84"/>
      <c r="G11" s="117"/>
      <c r="H11" s="106"/>
      <c r="I11" s="102"/>
      <c r="J11" s="102"/>
      <c r="K11" s="102"/>
      <c r="L11" s="102"/>
      <c r="M11" s="110"/>
      <c r="N11" s="79"/>
      <c r="O11" s="130"/>
      <c r="P11" s="79"/>
      <c r="Q11" s="208"/>
      <c r="R11" s="21"/>
      <c r="S11" s="20"/>
      <c r="T11" s="22"/>
      <c r="U11" s="22"/>
      <c r="V11" s="22"/>
      <c r="W11" s="22"/>
      <c r="X11" s="22"/>
      <c r="Y11" s="84"/>
      <c r="Z11" s="96"/>
      <c r="AA11" s="84"/>
      <c r="AB11" s="342"/>
      <c r="AC11" s="343"/>
      <c r="AD11" s="342">
        <f>AB11+'2026.12'!AD11</f>
        <v>54247</v>
      </c>
      <c r="AE11" s="179">
        <f>AC11+'2026.12'!AE11</f>
        <v>340.06644030759804</v>
      </c>
      <c r="AF11" s="24"/>
      <c r="AG11" s="25"/>
      <c r="AH11" s="26">
        <f t="shared" si="0"/>
        <v>0</v>
      </c>
      <c r="AI11" s="25"/>
      <c r="AJ11" s="26">
        <f t="shared" si="1"/>
        <v>0</v>
      </c>
      <c r="AK11" s="69">
        <f>AF11+'2026.12'!AK11</f>
        <v>1</v>
      </c>
      <c r="AL11" s="75">
        <f>AG11+'2026.12'!AL11</f>
        <v>1</v>
      </c>
      <c r="AM11" s="26">
        <f>AH11+'2026.12'!AM11</f>
        <v>200</v>
      </c>
      <c r="AN11" s="75">
        <f>AI11+'2026.12'!AN11</f>
        <v>46</v>
      </c>
      <c r="AO11" s="26">
        <f>AJ11+'2026.12'!AO11</f>
        <v>18400</v>
      </c>
      <c r="AP11" s="24"/>
      <c r="AQ11" s="24"/>
      <c r="AR11" s="24">
        <f>AP11+'2026.12'!AR11</f>
        <v>0</v>
      </c>
      <c r="AS11" s="24">
        <f>AQ11+'2026.12'!AS11</f>
        <v>0</v>
      </c>
      <c r="AT11" s="24"/>
      <c r="AU11" s="24"/>
      <c r="AV11" s="24"/>
      <c r="AW11" s="24"/>
      <c r="AX11" s="24">
        <f>AT11+'2026.12'!AX11</f>
        <v>0</v>
      </c>
      <c r="AY11" s="24">
        <f>AU11+'2026.12'!AY11</f>
        <v>0</v>
      </c>
      <c r="AZ11" s="24">
        <f>AV11+'2026.12'!AZ11</f>
        <v>0</v>
      </c>
      <c r="BA11" s="24">
        <f>AW11+'2026.12'!BA11</f>
        <v>0</v>
      </c>
    </row>
    <row r="12" spans="1:53">
      <c r="A12" s="316"/>
      <c r="B12" s="318">
        <v>2</v>
      </c>
      <c r="C12" s="19" t="s">
        <v>63</v>
      </c>
      <c r="D12" s="20"/>
      <c r="E12" s="21"/>
      <c r="F12" s="84"/>
      <c r="G12" s="117"/>
      <c r="H12" s="106"/>
      <c r="I12" s="102"/>
      <c r="J12" s="102"/>
      <c r="K12" s="102"/>
      <c r="L12" s="102"/>
      <c r="M12" s="110"/>
      <c r="N12" s="79"/>
      <c r="O12" s="130"/>
      <c r="P12" s="79"/>
      <c r="Q12" s="208"/>
      <c r="R12" s="21"/>
      <c r="S12" s="20"/>
      <c r="T12" s="22"/>
      <c r="U12" s="22"/>
      <c r="V12" s="22"/>
      <c r="W12" s="22"/>
      <c r="X12" s="22"/>
      <c r="Y12" s="84"/>
      <c r="Z12" s="96"/>
      <c r="AA12" s="84"/>
      <c r="AB12" s="342"/>
      <c r="AC12" s="343"/>
      <c r="AD12" s="342">
        <f>AB12+'2026.12'!AD12</f>
        <v>1605195</v>
      </c>
      <c r="AE12" s="179">
        <f>AC12+'2026.12'!AE12</f>
        <v>10062.73065145639</v>
      </c>
      <c r="AF12" s="24"/>
      <c r="AG12" s="25"/>
      <c r="AH12" s="26">
        <f t="shared" si="0"/>
        <v>0</v>
      </c>
      <c r="AI12" s="25"/>
      <c r="AJ12" s="26">
        <f t="shared" si="1"/>
        <v>0</v>
      </c>
      <c r="AK12" s="69">
        <f>AF12+'2026.12'!AK12</f>
        <v>1</v>
      </c>
      <c r="AL12" s="75">
        <f>AG12+'2026.12'!AL12</f>
        <v>2</v>
      </c>
      <c r="AM12" s="26">
        <f>AH12+'2026.12'!AM12</f>
        <v>400</v>
      </c>
      <c r="AN12" s="75">
        <f>AI12+'2026.12'!AN12</f>
        <v>56</v>
      </c>
      <c r="AO12" s="26">
        <f>AJ12+'2026.12'!AO12</f>
        <v>22400</v>
      </c>
      <c r="AP12" s="24"/>
      <c r="AQ12" s="24"/>
      <c r="AR12" s="24">
        <f>AP12+'2026.12'!AR12</f>
        <v>0</v>
      </c>
      <c r="AS12" s="24">
        <f>AQ12+'2026.12'!AS12</f>
        <v>0</v>
      </c>
      <c r="AT12" s="24"/>
      <c r="AU12" s="24"/>
      <c r="AV12" s="24"/>
      <c r="AW12" s="24"/>
      <c r="AX12" s="24">
        <f>AT12+'2026.12'!AX12</f>
        <v>0</v>
      </c>
      <c r="AY12" s="24">
        <f>AU12+'2026.12'!AY12</f>
        <v>0</v>
      </c>
      <c r="AZ12" s="24">
        <f>AV12+'2026.12'!AZ12</f>
        <v>0</v>
      </c>
      <c r="BA12" s="24">
        <f>AW12+'2026.12'!BA12</f>
        <v>0</v>
      </c>
    </row>
    <row r="13" spans="1:53">
      <c r="A13" s="316"/>
      <c r="B13" s="318"/>
      <c r="C13" s="19" t="s">
        <v>64</v>
      </c>
      <c r="D13" s="20"/>
      <c r="E13" s="21"/>
      <c r="F13" s="84"/>
      <c r="G13" s="117"/>
      <c r="H13" s="106"/>
      <c r="I13" s="102"/>
      <c r="J13" s="102"/>
      <c r="K13" s="102"/>
      <c r="L13" s="102"/>
      <c r="M13" s="110"/>
      <c r="N13" s="79"/>
      <c r="O13" s="130"/>
      <c r="P13" s="79"/>
      <c r="Q13" s="208"/>
      <c r="R13" s="21"/>
      <c r="S13" s="20"/>
      <c r="T13" s="22"/>
      <c r="U13" s="22"/>
      <c r="V13" s="22"/>
      <c r="W13" s="22"/>
      <c r="X13" s="22"/>
      <c r="Y13" s="84"/>
      <c r="Z13" s="96"/>
      <c r="AA13" s="84"/>
      <c r="AB13" s="342"/>
      <c r="AC13" s="343"/>
      <c r="AD13" s="342">
        <f>AB13+'2026.12'!AD13</f>
        <v>0</v>
      </c>
      <c r="AE13" s="179">
        <f>AC13+'2026.12'!AE13</f>
        <v>0</v>
      </c>
      <c r="AF13" s="24"/>
      <c r="AG13" s="25"/>
      <c r="AH13" s="26">
        <f t="shared" si="0"/>
        <v>0</v>
      </c>
      <c r="AI13" s="25"/>
      <c r="AJ13" s="26">
        <f t="shared" si="1"/>
        <v>0</v>
      </c>
      <c r="AK13" s="69">
        <f>AF13+'2026.12'!AK13</f>
        <v>1</v>
      </c>
      <c r="AL13" s="75">
        <f>AG13+'2026.12'!AL13</f>
        <v>1</v>
      </c>
      <c r="AM13" s="26">
        <f>AH13+'2026.12'!AM13</f>
        <v>200</v>
      </c>
      <c r="AN13" s="75">
        <f>AI13+'2026.12'!AN13</f>
        <v>32</v>
      </c>
      <c r="AO13" s="26">
        <f>AJ13+'2026.12'!AO13</f>
        <v>12800</v>
      </c>
      <c r="AP13" s="24"/>
      <c r="AQ13" s="24"/>
      <c r="AR13" s="24">
        <f>AP13+'2026.12'!AR13</f>
        <v>0</v>
      </c>
      <c r="AS13" s="24">
        <f>AQ13+'2026.12'!AS13</f>
        <v>0</v>
      </c>
      <c r="AT13" s="24"/>
      <c r="AU13" s="24"/>
      <c r="AV13" s="24"/>
      <c r="AW13" s="24"/>
      <c r="AX13" s="24">
        <f>AT13+'2026.12'!AX13</f>
        <v>0</v>
      </c>
      <c r="AY13" s="24">
        <f>AU13+'2026.12'!AY13</f>
        <v>0</v>
      </c>
      <c r="AZ13" s="24">
        <f>AV13+'2026.12'!AZ13</f>
        <v>0</v>
      </c>
      <c r="BA13" s="24">
        <f>AW13+'2026.12'!BA13</f>
        <v>0</v>
      </c>
    </row>
    <row r="14" spans="1:53">
      <c r="A14" s="316"/>
      <c r="B14" s="318"/>
      <c r="C14" s="19" t="s">
        <v>65</v>
      </c>
      <c r="D14" s="20"/>
      <c r="E14" s="21"/>
      <c r="F14" s="84"/>
      <c r="G14" s="117"/>
      <c r="H14" s="106"/>
      <c r="I14" s="102"/>
      <c r="J14" s="102"/>
      <c r="K14" s="102"/>
      <c r="L14" s="102"/>
      <c r="M14" s="110"/>
      <c r="N14" s="79"/>
      <c r="O14" s="130"/>
      <c r="P14" s="79"/>
      <c r="Q14" s="208"/>
      <c r="R14" s="21"/>
      <c r="S14" s="20"/>
      <c r="T14" s="22"/>
      <c r="U14" s="22"/>
      <c r="V14" s="22"/>
      <c r="W14" s="22"/>
      <c r="X14" s="22"/>
      <c r="Y14" s="84"/>
      <c r="Z14" s="96"/>
      <c r="AA14" s="84"/>
      <c r="AB14" s="342"/>
      <c r="AC14" s="343"/>
      <c r="AD14" s="342">
        <f>AB14+'2026.12'!AD14</f>
        <v>0</v>
      </c>
      <c r="AE14" s="179">
        <f>AC14+'2026.12'!AE14</f>
        <v>0</v>
      </c>
      <c r="AF14" s="24"/>
      <c r="AG14" s="25"/>
      <c r="AH14" s="26">
        <f t="shared" si="0"/>
        <v>0</v>
      </c>
      <c r="AI14" s="25"/>
      <c r="AJ14" s="26">
        <f t="shared" si="1"/>
        <v>0</v>
      </c>
      <c r="AK14" s="69">
        <f>AF14+'2026.12'!AK14</f>
        <v>1</v>
      </c>
      <c r="AL14" s="75">
        <f>AG14+'2026.12'!AL14</f>
        <v>2</v>
      </c>
      <c r="AM14" s="26">
        <f>AH14+'2026.12'!AM14</f>
        <v>400</v>
      </c>
      <c r="AN14" s="75">
        <f>AI14+'2026.12'!AN14</f>
        <v>37</v>
      </c>
      <c r="AO14" s="26">
        <f>AJ14+'2026.12'!AO14</f>
        <v>14800</v>
      </c>
      <c r="AP14" s="24"/>
      <c r="AQ14" s="24"/>
      <c r="AR14" s="24">
        <f>AP14+'2026.12'!AR14</f>
        <v>0</v>
      </c>
      <c r="AS14" s="24">
        <f>AQ14+'2026.12'!AS14</f>
        <v>0</v>
      </c>
      <c r="AT14" s="24"/>
      <c r="AU14" s="24"/>
      <c r="AV14" s="24"/>
      <c r="AW14" s="24"/>
      <c r="AX14" s="24">
        <f>AT14+'2026.12'!AX14</f>
        <v>0</v>
      </c>
      <c r="AY14" s="24">
        <f>AU14+'2026.12'!AY14</f>
        <v>0</v>
      </c>
      <c r="AZ14" s="24">
        <f>AV14+'2026.12'!AZ14</f>
        <v>0</v>
      </c>
      <c r="BA14" s="24">
        <f>AW14+'2026.12'!BA14</f>
        <v>0</v>
      </c>
    </row>
    <row r="15" spans="1:53">
      <c r="A15" s="316"/>
      <c r="B15" s="318"/>
      <c r="C15" s="19" t="s">
        <v>66</v>
      </c>
      <c r="D15" s="20"/>
      <c r="E15" s="21"/>
      <c r="F15" s="84"/>
      <c r="G15" s="117"/>
      <c r="H15" s="106"/>
      <c r="I15" s="102"/>
      <c r="J15" s="102"/>
      <c r="K15" s="102"/>
      <c r="L15" s="102"/>
      <c r="M15" s="110"/>
      <c r="N15" s="79"/>
      <c r="O15" s="130"/>
      <c r="P15" s="79"/>
      <c r="Q15" s="208"/>
      <c r="R15" s="21"/>
      <c r="S15" s="20"/>
      <c r="T15" s="22"/>
      <c r="U15" s="22"/>
      <c r="V15" s="22"/>
      <c r="W15" s="22"/>
      <c r="X15" s="22"/>
      <c r="Y15" s="84"/>
      <c r="Z15" s="96"/>
      <c r="AA15" s="84"/>
      <c r="AB15" s="342"/>
      <c r="AC15" s="343"/>
      <c r="AD15" s="342">
        <f>AB15+'2026.12'!AD15</f>
        <v>0</v>
      </c>
      <c r="AE15" s="179">
        <f>AC15+'2026.12'!AE15</f>
        <v>0</v>
      </c>
      <c r="AF15" s="24"/>
      <c r="AG15" s="25"/>
      <c r="AH15" s="26">
        <f t="shared" si="0"/>
        <v>0</v>
      </c>
      <c r="AI15" s="25"/>
      <c r="AJ15" s="26">
        <f t="shared" si="1"/>
        <v>0</v>
      </c>
      <c r="AK15" s="69">
        <f>AF15+'2026.12'!AK15</f>
        <v>3</v>
      </c>
      <c r="AL15" s="75">
        <f>AG15+'2026.12'!AL15</f>
        <v>0</v>
      </c>
      <c r="AM15" s="26">
        <f>AH15+'2026.12'!AM15</f>
        <v>0</v>
      </c>
      <c r="AN15" s="75">
        <f>AI15+'2026.12'!AN15</f>
        <v>105</v>
      </c>
      <c r="AO15" s="26">
        <f>AJ15+'2026.12'!AO15</f>
        <v>42000</v>
      </c>
      <c r="AP15" s="24"/>
      <c r="AQ15" s="24"/>
      <c r="AR15" s="24">
        <f>AP15+'2026.12'!AR15</f>
        <v>0</v>
      </c>
      <c r="AS15" s="24">
        <f>AQ15+'2026.12'!AS15</f>
        <v>0</v>
      </c>
      <c r="AT15" s="24"/>
      <c r="AU15" s="24"/>
      <c r="AV15" s="24"/>
      <c r="AW15" s="24"/>
      <c r="AX15" s="24">
        <f>AT15+'2026.12'!AX15</f>
        <v>0</v>
      </c>
      <c r="AY15" s="24">
        <f>AU15+'2026.12'!AY15</f>
        <v>0</v>
      </c>
      <c r="AZ15" s="24">
        <f>AV15+'2026.12'!AZ15</f>
        <v>0</v>
      </c>
      <c r="BA15" s="24">
        <f>AW15+'2026.12'!BA15</f>
        <v>0</v>
      </c>
    </row>
    <row r="16" spans="1:53">
      <c r="A16" s="316"/>
      <c r="B16" s="318"/>
      <c r="C16" s="19" t="s">
        <v>67</v>
      </c>
      <c r="D16" s="20"/>
      <c r="E16" s="21"/>
      <c r="F16" s="84"/>
      <c r="G16" s="117"/>
      <c r="H16" s="106"/>
      <c r="I16" s="102"/>
      <c r="J16" s="102"/>
      <c r="K16" s="102"/>
      <c r="L16" s="102"/>
      <c r="M16" s="110"/>
      <c r="N16" s="79"/>
      <c r="O16" s="130"/>
      <c r="P16" s="79"/>
      <c r="Q16" s="208"/>
      <c r="R16" s="21"/>
      <c r="S16" s="20"/>
      <c r="T16" s="22"/>
      <c r="U16" s="22"/>
      <c r="V16" s="22"/>
      <c r="W16" s="22"/>
      <c r="X16" s="22"/>
      <c r="Y16" s="84"/>
      <c r="Z16" s="96"/>
      <c r="AA16" s="84"/>
      <c r="AB16" s="342"/>
      <c r="AC16" s="343"/>
      <c r="AD16" s="342">
        <f>AB16+'2026.12'!AD16</f>
        <v>0</v>
      </c>
      <c r="AE16" s="179">
        <f>AC16+'2026.12'!AE16</f>
        <v>0</v>
      </c>
      <c r="AF16" s="24"/>
      <c r="AG16" s="25"/>
      <c r="AH16" s="26">
        <f t="shared" si="0"/>
        <v>0</v>
      </c>
      <c r="AI16" s="25"/>
      <c r="AJ16" s="26">
        <f t="shared" si="1"/>
        <v>0</v>
      </c>
      <c r="AK16" s="69">
        <f>AF16+'2026.12'!AK16</f>
        <v>0</v>
      </c>
      <c r="AL16" s="75">
        <f>AG16+'2026.12'!AL16</f>
        <v>0</v>
      </c>
      <c r="AM16" s="26">
        <f>AH16+'2026.12'!AM16</f>
        <v>0</v>
      </c>
      <c r="AN16" s="75">
        <f>AI16+'2026.12'!AN16</f>
        <v>0</v>
      </c>
      <c r="AO16" s="26">
        <f>AJ16+'2026.12'!AO16</f>
        <v>0</v>
      </c>
      <c r="AP16" s="24"/>
      <c r="AQ16" s="24"/>
      <c r="AR16" s="24">
        <f>AP16+'2026.12'!AR16</f>
        <v>0</v>
      </c>
      <c r="AS16" s="24">
        <f>AQ16+'2026.12'!AS16</f>
        <v>0</v>
      </c>
      <c r="AT16" s="24"/>
      <c r="AU16" s="24"/>
      <c r="AV16" s="24"/>
      <c r="AW16" s="24"/>
      <c r="AX16" s="24">
        <f>AT16+'2026.12'!AX16</f>
        <v>0</v>
      </c>
      <c r="AY16" s="24">
        <f>AU16+'2026.12'!AY16</f>
        <v>0</v>
      </c>
      <c r="AZ16" s="24">
        <f>AV16+'2026.12'!AZ16</f>
        <v>0</v>
      </c>
      <c r="BA16" s="24">
        <f>AW16+'2026.12'!BA16</f>
        <v>0</v>
      </c>
    </row>
    <row r="17" spans="1:53">
      <c r="A17" s="316"/>
      <c r="B17" s="318">
        <v>3</v>
      </c>
      <c r="C17" s="19" t="s">
        <v>68</v>
      </c>
      <c r="D17" s="20"/>
      <c r="E17" s="21"/>
      <c r="F17" s="84"/>
      <c r="G17" s="117"/>
      <c r="H17" s="106"/>
      <c r="I17" s="102"/>
      <c r="J17" s="102"/>
      <c r="K17" s="102"/>
      <c r="L17" s="102"/>
      <c r="M17" s="110"/>
      <c r="N17" s="79"/>
      <c r="O17" s="130"/>
      <c r="P17" s="79"/>
      <c r="Q17" s="208"/>
      <c r="R17" s="21"/>
      <c r="S17" s="20"/>
      <c r="T17" s="22"/>
      <c r="U17" s="22"/>
      <c r="V17" s="22"/>
      <c r="W17" s="22"/>
      <c r="X17" s="22"/>
      <c r="Y17" s="84"/>
      <c r="Z17" s="96"/>
      <c r="AA17" s="84"/>
      <c r="AB17" s="342"/>
      <c r="AC17" s="343"/>
      <c r="AD17" s="342">
        <f>AB17+'2026.12'!AD17</f>
        <v>0</v>
      </c>
      <c r="AE17" s="179">
        <f>AC17+'2026.12'!AE17</f>
        <v>0</v>
      </c>
      <c r="AF17" s="24"/>
      <c r="AG17" s="25"/>
      <c r="AH17" s="26">
        <f t="shared" si="0"/>
        <v>0</v>
      </c>
      <c r="AI17" s="25"/>
      <c r="AJ17" s="26">
        <f t="shared" si="1"/>
        <v>0</v>
      </c>
      <c r="AK17" s="69">
        <f>AF17+'2026.12'!AK17</f>
        <v>1</v>
      </c>
      <c r="AL17" s="75">
        <f>AG17+'2026.12'!AL17</f>
        <v>2</v>
      </c>
      <c r="AM17" s="26">
        <f>AH17+'2026.12'!AM17</f>
        <v>400</v>
      </c>
      <c r="AN17" s="75">
        <f>AI17+'2026.12'!AN17</f>
        <v>35</v>
      </c>
      <c r="AO17" s="26">
        <f>AJ17+'2026.12'!AO17</f>
        <v>14000</v>
      </c>
      <c r="AP17" s="24"/>
      <c r="AQ17" s="24"/>
      <c r="AR17" s="24">
        <f>AP17+'2026.12'!AR17</f>
        <v>0</v>
      </c>
      <c r="AS17" s="24">
        <f>AQ17+'2026.12'!AS17</f>
        <v>0</v>
      </c>
      <c r="AT17" s="24"/>
      <c r="AU17" s="24"/>
      <c r="AV17" s="24"/>
      <c r="AW17" s="24"/>
      <c r="AX17" s="24">
        <f>AT17+'2026.12'!AX17</f>
        <v>0</v>
      </c>
      <c r="AY17" s="24">
        <f>AU17+'2026.12'!AY17</f>
        <v>0</v>
      </c>
      <c r="AZ17" s="24">
        <f>AV17+'2026.12'!AZ17</f>
        <v>0</v>
      </c>
      <c r="BA17" s="24">
        <f>AW17+'2026.12'!BA17</f>
        <v>0</v>
      </c>
    </row>
    <row r="18" spans="1:53">
      <c r="A18" s="316"/>
      <c r="B18" s="318"/>
      <c r="C18" s="19" t="s">
        <v>69</v>
      </c>
      <c r="D18" s="20"/>
      <c r="E18" s="21"/>
      <c r="F18" s="84"/>
      <c r="G18" s="117"/>
      <c r="H18" s="106"/>
      <c r="I18" s="102"/>
      <c r="J18" s="102"/>
      <c r="K18" s="102"/>
      <c r="L18" s="102"/>
      <c r="M18" s="110"/>
      <c r="N18" s="79"/>
      <c r="O18" s="130"/>
      <c r="P18" s="79"/>
      <c r="Q18" s="208"/>
      <c r="R18" s="21"/>
      <c r="S18" s="20"/>
      <c r="T18" s="22"/>
      <c r="U18" s="22"/>
      <c r="V18" s="22"/>
      <c r="W18" s="22"/>
      <c r="X18" s="22"/>
      <c r="Y18" s="84"/>
      <c r="Z18" s="96"/>
      <c r="AA18" s="84"/>
      <c r="AB18" s="342"/>
      <c r="AC18" s="343"/>
      <c r="AD18" s="342">
        <f>AB18+'2026.12'!AD18</f>
        <v>0</v>
      </c>
      <c r="AE18" s="179">
        <f>AC18+'2026.12'!AE18</f>
        <v>0</v>
      </c>
      <c r="AF18" s="24"/>
      <c r="AG18" s="25"/>
      <c r="AH18" s="26">
        <f t="shared" si="0"/>
        <v>0</v>
      </c>
      <c r="AI18" s="25"/>
      <c r="AJ18" s="26">
        <f t="shared" si="1"/>
        <v>0</v>
      </c>
      <c r="AK18" s="69">
        <f>AF18+'2026.12'!AK18</f>
        <v>6</v>
      </c>
      <c r="AL18" s="75">
        <f>AG18+'2026.12'!AL18</f>
        <v>6</v>
      </c>
      <c r="AM18" s="26">
        <f>AH18+'2026.12'!AM18</f>
        <v>1200</v>
      </c>
      <c r="AN18" s="75">
        <f>AI18+'2026.12'!AN18</f>
        <v>282</v>
      </c>
      <c r="AO18" s="26">
        <f>AJ18+'2026.12'!AO18</f>
        <v>112800</v>
      </c>
      <c r="AP18" s="24"/>
      <c r="AQ18" s="24"/>
      <c r="AR18" s="24">
        <f>AP18+'2026.12'!AR18</f>
        <v>0</v>
      </c>
      <c r="AS18" s="24">
        <f>AQ18+'2026.12'!AS18</f>
        <v>0</v>
      </c>
      <c r="AT18" s="24"/>
      <c r="AU18" s="24"/>
      <c r="AV18" s="24"/>
      <c r="AW18" s="24"/>
      <c r="AX18" s="24">
        <f>AT18+'2026.12'!AX18</f>
        <v>0</v>
      </c>
      <c r="AY18" s="24">
        <f>AU18+'2026.12'!AY18</f>
        <v>0</v>
      </c>
      <c r="AZ18" s="24">
        <f>AV18+'2026.12'!AZ18</f>
        <v>0</v>
      </c>
      <c r="BA18" s="24">
        <f>AW18+'2026.12'!BA18</f>
        <v>0</v>
      </c>
    </row>
    <row r="19" spans="1:53">
      <c r="A19" s="316"/>
      <c r="B19" s="318"/>
      <c r="C19" s="19" t="s">
        <v>70</v>
      </c>
      <c r="D19" s="20"/>
      <c r="E19" s="21"/>
      <c r="F19" s="84"/>
      <c r="G19" s="117"/>
      <c r="H19" s="106"/>
      <c r="I19" s="102"/>
      <c r="J19" s="102"/>
      <c r="K19" s="102"/>
      <c r="L19" s="102"/>
      <c r="M19" s="110"/>
      <c r="N19" s="79"/>
      <c r="O19" s="130"/>
      <c r="P19" s="79"/>
      <c r="Q19" s="208"/>
      <c r="R19" s="21"/>
      <c r="S19" s="20"/>
      <c r="T19" s="22"/>
      <c r="U19" s="22"/>
      <c r="V19" s="22"/>
      <c r="W19" s="22"/>
      <c r="X19" s="22"/>
      <c r="Y19" s="84"/>
      <c r="Z19" s="96"/>
      <c r="AA19" s="84"/>
      <c r="AB19" s="342"/>
      <c r="AC19" s="343"/>
      <c r="AD19" s="342">
        <f>AB19+'2026.12'!AD19</f>
        <v>48530</v>
      </c>
      <c r="AE19" s="179">
        <f>AC19+'2026.12'!AE19</f>
        <v>300.00180755261749</v>
      </c>
      <c r="AF19" s="24"/>
      <c r="AG19" s="25"/>
      <c r="AH19" s="26">
        <f t="shared" si="0"/>
        <v>0</v>
      </c>
      <c r="AI19" s="25"/>
      <c r="AJ19" s="26">
        <f t="shared" si="1"/>
        <v>0</v>
      </c>
      <c r="AK19" s="69">
        <f>AF19+'2026.12'!AK19</f>
        <v>6</v>
      </c>
      <c r="AL19" s="75">
        <f>AG19+'2026.12'!AL19</f>
        <v>6</v>
      </c>
      <c r="AM19" s="26">
        <f>AH19+'2026.12'!AM19</f>
        <v>1200</v>
      </c>
      <c r="AN19" s="75">
        <f>AI19+'2026.12'!AN19</f>
        <v>168</v>
      </c>
      <c r="AO19" s="26">
        <f>AJ19+'2026.12'!AO19</f>
        <v>67200</v>
      </c>
      <c r="AP19" s="24"/>
      <c r="AQ19" s="24"/>
      <c r="AR19" s="24">
        <f>AP19+'2026.12'!AR19</f>
        <v>0</v>
      </c>
      <c r="AS19" s="24">
        <f>AQ19+'2026.12'!AS19</f>
        <v>0</v>
      </c>
      <c r="AT19" s="24"/>
      <c r="AU19" s="24"/>
      <c r="AV19" s="24"/>
      <c r="AW19" s="24"/>
      <c r="AX19" s="24">
        <f>AT19+'2026.12'!AX19</f>
        <v>0</v>
      </c>
      <c r="AY19" s="24">
        <f>AU19+'2026.12'!AY19</f>
        <v>0</v>
      </c>
      <c r="AZ19" s="24">
        <f>AV19+'2026.12'!AZ19</f>
        <v>0</v>
      </c>
      <c r="BA19" s="24">
        <f>AW19+'2026.12'!BA19</f>
        <v>0</v>
      </c>
    </row>
    <row r="20" spans="1:53">
      <c r="A20" s="317"/>
      <c r="B20" s="318"/>
      <c r="C20" s="19" t="s">
        <v>71</v>
      </c>
      <c r="D20" s="20"/>
      <c r="E20" s="21"/>
      <c r="F20" s="84"/>
      <c r="G20" s="117"/>
      <c r="H20" s="106"/>
      <c r="I20" s="102"/>
      <c r="J20" s="102"/>
      <c r="K20" s="102"/>
      <c r="L20" s="102"/>
      <c r="M20" s="110"/>
      <c r="N20" s="79"/>
      <c r="O20" s="130"/>
      <c r="P20" s="79"/>
      <c r="Q20" s="208"/>
      <c r="R20" s="21"/>
      <c r="S20" s="20"/>
      <c r="T20" s="22"/>
      <c r="U20" s="22"/>
      <c r="V20" s="22"/>
      <c r="W20" s="22"/>
      <c r="X20" s="22"/>
      <c r="Y20" s="84"/>
      <c r="Z20" s="96"/>
      <c r="AA20" s="84"/>
      <c r="AB20" s="342"/>
      <c r="AC20" s="343"/>
      <c r="AD20" s="342">
        <f>AB20+'2026.12'!AD20</f>
        <v>0</v>
      </c>
      <c r="AE20" s="179">
        <f>AC20+'2026.12'!AE20</f>
        <v>0</v>
      </c>
      <c r="AF20" s="24"/>
      <c r="AG20" s="25"/>
      <c r="AH20" s="26">
        <f t="shared" si="0"/>
        <v>0</v>
      </c>
      <c r="AI20" s="25"/>
      <c r="AJ20" s="26">
        <f t="shared" si="1"/>
        <v>0</v>
      </c>
      <c r="AK20" s="69">
        <f>AF20+'2026.12'!AK20</f>
        <v>0</v>
      </c>
      <c r="AL20" s="75">
        <f>AG20+'2026.12'!AL20</f>
        <v>0</v>
      </c>
      <c r="AM20" s="26">
        <f>AH20+'2026.12'!AM20</f>
        <v>0</v>
      </c>
      <c r="AN20" s="75">
        <f>AI20+'2026.12'!AN20</f>
        <v>0</v>
      </c>
      <c r="AO20" s="26">
        <f>AJ20+'2026.12'!AO20</f>
        <v>0</v>
      </c>
      <c r="AP20" s="24"/>
      <c r="AQ20" s="24"/>
      <c r="AR20" s="24">
        <f>AP20+'2026.12'!AR20</f>
        <v>0</v>
      </c>
      <c r="AS20" s="24">
        <f>AQ20+'2026.12'!AS20</f>
        <v>0</v>
      </c>
      <c r="AT20" s="24"/>
      <c r="AU20" s="24"/>
      <c r="AV20" s="24"/>
      <c r="AW20" s="24"/>
      <c r="AX20" s="24">
        <f>AT20+'2026.12'!AX20</f>
        <v>0</v>
      </c>
      <c r="AY20" s="24">
        <f>AU20+'2026.12'!AY20</f>
        <v>0</v>
      </c>
      <c r="AZ20" s="24">
        <f>AV20+'2026.12'!AZ20</f>
        <v>0</v>
      </c>
      <c r="BA20" s="24">
        <f>AW20+'2026.12'!BA20</f>
        <v>0</v>
      </c>
    </row>
    <row r="21" spans="1:53" ht="16.5" customHeight="1">
      <c r="A21" s="28" t="s">
        <v>72</v>
      </c>
      <c r="B21" s="28"/>
      <c r="C21" s="29"/>
      <c r="D21" s="30">
        <f t="shared" ref="D21:BA21" si="2">SUM(D6:D20)</f>
        <v>0</v>
      </c>
      <c r="E21" s="31">
        <f t="shared" si="2"/>
        <v>0</v>
      </c>
      <c r="F21" s="85">
        <f t="shared" si="2"/>
        <v>0</v>
      </c>
      <c r="G21" s="118">
        <f t="shared" si="2"/>
        <v>0</v>
      </c>
      <c r="H21" s="123">
        <f t="shared" si="2"/>
        <v>0</v>
      </c>
      <c r="I21" s="125">
        <f t="shared" si="2"/>
        <v>0</v>
      </c>
      <c r="J21" s="125">
        <f t="shared" si="2"/>
        <v>0</v>
      </c>
      <c r="K21" s="125">
        <f>SUM(K6:K20)</f>
        <v>0</v>
      </c>
      <c r="L21" s="125">
        <f t="shared" si="2"/>
        <v>0</v>
      </c>
      <c r="M21" s="124">
        <f t="shared" si="2"/>
        <v>0</v>
      </c>
      <c r="N21" s="80">
        <f t="shared" si="2"/>
        <v>0</v>
      </c>
      <c r="O21" s="131">
        <f t="shared" si="2"/>
        <v>0</v>
      </c>
      <c r="P21" s="80">
        <f t="shared" ref="P21:R21" si="3">SUM(P6:P20)</f>
        <v>0</v>
      </c>
      <c r="Q21" s="125">
        <f t="shared" si="3"/>
        <v>0</v>
      </c>
      <c r="R21" s="202">
        <f t="shared" si="3"/>
        <v>0</v>
      </c>
      <c r="S21" s="32">
        <f t="shared" si="2"/>
        <v>0</v>
      </c>
      <c r="T21" s="33">
        <f t="shared" si="2"/>
        <v>0</v>
      </c>
      <c r="U21" s="33">
        <f t="shared" si="2"/>
        <v>0</v>
      </c>
      <c r="V21" s="33">
        <f t="shared" si="2"/>
        <v>0</v>
      </c>
      <c r="W21" s="33">
        <f t="shared" si="2"/>
        <v>0</v>
      </c>
      <c r="X21" s="33">
        <f t="shared" si="2"/>
        <v>0</v>
      </c>
      <c r="Y21" s="33">
        <f t="shared" si="2"/>
        <v>0</v>
      </c>
      <c r="Z21" s="90">
        <f t="shared" si="2"/>
        <v>0</v>
      </c>
      <c r="AA21" s="85">
        <f t="shared" si="2"/>
        <v>0</v>
      </c>
      <c r="AB21" s="344">
        <f t="shared" si="2"/>
        <v>0</v>
      </c>
      <c r="AC21" s="180">
        <f t="shared" si="2"/>
        <v>0</v>
      </c>
      <c r="AD21" s="344">
        <f t="shared" si="2"/>
        <v>4298510</v>
      </c>
      <c r="AE21" s="180">
        <f t="shared" si="2"/>
        <v>26660.837030112445</v>
      </c>
      <c r="AF21" s="35">
        <f t="shared" si="2"/>
        <v>0</v>
      </c>
      <c r="AG21" s="36">
        <f t="shared" si="2"/>
        <v>0</v>
      </c>
      <c r="AH21" s="177">
        <f t="shared" si="2"/>
        <v>0</v>
      </c>
      <c r="AI21" s="36">
        <f t="shared" si="2"/>
        <v>0</v>
      </c>
      <c r="AJ21" s="177">
        <f t="shared" si="2"/>
        <v>0</v>
      </c>
      <c r="AK21" s="35">
        <f t="shared" si="2"/>
        <v>32</v>
      </c>
      <c r="AL21" s="36">
        <f t="shared" si="2"/>
        <v>31</v>
      </c>
      <c r="AM21" s="177">
        <f t="shared" si="2"/>
        <v>6200</v>
      </c>
      <c r="AN21" s="36">
        <f t="shared" si="2"/>
        <v>1263</v>
      </c>
      <c r="AO21" s="177">
        <f t="shared" si="2"/>
        <v>505200</v>
      </c>
      <c r="AP21" s="35">
        <f t="shared" si="2"/>
        <v>0</v>
      </c>
      <c r="AQ21" s="35">
        <f t="shared" si="2"/>
        <v>0</v>
      </c>
      <c r="AR21" s="35">
        <f t="shared" si="2"/>
        <v>0</v>
      </c>
      <c r="AS21" s="35">
        <f t="shared" si="2"/>
        <v>0</v>
      </c>
      <c r="AT21" s="35">
        <f t="shared" si="2"/>
        <v>0</v>
      </c>
      <c r="AU21" s="35">
        <f t="shared" si="2"/>
        <v>0</v>
      </c>
      <c r="AV21" s="35">
        <f t="shared" si="2"/>
        <v>0</v>
      </c>
      <c r="AW21" s="35">
        <f t="shared" si="2"/>
        <v>0</v>
      </c>
      <c r="AX21" s="35">
        <f t="shared" si="2"/>
        <v>2</v>
      </c>
      <c r="AY21" s="35">
        <f t="shared" si="2"/>
        <v>200</v>
      </c>
      <c r="AZ21" s="35">
        <f t="shared" si="2"/>
        <v>69</v>
      </c>
      <c r="BA21" s="35">
        <f t="shared" si="2"/>
        <v>7</v>
      </c>
    </row>
    <row r="22" spans="1:53">
      <c r="A22" s="315">
        <v>2</v>
      </c>
      <c r="B22" s="315">
        <v>1</v>
      </c>
      <c r="C22" s="19" t="s">
        <v>73</v>
      </c>
      <c r="D22" s="20"/>
      <c r="E22" s="23"/>
      <c r="F22" s="84"/>
      <c r="G22" s="117"/>
      <c r="H22" s="106"/>
      <c r="I22" s="102"/>
      <c r="J22" s="102"/>
      <c r="K22" s="102"/>
      <c r="L22" s="102"/>
      <c r="M22" s="110"/>
      <c r="N22" s="79"/>
      <c r="O22" s="130"/>
      <c r="P22" s="79"/>
      <c r="Q22" s="208"/>
      <c r="R22" s="21"/>
      <c r="S22" s="38"/>
      <c r="T22" s="22"/>
      <c r="U22" s="22"/>
      <c r="V22" s="22"/>
      <c r="W22" s="22"/>
      <c r="X22" s="22"/>
      <c r="Y22" s="22"/>
      <c r="Z22" s="89"/>
      <c r="AA22" s="84"/>
      <c r="AB22" s="342"/>
      <c r="AC22" s="343"/>
      <c r="AD22" s="342">
        <f>AB22+'2026.12'!AD22</f>
        <v>657064</v>
      </c>
      <c r="AE22" s="179">
        <f>AC22+'2026.12'!AE22</f>
        <v>4062.6961407213203</v>
      </c>
      <c r="AF22" s="24"/>
      <c r="AG22" s="25"/>
      <c r="AH22" s="26">
        <f t="shared" si="0"/>
        <v>0</v>
      </c>
      <c r="AI22" s="25"/>
      <c r="AJ22" s="26">
        <f t="shared" si="1"/>
        <v>0</v>
      </c>
      <c r="AK22" s="69">
        <f>AF22+'2026.12'!AK22</f>
        <v>2</v>
      </c>
      <c r="AL22" s="75">
        <f>AG22+'2026.12'!AL22</f>
        <v>39</v>
      </c>
      <c r="AM22" s="26">
        <f>AH22+'2026.12'!AM22</f>
        <v>7800</v>
      </c>
      <c r="AN22" s="75">
        <f>AI22+'2026.12'!AN22</f>
        <v>48</v>
      </c>
      <c r="AO22" s="26">
        <f>AJ22+'2026.12'!AO22</f>
        <v>19200</v>
      </c>
      <c r="AP22" s="24"/>
      <c r="AQ22" s="24"/>
      <c r="AR22" s="24">
        <f>AP22+'2026.12'!AR22</f>
        <v>0</v>
      </c>
      <c r="AS22" s="24">
        <f>AQ22+'2026.12'!AS22</f>
        <v>0</v>
      </c>
      <c r="AT22" s="24"/>
      <c r="AU22" s="24"/>
      <c r="AV22" s="24"/>
      <c r="AW22" s="24"/>
      <c r="AX22" s="24">
        <f>AT22+'2026.12'!AX22</f>
        <v>2</v>
      </c>
      <c r="AY22" s="24">
        <f>AU22+'2026.12'!AY22</f>
        <v>470</v>
      </c>
      <c r="AZ22" s="24">
        <f>AV22+'2026.12'!AZ22</f>
        <v>174</v>
      </c>
      <c r="BA22" s="24">
        <f>AW22+'2026.12'!BA22</f>
        <v>10</v>
      </c>
    </row>
    <row r="23" spans="1:53">
      <c r="A23" s="316"/>
      <c r="B23" s="316"/>
      <c r="C23" s="19" t="s">
        <v>74</v>
      </c>
      <c r="D23" s="20"/>
      <c r="E23" s="23"/>
      <c r="F23" s="84"/>
      <c r="G23" s="117"/>
      <c r="H23" s="106"/>
      <c r="I23" s="102"/>
      <c r="J23" s="102"/>
      <c r="K23" s="102"/>
      <c r="L23" s="102"/>
      <c r="M23" s="110"/>
      <c r="N23" s="79"/>
      <c r="O23" s="130"/>
      <c r="P23" s="79"/>
      <c r="Q23" s="208"/>
      <c r="R23" s="21"/>
      <c r="S23" s="38"/>
      <c r="T23" s="22"/>
      <c r="U23" s="22"/>
      <c r="V23" s="22"/>
      <c r="W23" s="22"/>
      <c r="X23" s="22"/>
      <c r="Y23" s="22"/>
      <c r="Z23" s="89"/>
      <c r="AA23" s="84"/>
      <c r="AB23" s="358"/>
      <c r="AC23" s="343"/>
      <c r="AD23" s="342">
        <f>AB23+'2026.12'!AD23</f>
        <v>319038</v>
      </c>
      <c r="AE23" s="179">
        <f>AC23+'2026.12'!AE23</f>
        <v>2000.0021564852518</v>
      </c>
      <c r="AF23" s="24"/>
      <c r="AG23" s="25"/>
      <c r="AH23" s="26">
        <f t="shared" si="0"/>
        <v>0</v>
      </c>
      <c r="AI23" s="25"/>
      <c r="AJ23" s="26">
        <f t="shared" si="1"/>
        <v>0</v>
      </c>
      <c r="AK23" s="69">
        <f>AF23+'2026.12'!AK23</f>
        <v>0</v>
      </c>
      <c r="AL23" s="75">
        <f>AG23+'2026.12'!AL23</f>
        <v>0</v>
      </c>
      <c r="AM23" s="26">
        <f>AH23+'2026.12'!AM23</f>
        <v>0</v>
      </c>
      <c r="AN23" s="75">
        <f>AI23+'2026.12'!AN23</f>
        <v>0</v>
      </c>
      <c r="AO23" s="26">
        <f>AJ23+'2026.12'!AO23</f>
        <v>0</v>
      </c>
      <c r="AP23" s="24"/>
      <c r="AQ23" s="24"/>
      <c r="AR23" s="24">
        <f>AP23+'2026.12'!AR23</f>
        <v>0</v>
      </c>
      <c r="AS23" s="24">
        <f>AQ23+'2026.12'!AS23</f>
        <v>0</v>
      </c>
      <c r="AT23" s="24"/>
      <c r="AU23" s="24"/>
      <c r="AV23" s="24"/>
      <c r="AW23" s="24"/>
      <c r="AX23" s="24">
        <f>AT23+'2026.12'!AX23</f>
        <v>0</v>
      </c>
      <c r="AY23" s="24">
        <f>AU23+'2026.12'!AY23</f>
        <v>0</v>
      </c>
      <c r="AZ23" s="24">
        <f>AV23+'2026.12'!AZ23</f>
        <v>0</v>
      </c>
      <c r="BA23" s="24">
        <f>AW23+'2026.12'!BA23</f>
        <v>0</v>
      </c>
    </row>
    <row r="24" spans="1:53">
      <c r="A24" s="316"/>
      <c r="B24" s="316"/>
      <c r="C24" s="19" t="s">
        <v>75</v>
      </c>
      <c r="D24" s="20"/>
      <c r="E24" s="23"/>
      <c r="F24" s="84"/>
      <c r="G24" s="117"/>
      <c r="H24" s="106"/>
      <c r="I24" s="102"/>
      <c r="J24" s="102"/>
      <c r="K24" s="102"/>
      <c r="L24" s="102"/>
      <c r="M24" s="110"/>
      <c r="N24" s="79"/>
      <c r="O24" s="130"/>
      <c r="P24" s="79"/>
      <c r="Q24" s="208"/>
      <c r="R24" s="21"/>
      <c r="S24" s="38"/>
      <c r="T24" s="22"/>
      <c r="U24" s="22"/>
      <c r="V24" s="22"/>
      <c r="W24" s="22"/>
      <c r="X24" s="22"/>
      <c r="Y24" s="22"/>
      <c r="Z24" s="89"/>
      <c r="AA24" s="84"/>
      <c r="AB24" s="342"/>
      <c r="AC24" s="343"/>
      <c r="AD24" s="342">
        <f>AB24+'2026.12'!AD24</f>
        <v>0</v>
      </c>
      <c r="AE24" s="179">
        <f>AC24+'2026.12'!AE24</f>
        <v>0</v>
      </c>
      <c r="AF24" s="24"/>
      <c r="AG24" s="25"/>
      <c r="AH24" s="26">
        <f t="shared" si="0"/>
        <v>0</v>
      </c>
      <c r="AI24" s="25"/>
      <c r="AJ24" s="26">
        <f t="shared" si="1"/>
        <v>0</v>
      </c>
      <c r="AK24" s="69">
        <f>AF24+'2026.12'!AK24</f>
        <v>1</v>
      </c>
      <c r="AL24" s="75">
        <f>AG24+'2026.12'!AL24</f>
        <v>17</v>
      </c>
      <c r="AM24" s="26">
        <f>AH24+'2026.12'!AM24</f>
        <v>3400</v>
      </c>
      <c r="AN24" s="75">
        <f>AI24+'2026.12'!AN24</f>
        <v>42</v>
      </c>
      <c r="AO24" s="26">
        <f>AJ24+'2026.12'!AO24</f>
        <v>16800</v>
      </c>
      <c r="AP24" s="24"/>
      <c r="AQ24" s="24"/>
      <c r="AR24" s="24">
        <f>AP24+'2026.12'!AR24</f>
        <v>0</v>
      </c>
      <c r="AS24" s="24">
        <f>AQ24+'2026.12'!AS24</f>
        <v>0</v>
      </c>
      <c r="AT24" s="24"/>
      <c r="AU24" s="24"/>
      <c r="AV24" s="24"/>
      <c r="AW24" s="24"/>
      <c r="AX24" s="24">
        <f>AT24+'2026.12'!AX24</f>
        <v>0</v>
      </c>
      <c r="AY24" s="24">
        <f>AU24+'2026.12'!AY24</f>
        <v>0</v>
      </c>
      <c r="AZ24" s="24">
        <f>AV24+'2026.12'!AZ24</f>
        <v>0</v>
      </c>
      <c r="BA24" s="24">
        <f>AW24+'2026.12'!BA24</f>
        <v>0</v>
      </c>
    </row>
    <row r="25" spans="1:53">
      <c r="A25" s="316"/>
      <c r="B25" s="316"/>
      <c r="C25" s="19" t="s">
        <v>76</v>
      </c>
      <c r="D25" s="20"/>
      <c r="E25" s="23"/>
      <c r="F25" s="84"/>
      <c r="G25" s="117"/>
      <c r="H25" s="106"/>
      <c r="I25" s="102"/>
      <c r="J25" s="102"/>
      <c r="K25" s="102"/>
      <c r="L25" s="102"/>
      <c r="M25" s="110"/>
      <c r="N25" s="79"/>
      <c r="O25" s="130"/>
      <c r="P25" s="79"/>
      <c r="Q25" s="208"/>
      <c r="R25" s="21"/>
      <c r="S25" s="38"/>
      <c r="T25" s="22"/>
      <c r="U25" s="22"/>
      <c r="V25" s="22"/>
      <c r="W25" s="22"/>
      <c r="X25" s="22"/>
      <c r="Y25" s="22"/>
      <c r="Z25" s="89"/>
      <c r="AA25" s="84"/>
      <c r="AB25" s="342"/>
      <c r="AC25" s="343"/>
      <c r="AD25" s="342">
        <f>AB25+'2026.12'!AD25</f>
        <v>303088</v>
      </c>
      <c r="AE25" s="179">
        <f>AC25+'2026.12'!AE25</f>
        <v>1900.0139594806951</v>
      </c>
      <c r="AF25" s="24"/>
      <c r="AG25" s="25"/>
      <c r="AH25" s="26">
        <f t="shared" si="0"/>
        <v>0</v>
      </c>
      <c r="AI25" s="25"/>
      <c r="AJ25" s="26">
        <f t="shared" si="1"/>
        <v>0</v>
      </c>
      <c r="AK25" s="69">
        <f>AF25+'2026.12'!AK25</f>
        <v>1</v>
      </c>
      <c r="AL25" s="75">
        <f>AG25+'2026.12'!AL25</f>
        <v>10</v>
      </c>
      <c r="AM25" s="26">
        <f>AH25+'2026.12'!AM25</f>
        <v>2000</v>
      </c>
      <c r="AN25" s="75">
        <f>AI25+'2026.12'!AN25</f>
        <v>29</v>
      </c>
      <c r="AO25" s="26">
        <f>AJ25+'2026.12'!AO25</f>
        <v>11600</v>
      </c>
      <c r="AP25" s="24"/>
      <c r="AQ25" s="24"/>
      <c r="AR25" s="24">
        <f>AP25+'2026.12'!AR25</f>
        <v>0</v>
      </c>
      <c r="AS25" s="24">
        <f>AQ25+'2026.12'!AS25</f>
        <v>0</v>
      </c>
      <c r="AT25" s="24"/>
      <c r="AU25" s="24"/>
      <c r="AV25" s="24"/>
      <c r="AW25" s="24"/>
      <c r="AX25" s="24">
        <f>AT25+'2026.12'!AX25</f>
        <v>0</v>
      </c>
      <c r="AY25" s="24">
        <f>AU25+'2026.12'!AY25</f>
        <v>0</v>
      </c>
      <c r="AZ25" s="24">
        <f>AV25+'2026.12'!AZ25</f>
        <v>0</v>
      </c>
      <c r="BA25" s="24">
        <f>AW25+'2026.12'!BA25</f>
        <v>0</v>
      </c>
    </row>
    <row r="26" spans="1:53">
      <c r="A26" s="316"/>
      <c r="B26" s="316"/>
      <c r="C26" s="19" t="s">
        <v>77</v>
      </c>
      <c r="D26" s="20"/>
      <c r="E26" s="23"/>
      <c r="F26" s="84"/>
      <c r="G26" s="117"/>
      <c r="H26" s="106"/>
      <c r="I26" s="102"/>
      <c r="J26" s="102"/>
      <c r="K26" s="102"/>
      <c r="L26" s="102"/>
      <c r="M26" s="110"/>
      <c r="N26" s="79"/>
      <c r="O26" s="130"/>
      <c r="P26" s="79"/>
      <c r="Q26" s="208"/>
      <c r="R26" s="21"/>
      <c r="S26" s="38"/>
      <c r="T26" s="22"/>
      <c r="U26" s="22"/>
      <c r="V26" s="22"/>
      <c r="W26" s="22"/>
      <c r="X26" s="22"/>
      <c r="Y26" s="22"/>
      <c r="Z26" s="89"/>
      <c r="AA26" s="84"/>
      <c r="AB26" s="342"/>
      <c r="AC26" s="343"/>
      <c r="AD26" s="342">
        <f>AB26+'2026.12'!AD26</f>
        <v>0</v>
      </c>
      <c r="AE26" s="179">
        <f>AC26+'2026.12'!AE26</f>
        <v>0</v>
      </c>
      <c r="AF26" s="24"/>
      <c r="AG26" s="25"/>
      <c r="AH26" s="26">
        <f t="shared" si="0"/>
        <v>0</v>
      </c>
      <c r="AI26" s="25"/>
      <c r="AJ26" s="26">
        <f t="shared" si="1"/>
        <v>0</v>
      </c>
      <c r="AK26" s="69">
        <f>AF26+'2026.12'!AK26</f>
        <v>0</v>
      </c>
      <c r="AL26" s="75">
        <f>AG26+'2026.12'!AL26</f>
        <v>0</v>
      </c>
      <c r="AM26" s="26">
        <f>AH26+'2026.12'!AM26</f>
        <v>0</v>
      </c>
      <c r="AN26" s="75">
        <f>AI26+'2026.12'!AN26</f>
        <v>0</v>
      </c>
      <c r="AO26" s="26">
        <f>AJ26+'2026.12'!AO26</f>
        <v>0</v>
      </c>
      <c r="AP26" s="24"/>
      <c r="AQ26" s="24"/>
      <c r="AR26" s="24">
        <f>AP26+'2026.12'!AR26</f>
        <v>0</v>
      </c>
      <c r="AS26" s="24">
        <f>AQ26+'2026.12'!AS26</f>
        <v>0</v>
      </c>
      <c r="AT26" s="24"/>
      <c r="AU26" s="24"/>
      <c r="AV26" s="24"/>
      <c r="AW26" s="24"/>
      <c r="AX26" s="24">
        <f>AT26+'2026.12'!AX26</f>
        <v>2</v>
      </c>
      <c r="AY26" s="24">
        <f>AU26+'2026.12'!AY26</f>
        <v>120</v>
      </c>
      <c r="AZ26" s="24">
        <f>AV26+'2026.12'!AZ26</f>
        <v>503</v>
      </c>
      <c r="BA26" s="24">
        <f>AW26+'2026.12'!BA26</f>
        <v>4</v>
      </c>
    </row>
    <row r="27" spans="1:53">
      <c r="A27" s="316"/>
      <c r="B27" s="316"/>
      <c r="C27" s="19" t="s">
        <v>78</v>
      </c>
      <c r="D27" s="20"/>
      <c r="E27" s="23"/>
      <c r="F27" s="84"/>
      <c r="G27" s="117"/>
      <c r="H27" s="106"/>
      <c r="I27" s="102"/>
      <c r="J27" s="102"/>
      <c r="K27" s="102"/>
      <c r="L27" s="102"/>
      <c r="M27" s="110"/>
      <c r="N27" s="79"/>
      <c r="O27" s="130"/>
      <c r="P27" s="79"/>
      <c r="Q27" s="208"/>
      <c r="R27" s="21"/>
      <c r="S27" s="38"/>
      <c r="T27" s="22"/>
      <c r="U27" s="22"/>
      <c r="V27" s="22"/>
      <c r="W27" s="22"/>
      <c r="X27" s="22"/>
      <c r="Y27" s="22"/>
      <c r="Z27" s="89"/>
      <c r="AA27" s="84"/>
      <c r="AB27" s="342"/>
      <c r="AC27" s="343"/>
      <c r="AD27" s="342">
        <f>AB27+'2026.12'!AD27</f>
        <v>0</v>
      </c>
      <c r="AE27" s="179">
        <f>AC27+'2026.12'!AE27</f>
        <v>0</v>
      </c>
      <c r="AF27" s="24"/>
      <c r="AG27" s="25"/>
      <c r="AH27" s="26">
        <f t="shared" si="0"/>
        <v>0</v>
      </c>
      <c r="AI27" s="25"/>
      <c r="AJ27" s="26">
        <f t="shared" si="1"/>
        <v>0</v>
      </c>
      <c r="AK27" s="69">
        <f>AF27+'2026.12'!AK27</f>
        <v>1</v>
      </c>
      <c r="AL27" s="75">
        <f>AG27+'2026.12'!AL27</f>
        <v>21</v>
      </c>
      <c r="AM27" s="26">
        <f>AH27+'2026.12'!AM27</f>
        <v>4200</v>
      </c>
      <c r="AN27" s="75">
        <f>AI27+'2026.12'!AN27</f>
        <v>21</v>
      </c>
      <c r="AO27" s="26">
        <f>AJ27+'2026.12'!AO27</f>
        <v>8400</v>
      </c>
      <c r="AP27" s="24"/>
      <c r="AQ27" s="24"/>
      <c r="AR27" s="24">
        <f>AP27+'2026.12'!AR27</f>
        <v>0</v>
      </c>
      <c r="AS27" s="24">
        <f>AQ27+'2026.12'!AS27</f>
        <v>0</v>
      </c>
      <c r="AT27" s="24"/>
      <c r="AU27" s="24"/>
      <c r="AV27" s="24"/>
      <c r="AW27" s="24"/>
      <c r="AX27" s="24">
        <f>AT27+'2026.12'!AX27</f>
        <v>0</v>
      </c>
      <c r="AY27" s="24">
        <f>AU27+'2026.12'!AY27</f>
        <v>0</v>
      </c>
      <c r="AZ27" s="24">
        <f>AV27+'2026.12'!AZ27</f>
        <v>0</v>
      </c>
      <c r="BA27" s="24">
        <f>AW27+'2026.12'!BA27</f>
        <v>0</v>
      </c>
    </row>
    <row r="28" spans="1:53">
      <c r="A28" s="316"/>
      <c r="B28" s="317"/>
      <c r="C28" s="19" t="s">
        <v>79</v>
      </c>
      <c r="D28" s="20"/>
      <c r="E28" s="23"/>
      <c r="F28" s="84"/>
      <c r="G28" s="117"/>
      <c r="H28" s="106"/>
      <c r="I28" s="102"/>
      <c r="J28" s="102"/>
      <c r="K28" s="102"/>
      <c r="L28" s="102"/>
      <c r="M28" s="110"/>
      <c r="N28" s="79"/>
      <c r="O28" s="130"/>
      <c r="P28" s="79"/>
      <c r="Q28" s="208"/>
      <c r="R28" s="21"/>
      <c r="S28" s="38"/>
      <c r="T28" s="22"/>
      <c r="U28" s="22"/>
      <c r="V28" s="22"/>
      <c r="W28" s="22"/>
      <c r="X28" s="22"/>
      <c r="Y28" s="22"/>
      <c r="Z28" s="89"/>
      <c r="AA28" s="84"/>
      <c r="AB28" s="342"/>
      <c r="AC28" s="343"/>
      <c r="AD28" s="342">
        <f>AB28+'2026.12'!AD28</f>
        <v>0</v>
      </c>
      <c r="AE28" s="179">
        <f>AC28+'2026.12'!AE28</f>
        <v>0</v>
      </c>
      <c r="AF28" s="24"/>
      <c r="AG28" s="25"/>
      <c r="AH28" s="26">
        <f t="shared" si="0"/>
        <v>0</v>
      </c>
      <c r="AI28" s="25"/>
      <c r="AJ28" s="26">
        <f t="shared" si="1"/>
        <v>0</v>
      </c>
      <c r="AK28" s="69">
        <f>AF28+'2026.12'!AK28</f>
        <v>0</v>
      </c>
      <c r="AL28" s="75">
        <f>AG28+'2026.12'!AL28</f>
        <v>0</v>
      </c>
      <c r="AM28" s="26">
        <f>AH28+'2026.12'!AM28</f>
        <v>0</v>
      </c>
      <c r="AN28" s="75">
        <f>AI28+'2026.12'!AN28</f>
        <v>0</v>
      </c>
      <c r="AO28" s="26">
        <f>AJ28+'2026.12'!AO28</f>
        <v>0</v>
      </c>
      <c r="AP28" s="24"/>
      <c r="AQ28" s="24"/>
      <c r="AR28" s="24">
        <f>AP28+'2026.12'!AR28</f>
        <v>0</v>
      </c>
      <c r="AS28" s="24">
        <f>AQ28+'2026.12'!AS28</f>
        <v>0</v>
      </c>
      <c r="AT28" s="24"/>
      <c r="AU28" s="24"/>
      <c r="AV28" s="24"/>
      <c r="AW28" s="24"/>
      <c r="AX28" s="24">
        <f>AT28+'2026.12'!AX28</f>
        <v>1</v>
      </c>
      <c r="AY28" s="24">
        <f>AU28+'2026.12'!AY28</f>
        <v>50</v>
      </c>
      <c r="AZ28" s="24">
        <f>AV28+'2026.12'!AZ28</f>
        <v>252</v>
      </c>
      <c r="BA28" s="24">
        <f>AW28+'2026.12'!BA28</f>
        <v>3</v>
      </c>
    </row>
    <row r="29" spans="1:53">
      <c r="A29" s="316"/>
      <c r="B29" s="318">
        <v>2</v>
      </c>
      <c r="C29" s="19" t="s">
        <v>80</v>
      </c>
      <c r="D29" s="20"/>
      <c r="E29" s="23"/>
      <c r="F29" s="84"/>
      <c r="G29" s="117"/>
      <c r="H29" s="106"/>
      <c r="I29" s="102"/>
      <c r="J29" s="102"/>
      <c r="K29" s="102"/>
      <c r="L29" s="102"/>
      <c r="M29" s="110"/>
      <c r="N29" s="79"/>
      <c r="O29" s="130"/>
      <c r="P29" s="79"/>
      <c r="Q29" s="208"/>
      <c r="R29" s="21"/>
      <c r="S29" s="38"/>
      <c r="T29" s="22"/>
      <c r="U29" s="22"/>
      <c r="V29" s="22"/>
      <c r="W29" s="22"/>
      <c r="X29" s="22"/>
      <c r="Y29" s="22"/>
      <c r="Z29" s="89"/>
      <c r="AA29" s="84"/>
      <c r="AB29" s="342"/>
      <c r="AC29" s="343"/>
      <c r="AD29" s="342">
        <f>AB29+'2026.12'!AD29</f>
        <v>0</v>
      </c>
      <c r="AE29" s="179">
        <f>AC29+'2026.12'!AE29</f>
        <v>0</v>
      </c>
      <c r="AF29" s="24"/>
      <c r="AG29" s="25"/>
      <c r="AH29" s="26">
        <f t="shared" si="0"/>
        <v>0</v>
      </c>
      <c r="AI29" s="25"/>
      <c r="AJ29" s="26">
        <f t="shared" si="1"/>
        <v>0</v>
      </c>
      <c r="AK29" s="69">
        <f>AF29+'2026.12'!AK29</f>
        <v>2</v>
      </c>
      <c r="AL29" s="75">
        <f>AG29+'2026.12'!AL29</f>
        <v>3</v>
      </c>
      <c r="AM29" s="26">
        <f>AH29+'2026.12'!AM29</f>
        <v>600</v>
      </c>
      <c r="AN29" s="75">
        <f>AI29+'2026.12'!AN29</f>
        <v>40</v>
      </c>
      <c r="AO29" s="26">
        <f>AJ29+'2026.12'!AO29</f>
        <v>16000</v>
      </c>
      <c r="AP29" s="24"/>
      <c r="AQ29" s="24"/>
      <c r="AR29" s="24">
        <f>AP29+'2026.12'!AR29</f>
        <v>0</v>
      </c>
      <c r="AS29" s="24">
        <f>AQ29+'2026.12'!AS29</f>
        <v>0</v>
      </c>
      <c r="AT29" s="24"/>
      <c r="AU29" s="24"/>
      <c r="AV29" s="24"/>
      <c r="AW29" s="24"/>
      <c r="AX29" s="24">
        <f>AT29+'2026.12'!AX29</f>
        <v>0</v>
      </c>
      <c r="AY29" s="24">
        <f>AU29+'2026.12'!AY29</f>
        <v>0</v>
      </c>
      <c r="AZ29" s="24">
        <f>AV29+'2026.12'!AZ29</f>
        <v>0</v>
      </c>
      <c r="BA29" s="24">
        <f>AW29+'2026.12'!BA29</f>
        <v>0</v>
      </c>
    </row>
    <row r="30" spans="1:53">
      <c r="A30" s="316"/>
      <c r="B30" s="318"/>
      <c r="C30" s="19" t="s">
        <v>81</v>
      </c>
      <c r="D30" s="20"/>
      <c r="E30" s="23"/>
      <c r="F30" s="84"/>
      <c r="G30" s="117"/>
      <c r="H30" s="106"/>
      <c r="I30" s="102"/>
      <c r="J30" s="102"/>
      <c r="K30" s="102"/>
      <c r="L30" s="102"/>
      <c r="M30" s="110"/>
      <c r="N30" s="79"/>
      <c r="O30" s="130"/>
      <c r="P30" s="79"/>
      <c r="Q30" s="208"/>
      <c r="R30" s="21"/>
      <c r="S30" s="38"/>
      <c r="T30" s="22"/>
      <c r="U30" s="22"/>
      <c r="V30" s="22"/>
      <c r="W30" s="22"/>
      <c r="X30" s="22"/>
      <c r="Y30" s="22"/>
      <c r="Z30" s="89"/>
      <c r="AA30" s="84"/>
      <c r="AB30" s="342"/>
      <c r="AC30" s="343"/>
      <c r="AD30" s="342">
        <f>AB30+'2026.12'!AD30</f>
        <v>966102</v>
      </c>
      <c r="AE30" s="179">
        <f>AC30+'2026.12'!AE30</f>
        <v>6000.0097724388252</v>
      </c>
      <c r="AF30" s="24"/>
      <c r="AG30" s="25"/>
      <c r="AH30" s="26">
        <f t="shared" si="0"/>
        <v>0</v>
      </c>
      <c r="AI30" s="25"/>
      <c r="AJ30" s="26">
        <f t="shared" si="1"/>
        <v>0</v>
      </c>
      <c r="AK30" s="69">
        <f>AF30+'2026.12'!AK30</f>
        <v>2</v>
      </c>
      <c r="AL30" s="75">
        <f>AG30+'2026.12'!AL30</f>
        <v>2</v>
      </c>
      <c r="AM30" s="26">
        <f>AH30+'2026.12'!AM30</f>
        <v>400</v>
      </c>
      <c r="AN30" s="75">
        <f>AI30+'2026.12'!AN30</f>
        <v>89</v>
      </c>
      <c r="AO30" s="26">
        <f>AJ30+'2026.12'!AO30</f>
        <v>35600</v>
      </c>
      <c r="AP30" s="24"/>
      <c r="AQ30" s="24"/>
      <c r="AR30" s="24">
        <f>AP30+'2026.12'!AR30</f>
        <v>0</v>
      </c>
      <c r="AS30" s="24">
        <f>AQ30+'2026.12'!AS30</f>
        <v>0</v>
      </c>
      <c r="AT30" s="24"/>
      <c r="AU30" s="24"/>
      <c r="AV30" s="24"/>
      <c r="AW30" s="24"/>
      <c r="AX30" s="24">
        <f>AT30+'2026.12'!AX30</f>
        <v>2</v>
      </c>
      <c r="AY30" s="24">
        <f>AU30+'2026.12'!AY30</f>
        <v>990</v>
      </c>
      <c r="AZ30" s="24">
        <f>AV30+'2026.12'!AZ30</f>
        <v>71</v>
      </c>
      <c r="BA30" s="24">
        <f>AW30+'2026.12'!BA30</f>
        <v>28</v>
      </c>
    </row>
    <row r="31" spans="1:53">
      <c r="A31" s="316"/>
      <c r="B31" s="318"/>
      <c r="C31" s="19" t="s">
        <v>82</v>
      </c>
      <c r="D31" s="20"/>
      <c r="E31" s="23"/>
      <c r="F31" s="84"/>
      <c r="G31" s="117"/>
      <c r="H31" s="106"/>
      <c r="I31" s="102"/>
      <c r="J31" s="102"/>
      <c r="K31" s="102"/>
      <c r="L31" s="102"/>
      <c r="M31" s="110"/>
      <c r="N31" s="79"/>
      <c r="O31" s="130"/>
      <c r="P31" s="79"/>
      <c r="Q31" s="208"/>
      <c r="R31" s="21"/>
      <c r="S31" s="38"/>
      <c r="T31" s="22"/>
      <c r="U31" s="22"/>
      <c r="V31" s="22"/>
      <c r="W31" s="22"/>
      <c r="X31" s="22"/>
      <c r="Y31" s="22"/>
      <c r="Z31" s="89"/>
      <c r="AA31" s="84"/>
      <c r="AB31" s="342"/>
      <c r="AC31" s="343"/>
      <c r="AD31" s="342">
        <f>AB31+'2026.12'!AD31</f>
        <v>1783142</v>
      </c>
      <c r="AE31" s="179">
        <f>AC31+'2026.12'!AE31</f>
        <v>11000.008425902688</v>
      </c>
      <c r="AF31" s="24"/>
      <c r="AG31" s="25"/>
      <c r="AH31" s="26">
        <f t="shared" si="0"/>
        <v>0</v>
      </c>
      <c r="AI31" s="25"/>
      <c r="AJ31" s="26">
        <f t="shared" si="1"/>
        <v>0</v>
      </c>
      <c r="AK31" s="69">
        <f>AF31+'2026.12'!AK31</f>
        <v>3</v>
      </c>
      <c r="AL31" s="75">
        <f>AG31+'2026.12'!AL31</f>
        <v>6</v>
      </c>
      <c r="AM31" s="26">
        <f>AH31+'2026.12'!AM31</f>
        <v>1200</v>
      </c>
      <c r="AN31" s="75">
        <f>AI31+'2026.12'!AN31</f>
        <v>99</v>
      </c>
      <c r="AO31" s="26">
        <f>AJ31+'2026.12'!AO31</f>
        <v>39600</v>
      </c>
      <c r="AP31" s="24"/>
      <c r="AQ31" s="24"/>
      <c r="AR31" s="24">
        <f>AP31+'2026.12'!AR31</f>
        <v>0</v>
      </c>
      <c r="AS31" s="24">
        <f>AQ31+'2026.12'!AS31</f>
        <v>0</v>
      </c>
      <c r="AT31" s="24"/>
      <c r="AU31" s="24"/>
      <c r="AV31" s="24"/>
      <c r="AW31" s="24"/>
      <c r="AX31" s="24">
        <f>AT31+'2026.12'!AX31</f>
        <v>1</v>
      </c>
      <c r="AY31" s="24">
        <f>AU31+'2026.12'!AY31</f>
        <v>60</v>
      </c>
      <c r="AZ31" s="24">
        <f>AV31+'2026.12'!AZ31</f>
        <v>70</v>
      </c>
      <c r="BA31" s="24">
        <f>AW31+'2026.12'!BA31</f>
        <v>10</v>
      </c>
    </row>
    <row r="32" spans="1:53">
      <c r="A32" s="316"/>
      <c r="B32" s="318"/>
      <c r="C32" s="19" t="s">
        <v>83</v>
      </c>
      <c r="D32" s="20"/>
      <c r="E32" s="23"/>
      <c r="F32" s="84"/>
      <c r="G32" s="117"/>
      <c r="H32" s="106"/>
      <c r="I32" s="102"/>
      <c r="J32" s="102"/>
      <c r="K32" s="102"/>
      <c r="L32" s="102"/>
      <c r="M32" s="110"/>
      <c r="N32" s="79"/>
      <c r="O32" s="130"/>
      <c r="P32" s="79"/>
      <c r="Q32" s="208"/>
      <c r="R32" s="21"/>
      <c r="S32" s="38"/>
      <c r="T32" s="22"/>
      <c r="U32" s="22"/>
      <c r="V32" s="22"/>
      <c r="W32" s="22"/>
      <c r="X32" s="22"/>
      <c r="Y32" s="22"/>
      <c r="Z32" s="89"/>
      <c r="AA32" s="84"/>
      <c r="AB32" s="342"/>
      <c r="AC32" s="343"/>
      <c r="AD32" s="342">
        <f>AB32+'2026.12'!AD32</f>
        <v>0</v>
      </c>
      <c r="AE32" s="179">
        <f>AC32+'2026.12'!AE32</f>
        <v>0</v>
      </c>
      <c r="AF32" s="24"/>
      <c r="AG32" s="25"/>
      <c r="AH32" s="26">
        <f t="shared" si="0"/>
        <v>0</v>
      </c>
      <c r="AI32" s="25"/>
      <c r="AJ32" s="26">
        <f t="shared" si="1"/>
        <v>0</v>
      </c>
      <c r="AK32" s="69">
        <f>AF32+'2026.12'!AK32</f>
        <v>2</v>
      </c>
      <c r="AL32" s="75">
        <f>AG32+'2026.12'!AL32</f>
        <v>3</v>
      </c>
      <c r="AM32" s="26">
        <f>AH32+'2026.12'!AM32</f>
        <v>600</v>
      </c>
      <c r="AN32" s="75">
        <f>AI32+'2026.12'!AN32</f>
        <v>62</v>
      </c>
      <c r="AO32" s="26">
        <f>AJ32+'2026.12'!AO32</f>
        <v>24800</v>
      </c>
      <c r="AP32" s="24"/>
      <c r="AQ32" s="24"/>
      <c r="AR32" s="24">
        <f>AP32+'2026.12'!AR32</f>
        <v>0</v>
      </c>
      <c r="AS32" s="24">
        <f>AQ32+'2026.12'!AS32</f>
        <v>0</v>
      </c>
      <c r="AT32" s="24"/>
      <c r="AU32" s="24"/>
      <c r="AV32" s="24"/>
      <c r="AW32" s="24"/>
      <c r="AX32" s="24">
        <f>AT32+'2026.12'!AX32</f>
        <v>1</v>
      </c>
      <c r="AY32" s="24">
        <f>AU32+'2026.12'!AY32</f>
        <v>480</v>
      </c>
      <c r="AZ32" s="24">
        <f>AV32+'2026.12'!AZ32</f>
        <v>14</v>
      </c>
      <c r="BA32" s="24">
        <f>AW32+'2026.12'!BA32</f>
        <v>16</v>
      </c>
    </row>
    <row r="33" spans="1:53">
      <c r="A33" s="316"/>
      <c r="B33" s="318"/>
      <c r="C33" s="19" t="s">
        <v>84</v>
      </c>
      <c r="D33" s="20"/>
      <c r="E33" s="23"/>
      <c r="F33" s="84"/>
      <c r="G33" s="117"/>
      <c r="H33" s="106"/>
      <c r="I33" s="102"/>
      <c r="J33" s="102"/>
      <c r="K33" s="102"/>
      <c r="L33" s="102"/>
      <c r="M33" s="110"/>
      <c r="N33" s="79"/>
      <c r="O33" s="130"/>
      <c r="P33" s="79"/>
      <c r="Q33" s="208"/>
      <c r="R33" s="21"/>
      <c r="S33" s="38"/>
      <c r="T33" s="22"/>
      <c r="U33" s="22"/>
      <c r="V33" s="22"/>
      <c r="W33" s="22"/>
      <c r="X33" s="22"/>
      <c r="Y33" s="22"/>
      <c r="Z33" s="89"/>
      <c r="AA33" s="84"/>
      <c r="AB33" s="342"/>
      <c r="AC33" s="343"/>
      <c r="AD33" s="342">
        <f>AB33+'2026.12'!AD33</f>
        <v>321285</v>
      </c>
      <c r="AE33" s="179">
        <f>AC33+'2026.12'!AE33</f>
        <v>2000.0029822310191</v>
      </c>
      <c r="AF33" s="24"/>
      <c r="AG33" s="25"/>
      <c r="AH33" s="26">
        <f t="shared" si="0"/>
        <v>0</v>
      </c>
      <c r="AI33" s="25"/>
      <c r="AJ33" s="26">
        <f t="shared" si="1"/>
        <v>0</v>
      </c>
      <c r="AK33" s="69">
        <f>AF33+'2026.12'!AK33</f>
        <v>1</v>
      </c>
      <c r="AL33" s="75">
        <f>AG33+'2026.12'!AL33</f>
        <v>0</v>
      </c>
      <c r="AM33" s="26">
        <f>AH33+'2026.12'!AM33</f>
        <v>0</v>
      </c>
      <c r="AN33" s="75">
        <f>AI33+'2026.12'!AN33</f>
        <v>48</v>
      </c>
      <c r="AO33" s="26">
        <f>AJ33+'2026.12'!AO33</f>
        <v>19200</v>
      </c>
      <c r="AP33" s="24"/>
      <c r="AQ33" s="24"/>
      <c r="AR33" s="24">
        <f>AP33+'2026.12'!AR33</f>
        <v>0</v>
      </c>
      <c r="AS33" s="24">
        <f>AQ33+'2026.12'!AS33</f>
        <v>0</v>
      </c>
      <c r="AT33" s="24"/>
      <c r="AU33" s="24"/>
      <c r="AV33" s="24"/>
      <c r="AW33" s="24"/>
      <c r="AX33" s="24">
        <f>AT33+'2026.12'!AX33</f>
        <v>3</v>
      </c>
      <c r="AY33" s="24">
        <f>AU33+'2026.12'!AY33</f>
        <v>460</v>
      </c>
      <c r="AZ33" s="24">
        <f>AV33+'2026.12'!AZ33</f>
        <v>634</v>
      </c>
      <c r="BA33" s="24">
        <f>AW33+'2026.12'!BA33</f>
        <v>27</v>
      </c>
    </row>
    <row r="34" spans="1:53">
      <c r="A34" s="317"/>
      <c r="B34" s="318"/>
      <c r="C34" s="19" t="s">
        <v>85</v>
      </c>
      <c r="D34" s="20"/>
      <c r="E34" s="23"/>
      <c r="F34" s="84"/>
      <c r="G34" s="117"/>
      <c r="H34" s="106"/>
      <c r="I34" s="102"/>
      <c r="J34" s="102"/>
      <c r="K34" s="102"/>
      <c r="L34" s="102"/>
      <c r="M34" s="110"/>
      <c r="N34" s="79"/>
      <c r="O34" s="130"/>
      <c r="P34" s="79"/>
      <c r="Q34" s="208"/>
      <c r="R34" s="21"/>
      <c r="S34" s="38"/>
      <c r="T34" s="22"/>
      <c r="U34" s="22"/>
      <c r="V34" s="22"/>
      <c r="W34" s="22"/>
      <c r="X34" s="22"/>
      <c r="Y34" s="22"/>
      <c r="Z34" s="89"/>
      <c r="AA34" s="84"/>
      <c r="AB34" s="342"/>
      <c r="AC34" s="343"/>
      <c r="AD34" s="342">
        <f>AB34+'2026.12'!AD34</f>
        <v>0</v>
      </c>
      <c r="AE34" s="179">
        <f>AC34+'2026.12'!AE34</f>
        <v>0</v>
      </c>
      <c r="AF34" s="24"/>
      <c r="AG34" s="25"/>
      <c r="AH34" s="26">
        <f t="shared" si="0"/>
        <v>0</v>
      </c>
      <c r="AI34" s="25"/>
      <c r="AJ34" s="26">
        <f t="shared" si="1"/>
        <v>0</v>
      </c>
      <c r="AK34" s="69">
        <f>AF34+'2026.12'!AK34</f>
        <v>1</v>
      </c>
      <c r="AL34" s="75">
        <f>AG34+'2026.12'!AL34</f>
        <v>3</v>
      </c>
      <c r="AM34" s="26">
        <f>AH34+'2026.12'!AM34</f>
        <v>600</v>
      </c>
      <c r="AN34" s="75">
        <f>AI34+'2026.12'!AN34</f>
        <v>40</v>
      </c>
      <c r="AO34" s="26">
        <f>AJ34+'2026.12'!AO34</f>
        <v>16000</v>
      </c>
      <c r="AP34" s="24"/>
      <c r="AQ34" s="24"/>
      <c r="AR34" s="24">
        <f>AP34+'2026.12'!AR34</f>
        <v>1</v>
      </c>
      <c r="AS34" s="24">
        <f>AQ34+'2026.12'!AS34</f>
        <v>0</v>
      </c>
      <c r="AT34" s="24"/>
      <c r="AU34" s="24"/>
      <c r="AV34" s="24"/>
      <c r="AW34" s="24"/>
      <c r="AX34" s="24">
        <f>AT34+'2026.12'!AX34</f>
        <v>1</v>
      </c>
      <c r="AY34" s="24">
        <f>AU34+'2026.12'!AY34</f>
        <v>480</v>
      </c>
      <c r="AZ34" s="24">
        <f>AV34+'2026.12'!AZ34</f>
        <v>14</v>
      </c>
      <c r="BA34" s="24">
        <f>AW34+'2026.12'!BA34</f>
        <v>20</v>
      </c>
    </row>
    <row r="35" spans="1:53" ht="16.5" customHeight="1">
      <c r="A35" s="28" t="s">
        <v>72</v>
      </c>
      <c r="B35" s="28"/>
      <c r="C35" s="29"/>
      <c r="D35" s="30">
        <f>SUM(D22:D34)</f>
        <v>0</v>
      </c>
      <c r="E35" s="31">
        <f t="shared" ref="E35:Y35" si="4">SUM(E22:E34)</f>
        <v>0</v>
      </c>
      <c r="F35" s="85">
        <f t="shared" si="4"/>
        <v>0</v>
      </c>
      <c r="G35" s="118">
        <f t="shared" ref="G35:R35" si="5">SUM(G22:G34)</f>
        <v>0</v>
      </c>
      <c r="H35" s="123">
        <f t="shared" si="5"/>
        <v>0</v>
      </c>
      <c r="I35" s="125">
        <f t="shared" si="5"/>
        <v>0</v>
      </c>
      <c r="J35" s="125">
        <f t="shared" si="5"/>
        <v>0</v>
      </c>
      <c r="K35" s="125">
        <f t="shared" si="5"/>
        <v>0</v>
      </c>
      <c r="L35" s="125">
        <f t="shared" si="5"/>
        <v>0</v>
      </c>
      <c r="M35" s="124">
        <f t="shared" si="5"/>
        <v>0</v>
      </c>
      <c r="N35" s="80">
        <f t="shared" si="5"/>
        <v>0</v>
      </c>
      <c r="O35" s="131">
        <f t="shared" si="5"/>
        <v>0</v>
      </c>
      <c r="P35" s="80">
        <f t="shared" si="5"/>
        <v>0</v>
      </c>
      <c r="Q35" s="125">
        <f t="shared" si="5"/>
        <v>0</v>
      </c>
      <c r="R35" s="202">
        <f t="shared" si="5"/>
        <v>0</v>
      </c>
      <c r="S35" s="32">
        <f t="shared" si="4"/>
        <v>0</v>
      </c>
      <c r="T35" s="33">
        <f t="shared" si="4"/>
        <v>0</v>
      </c>
      <c r="U35" s="33">
        <f t="shared" si="4"/>
        <v>0</v>
      </c>
      <c r="V35" s="33">
        <f t="shared" si="4"/>
        <v>0</v>
      </c>
      <c r="W35" s="33">
        <f t="shared" si="4"/>
        <v>0</v>
      </c>
      <c r="X35" s="33">
        <f t="shared" si="4"/>
        <v>0</v>
      </c>
      <c r="Y35" s="33">
        <f t="shared" si="4"/>
        <v>0</v>
      </c>
      <c r="Z35" s="90">
        <f t="shared" ref="Z35" si="6">SUM(Z22:Z34)</f>
        <v>0</v>
      </c>
      <c r="AA35" s="85">
        <f t="shared" ref="AA35" si="7">SUM(AA22:AA34)</f>
        <v>0</v>
      </c>
      <c r="AB35" s="345">
        <f>SUM(AB22:AB34)</f>
        <v>0</v>
      </c>
      <c r="AC35" s="181">
        <f>SUM(AC22:AC34)</f>
        <v>0</v>
      </c>
      <c r="AD35" s="345">
        <f>SUM(AD22:AD34)</f>
        <v>4349719</v>
      </c>
      <c r="AE35" s="181">
        <f>SUM(AE22:AE34)</f>
        <v>26962.733437259802</v>
      </c>
      <c r="AF35" s="28">
        <f t="shared" ref="AF35:BA35" si="8">SUM(AF22:AF34)</f>
        <v>0</v>
      </c>
      <c r="AG35" s="39">
        <f t="shared" si="8"/>
        <v>0</v>
      </c>
      <c r="AH35" s="166">
        <f t="shared" si="8"/>
        <v>0</v>
      </c>
      <c r="AI35" s="39">
        <f t="shared" si="8"/>
        <v>0</v>
      </c>
      <c r="AJ35" s="166">
        <f t="shared" si="8"/>
        <v>0</v>
      </c>
      <c r="AK35" s="28">
        <f t="shared" si="8"/>
        <v>16</v>
      </c>
      <c r="AL35" s="39">
        <f t="shared" si="8"/>
        <v>104</v>
      </c>
      <c r="AM35" s="166">
        <f t="shared" si="8"/>
        <v>20800</v>
      </c>
      <c r="AN35" s="39">
        <f t="shared" si="8"/>
        <v>518</v>
      </c>
      <c r="AO35" s="166">
        <f t="shared" si="8"/>
        <v>207200</v>
      </c>
      <c r="AP35" s="28">
        <f t="shared" si="8"/>
        <v>0</v>
      </c>
      <c r="AQ35" s="28">
        <f t="shared" si="8"/>
        <v>0</v>
      </c>
      <c r="AR35" s="28">
        <f t="shared" si="8"/>
        <v>1</v>
      </c>
      <c r="AS35" s="28">
        <f t="shared" si="8"/>
        <v>0</v>
      </c>
      <c r="AT35" s="28">
        <f t="shared" si="8"/>
        <v>0</v>
      </c>
      <c r="AU35" s="28">
        <f t="shared" si="8"/>
        <v>0</v>
      </c>
      <c r="AV35" s="28">
        <f t="shared" si="8"/>
        <v>0</v>
      </c>
      <c r="AW35" s="28">
        <f t="shared" si="8"/>
        <v>0</v>
      </c>
      <c r="AX35" s="28">
        <f t="shared" si="8"/>
        <v>13</v>
      </c>
      <c r="AY35" s="28">
        <f t="shared" si="8"/>
        <v>3110</v>
      </c>
      <c r="AZ35" s="28">
        <f t="shared" si="8"/>
        <v>1732</v>
      </c>
      <c r="BA35" s="28">
        <f t="shared" si="8"/>
        <v>118</v>
      </c>
    </row>
    <row r="36" spans="1:53">
      <c r="A36" s="315">
        <v>3</v>
      </c>
      <c r="B36" s="315">
        <v>1</v>
      </c>
      <c r="C36" s="19" t="s">
        <v>86</v>
      </c>
      <c r="D36" s="20"/>
      <c r="E36" s="23"/>
      <c r="F36" s="84"/>
      <c r="G36" s="117"/>
      <c r="H36" s="106"/>
      <c r="I36" s="102"/>
      <c r="J36" s="102"/>
      <c r="K36" s="102"/>
      <c r="L36" s="102"/>
      <c r="M36" s="110"/>
      <c r="N36" s="79"/>
      <c r="O36" s="130"/>
      <c r="P36" s="79"/>
      <c r="Q36" s="208"/>
      <c r="R36" s="21"/>
      <c r="S36" s="38"/>
      <c r="T36" s="22"/>
      <c r="U36" s="22"/>
      <c r="V36" s="22"/>
      <c r="W36" s="22"/>
      <c r="X36" s="22"/>
      <c r="Y36" s="22"/>
      <c r="Z36" s="89"/>
      <c r="AA36" s="84"/>
      <c r="AB36" s="342"/>
      <c r="AC36" s="343"/>
      <c r="AD36" s="342">
        <f>AB36+'2026.12'!AD36</f>
        <v>0</v>
      </c>
      <c r="AE36" s="179">
        <f>AC36+'2026.12'!AE36</f>
        <v>0</v>
      </c>
      <c r="AF36" s="24"/>
      <c r="AG36" s="25"/>
      <c r="AH36" s="26">
        <f t="shared" si="0"/>
        <v>0</v>
      </c>
      <c r="AI36" s="25"/>
      <c r="AJ36" s="26">
        <f t="shared" si="1"/>
        <v>0</v>
      </c>
      <c r="AK36" s="69">
        <f>AF36+'2026.12'!AK36</f>
        <v>1</v>
      </c>
      <c r="AL36" s="75">
        <f>AG36+'2026.12'!AL36</f>
        <v>4</v>
      </c>
      <c r="AM36" s="26">
        <f>AH36+'2026.12'!AM36</f>
        <v>800</v>
      </c>
      <c r="AN36" s="75">
        <f>AI36+'2026.12'!AN36</f>
        <v>59</v>
      </c>
      <c r="AO36" s="26">
        <f>AJ36+'2026.12'!AO36</f>
        <v>23600</v>
      </c>
      <c r="AP36" s="24"/>
      <c r="AQ36" s="24"/>
      <c r="AR36" s="24">
        <f>AP36+'2026.12'!AR36</f>
        <v>0</v>
      </c>
      <c r="AS36" s="24">
        <f>AQ36+'2026.12'!AS36</f>
        <v>0</v>
      </c>
      <c r="AT36" s="24"/>
      <c r="AU36" s="24"/>
      <c r="AV36" s="24"/>
      <c r="AW36" s="24"/>
      <c r="AX36" s="24">
        <f>AT36+'2026.12'!AX36</f>
        <v>1</v>
      </c>
      <c r="AY36" s="24">
        <f>AU36+'2026.12'!AY36</f>
        <v>40</v>
      </c>
      <c r="AZ36" s="24">
        <f>AV36+'2026.12'!AZ36</f>
        <v>93</v>
      </c>
      <c r="BA36" s="24">
        <f>AW36+'2026.12'!BA36</f>
        <v>10</v>
      </c>
    </row>
    <row r="37" spans="1:53">
      <c r="A37" s="316"/>
      <c r="B37" s="316"/>
      <c r="C37" s="19" t="s">
        <v>87</v>
      </c>
      <c r="D37" s="20"/>
      <c r="E37" s="23"/>
      <c r="F37" s="84"/>
      <c r="G37" s="117"/>
      <c r="H37" s="106"/>
      <c r="I37" s="102"/>
      <c r="J37" s="102"/>
      <c r="K37" s="102"/>
      <c r="L37" s="102"/>
      <c r="M37" s="110"/>
      <c r="N37" s="79"/>
      <c r="O37" s="130"/>
      <c r="P37" s="79"/>
      <c r="Q37" s="208"/>
      <c r="R37" s="21"/>
      <c r="S37" s="38"/>
      <c r="T37" s="22"/>
      <c r="U37" s="22"/>
      <c r="V37" s="22"/>
      <c r="W37" s="22"/>
      <c r="X37" s="22"/>
      <c r="Y37" s="22"/>
      <c r="Z37" s="89"/>
      <c r="AA37" s="84"/>
      <c r="AB37" s="342"/>
      <c r="AC37" s="343"/>
      <c r="AD37" s="342">
        <f>AB37+'2026.12'!AD37</f>
        <v>0</v>
      </c>
      <c r="AE37" s="179">
        <f>AC37+'2026.12'!AE37</f>
        <v>0</v>
      </c>
      <c r="AF37" s="24"/>
      <c r="AG37" s="25"/>
      <c r="AH37" s="26">
        <f t="shared" ref="AH37:AH77" si="9">AG37*$AH$5</f>
        <v>0</v>
      </c>
      <c r="AI37" s="25"/>
      <c r="AJ37" s="26">
        <f t="shared" ref="AJ37:AJ77" si="10">AI37*$AJ$5</f>
        <v>0</v>
      </c>
      <c r="AK37" s="69">
        <f>AF37+'2026.12'!AK37</f>
        <v>0</v>
      </c>
      <c r="AL37" s="75">
        <f>AG37+'2026.12'!AL37</f>
        <v>0</v>
      </c>
      <c r="AM37" s="26">
        <f>AH37+'2026.12'!AM37</f>
        <v>0</v>
      </c>
      <c r="AN37" s="75">
        <f>AI37+'2026.12'!AN37</f>
        <v>0</v>
      </c>
      <c r="AO37" s="26">
        <f>AJ37+'2026.12'!AO37</f>
        <v>0</v>
      </c>
      <c r="AP37" s="24"/>
      <c r="AQ37" s="24"/>
      <c r="AR37" s="24">
        <f>AP37+'2026.12'!AR37</f>
        <v>0</v>
      </c>
      <c r="AS37" s="24">
        <f>AQ37+'2026.12'!AS37</f>
        <v>0</v>
      </c>
      <c r="AT37" s="24"/>
      <c r="AU37" s="24"/>
      <c r="AV37" s="24"/>
      <c r="AW37" s="24"/>
      <c r="AX37" s="24">
        <f>AT37+'2026.12'!AX37</f>
        <v>1</v>
      </c>
      <c r="AY37" s="24">
        <f>AU37+'2026.12'!AY37</f>
        <v>60</v>
      </c>
      <c r="AZ37" s="24">
        <f>AV37+'2026.12'!AZ37</f>
        <v>42</v>
      </c>
      <c r="BA37" s="24">
        <f>AW37+'2026.12'!BA37</f>
        <v>5</v>
      </c>
    </row>
    <row r="38" spans="1:53">
      <c r="A38" s="316"/>
      <c r="B38" s="316"/>
      <c r="C38" s="19" t="s">
        <v>89</v>
      </c>
      <c r="D38" s="20"/>
      <c r="E38" s="23"/>
      <c r="F38" s="84"/>
      <c r="G38" s="117"/>
      <c r="H38" s="106"/>
      <c r="I38" s="102"/>
      <c r="J38" s="102"/>
      <c r="K38" s="102"/>
      <c r="L38" s="102"/>
      <c r="M38" s="110"/>
      <c r="N38" s="79"/>
      <c r="O38" s="130"/>
      <c r="P38" s="79"/>
      <c r="Q38" s="208"/>
      <c r="R38" s="21"/>
      <c r="S38" s="38"/>
      <c r="T38" s="22"/>
      <c r="U38" s="22"/>
      <c r="V38" s="22"/>
      <c r="W38" s="22"/>
      <c r="X38" s="22"/>
      <c r="Y38" s="22"/>
      <c r="Z38" s="89"/>
      <c r="AA38" s="84"/>
      <c r="AB38" s="342"/>
      <c r="AC38" s="343"/>
      <c r="AD38" s="342">
        <f>AB38+'2026.12'!AD38</f>
        <v>0</v>
      </c>
      <c r="AE38" s="179">
        <f>AC38+'2026.12'!AE38</f>
        <v>0</v>
      </c>
      <c r="AF38" s="24"/>
      <c r="AG38" s="25"/>
      <c r="AH38" s="26">
        <f t="shared" si="9"/>
        <v>0</v>
      </c>
      <c r="AI38" s="25"/>
      <c r="AJ38" s="26">
        <f t="shared" si="10"/>
        <v>0</v>
      </c>
      <c r="AK38" s="69">
        <f>AF38+'2026.12'!AK38</f>
        <v>2</v>
      </c>
      <c r="AL38" s="75">
        <f>AG38+'2026.12'!AL38</f>
        <v>0</v>
      </c>
      <c r="AM38" s="26">
        <f>AH38+'2026.12'!AM38</f>
        <v>0</v>
      </c>
      <c r="AN38" s="75">
        <f>AI38+'2026.12'!AN38</f>
        <v>53</v>
      </c>
      <c r="AO38" s="26">
        <f>AJ38+'2026.12'!AO38</f>
        <v>21200</v>
      </c>
      <c r="AP38" s="24"/>
      <c r="AQ38" s="24"/>
      <c r="AR38" s="24">
        <f>AP38+'2026.12'!AR38</f>
        <v>0</v>
      </c>
      <c r="AS38" s="24">
        <f>AQ38+'2026.12'!AS38</f>
        <v>0</v>
      </c>
      <c r="AT38" s="24"/>
      <c r="AU38" s="24"/>
      <c r="AV38" s="24"/>
      <c r="AW38" s="24"/>
      <c r="AX38" s="24">
        <f>AT38+'2026.12'!AX38</f>
        <v>0</v>
      </c>
      <c r="AY38" s="24">
        <f>AU38+'2026.12'!AY38</f>
        <v>0</v>
      </c>
      <c r="AZ38" s="24">
        <f>AV38+'2026.12'!AZ38</f>
        <v>0</v>
      </c>
      <c r="BA38" s="24">
        <f>AW38+'2026.12'!BA38</f>
        <v>0</v>
      </c>
    </row>
    <row r="39" spans="1:53">
      <c r="A39" s="316"/>
      <c r="B39" s="316"/>
      <c r="C39" s="19" t="s">
        <v>90</v>
      </c>
      <c r="D39" s="20"/>
      <c r="E39" s="23"/>
      <c r="F39" s="84"/>
      <c r="G39" s="117"/>
      <c r="H39" s="106"/>
      <c r="I39" s="102"/>
      <c r="J39" s="102"/>
      <c r="K39" s="102"/>
      <c r="L39" s="102"/>
      <c r="M39" s="110"/>
      <c r="N39" s="79"/>
      <c r="O39" s="130"/>
      <c r="P39" s="79"/>
      <c r="Q39" s="208"/>
      <c r="R39" s="21"/>
      <c r="S39" s="38"/>
      <c r="T39" s="22"/>
      <c r="U39" s="22"/>
      <c r="V39" s="22"/>
      <c r="W39" s="22"/>
      <c r="X39" s="22"/>
      <c r="Y39" s="22"/>
      <c r="Z39" s="89"/>
      <c r="AA39" s="84"/>
      <c r="AB39" s="342"/>
      <c r="AC39" s="343"/>
      <c r="AD39" s="342">
        <f>AB39+'2026.12'!AD39</f>
        <v>0</v>
      </c>
      <c r="AE39" s="179">
        <f>AC39+'2026.12'!AE39</f>
        <v>0</v>
      </c>
      <c r="AF39" s="24"/>
      <c r="AG39" s="25"/>
      <c r="AH39" s="26">
        <f t="shared" si="9"/>
        <v>0</v>
      </c>
      <c r="AI39" s="25"/>
      <c r="AJ39" s="26">
        <f t="shared" si="10"/>
        <v>0</v>
      </c>
      <c r="AK39" s="69">
        <f>AF39+'2026.12'!AK39</f>
        <v>0</v>
      </c>
      <c r="AL39" s="75">
        <f>AG39+'2026.12'!AL39</f>
        <v>0</v>
      </c>
      <c r="AM39" s="26">
        <f>AH39+'2026.12'!AM39</f>
        <v>0</v>
      </c>
      <c r="AN39" s="75">
        <f>AI39+'2026.12'!AN39</f>
        <v>0</v>
      </c>
      <c r="AO39" s="26">
        <f>AJ39+'2026.12'!AO39</f>
        <v>0</v>
      </c>
      <c r="AP39" s="24"/>
      <c r="AQ39" s="24"/>
      <c r="AR39" s="24">
        <f>AP39+'2026.12'!AR39</f>
        <v>0</v>
      </c>
      <c r="AS39" s="24">
        <f>AQ39+'2026.12'!AS39</f>
        <v>0</v>
      </c>
      <c r="AT39" s="24"/>
      <c r="AU39" s="24"/>
      <c r="AV39" s="24"/>
      <c r="AW39" s="24"/>
      <c r="AX39" s="24">
        <f>AT39+'2026.12'!AX39</f>
        <v>0</v>
      </c>
      <c r="AY39" s="24">
        <f>AU39+'2026.12'!AY39</f>
        <v>0</v>
      </c>
      <c r="AZ39" s="24">
        <f>AV39+'2026.12'!AZ39</f>
        <v>0</v>
      </c>
      <c r="BA39" s="24">
        <f>AW39+'2026.12'!BA39</f>
        <v>0</v>
      </c>
    </row>
    <row r="40" spans="1:53">
      <c r="A40" s="316"/>
      <c r="B40" s="316"/>
      <c r="C40" s="19" t="s">
        <v>154</v>
      </c>
      <c r="D40" s="20"/>
      <c r="E40" s="23"/>
      <c r="F40" s="84"/>
      <c r="G40" s="117"/>
      <c r="H40" s="106"/>
      <c r="I40" s="102"/>
      <c r="J40" s="102"/>
      <c r="K40" s="102"/>
      <c r="L40" s="102"/>
      <c r="M40" s="110"/>
      <c r="N40" s="79"/>
      <c r="O40" s="130"/>
      <c r="P40" s="79"/>
      <c r="Q40" s="208"/>
      <c r="R40" s="21"/>
      <c r="S40" s="38"/>
      <c r="T40" s="22"/>
      <c r="U40" s="22"/>
      <c r="V40" s="22"/>
      <c r="W40" s="22"/>
      <c r="X40" s="22"/>
      <c r="Y40" s="22"/>
      <c r="Z40" s="89"/>
      <c r="AA40" s="84"/>
      <c r="AB40" s="342"/>
      <c r="AC40" s="343"/>
      <c r="AD40" s="342">
        <f>AB40+'2026.12'!AD40</f>
        <v>159519</v>
      </c>
      <c r="AE40" s="179">
        <f>AC40+'2026.12'!AE40</f>
        <v>1000.0010782426259</v>
      </c>
      <c r="AF40" s="24"/>
      <c r="AG40" s="25"/>
      <c r="AH40" s="26">
        <f t="shared" si="9"/>
        <v>0</v>
      </c>
      <c r="AI40" s="25"/>
      <c r="AJ40" s="26">
        <f t="shared" si="10"/>
        <v>0</v>
      </c>
      <c r="AK40" s="69">
        <f>AF40+'2026.12'!AK40</f>
        <v>1</v>
      </c>
      <c r="AL40" s="75">
        <f>AG40+'2026.12'!AL40</f>
        <v>6</v>
      </c>
      <c r="AM40" s="26">
        <f>AH40+'2026.12'!AM40</f>
        <v>1200</v>
      </c>
      <c r="AN40" s="75">
        <f>AI40+'2026.12'!AN40</f>
        <v>45</v>
      </c>
      <c r="AO40" s="26">
        <f>AJ40+'2026.12'!AO40</f>
        <v>18000</v>
      </c>
      <c r="AP40" s="24"/>
      <c r="AQ40" s="24"/>
      <c r="AR40" s="24">
        <f>AP40+'2026.12'!AR40</f>
        <v>0</v>
      </c>
      <c r="AS40" s="24">
        <f>AQ40+'2026.12'!AS40</f>
        <v>0</v>
      </c>
      <c r="AT40" s="24"/>
      <c r="AU40" s="24"/>
      <c r="AV40" s="24"/>
      <c r="AW40" s="24"/>
      <c r="AX40" s="24">
        <f>AT40+'2026.12'!AX40</f>
        <v>0</v>
      </c>
      <c r="AY40" s="24">
        <f>AU40+'2026.12'!AY40</f>
        <v>0</v>
      </c>
      <c r="AZ40" s="24">
        <f>AV40+'2026.12'!AZ40</f>
        <v>0</v>
      </c>
      <c r="BA40" s="24">
        <f>AW40+'2026.12'!BA40</f>
        <v>0</v>
      </c>
    </row>
    <row r="41" spans="1:53">
      <c r="A41" s="316"/>
      <c r="B41" s="316"/>
      <c r="C41" s="19" t="s">
        <v>155</v>
      </c>
      <c r="D41" s="20"/>
      <c r="E41" s="23"/>
      <c r="F41" s="84"/>
      <c r="G41" s="117"/>
      <c r="H41" s="106"/>
      <c r="I41" s="102"/>
      <c r="J41" s="102"/>
      <c r="K41" s="102"/>
      <c r="L41" s="102"/>
      <c r="M41" s="110"/>
      <c r="N41" s="79"/>
      <c r="O41" s="130"/>
      <c r="P41" s="79"/>
      <c r="Q41" s="208"/>
      <c r="R41" s="21"/>
      <c r="S41" s="38"/>
      <c r="T41" s="22"/>
      <c r="U41" s="22"/>
      <c r="V41" s="22"/>
      <c r="W41" s="22"/>
      <c r="X41" s="22"/>
      <c r="Y41" s="22"/>
      <c r="Z41" s="89"/>
      <c r="AA41" s="84"/>
      <c r="AB41" s="342"/>
      <c r="AC41" s="343"/>
      <c r="AD41" s="342">
        <f>AB41+'2026.12'!AD41</f>
        <v>0</v>
      </c>
      <c r="AE41" s="179">
        <f>AC41+'2026.12'!AE41</f>
        <v>0</v>
      </c>
      <c r="AF41" s="24"/>
      <c r="AG41" s="25"/>
      <c r="AH41" s="26">
        <f t="shared" si="9"/>
        <v>0</v>
      </c>
      <c r="AI41" s="25"/>
      <c r="AJ41" s="26">
        <f t="shared" si="10"/>
        <v>0</v>
      </c>
      <c r="AK41" s="69">
        <f>AF41+'2026.12'!AK41</f>
        <v>2</v>
      </c>
      <c r="AL41" s="75">
        <f>AG41+'2026.12'!AL41</f>
        <v>0</v>
      </c>
      <c r="AM41" s="26">
        <f>AH41+'2026.12'!AM41</f>
        <v>0</v>
      </c>
      <c r="AN41" s="75">
        <f>AI41+'2026.12'!AN41</f>
        <v>70</v>
      </c>
      <c r="AO41" s="26">
        <f>AJ41+'2026.12'!AO41</f>
        <v>28000</v>
      </c>
      <c r="AP41" s="24"/>
      <c r="AQ41" s="24"/>
      <c r="AR41" s="24">
        <f>AP41+'2026.12'!AR41</f>
        <v>0</v>
      </c>
      <c r="AS41" s="24">
        <f>AQ41+'2026.12'!AS41</f>
        <v>0</v>
      </c>
      <c r="AT41" s="24"/>
      <c r="AU41" s="24"/>
      <c r="AV41" s="24"/>
      <c r="AW41" s="24"/>
      <c r="AX41" s="24">
        <f>AT41+'2026.12'!AX41</f>
        <v>0</v>
      </c>
      <c r="AY41" s="24">
        <f>AU41+'2026.12'!AY41</f>
        <v>0</v>
      </c>
      <c r="AZ41" s="24">
        <f>AV41+'2026.12'!AZ41</f>
        <v>0</v>
      </c>
      <c r="BA41" s="24">
        <f>AW41+'2026.12'!BA41</f>
        <v>0</v>
      </c>
    </row>
    <row r="42" spans="1:53">
      <c r="A42" s="316"/>
      <c r="B42" s="316"/>
      <c r="C42" s="19" t="s">
        <v>91</v>
      </c>
      <c r="D42" s="20"/>
      <c r="E42" s="23"/>
      <c r="F42" s="84"/>
      <c r="G42" s="117"/>
      <c r="H42" s="106"/>
      <c r="I42" s="102"/>
      <c r="J42" s="102"/>
      <c r="K42" s="102"/>
      <c r="L42" s="102"/>
      <c r="M42" s="110"/>
      <c r="N42" s="79"/>
      <c r="O42" s="130"/>
      <c r="P42" s="79"/>
      <c r="Q42" s="208"/>
      <c r="R42" s="21"/>
      <c r="S42" s="38"/>
      <c r="T42" s="22"/>
      <c r="U42" s="22"/>
      <c r="V42" s="22"/>
      <c r="W42" s="22"/>
      <c r="X42" s="22"/>
      <c r="Y42" s="22"/>
      <c r="Z42" s="89"/>
      <c r="AA42" s="84"/>
      <c r="AB42" s="342"/>
      <c r="AC42" s="343"/>
      <c r="AD42" s="342">
        <f>AB42+'2026.12'!AD42</f>
        <v>63808</v>
      </c>
      <c r="AE42" s="179">
        <f>AC42+'2026.12'!AE42</f>
        <v>400.00293883804108</v>
      </c>
      <c r="AF42" s="24"/>
      <c r="AG42" s="25"/>
      <c r="AH42" s="26">
        <f t="shared" si="9"/>
        <v>0</v>
      </c>
      <c r="AI42" s="25"/>
      <c r="AJ42" s="26">
        <f t="shared" si="10"/>
        <v>0</v>
      </c>
      <c r="AK42" s="69">
        <f>AF42+'2026.12'!AK42</f>
        <v>0</v>
      </c>
      <c r="AL42" s="75">
        <f>AG42+'2026.12'!AL42</f>
        <v>0</v>
      </c>
      <c r="AM42" s="26">
        <f>AH42+'2026.12'!AM42</f>
        <v>0</v>
      </c>
      <c r="AN42" s="75">
        <f>AI42+'2026.12'!AN42</f>
        <v>0</v>
      </c>
      <c r="AO42" s="26">
        <f>AJ42+'2026.12'!AO42</f>
        <v>0</v>
      </c>
      <c r="AP42" s="24"/>
      <c r="AQ42" s="24"/>
      <c r="AR42" s="24">
        <f>AP42+'2026.12'!AR42</f>
        <v>0</v>
      </c>
      <c r="AS42" s="24">
        <f>AQ42+'2026.12'!AS42</f>
        <v>0</v>
      </c>
      <c r="AT42" s="24"/>
      <c r="AU42" s="24"/>
      <c r="AV42" s="24"/>
      <c r="AW42" s="24"/>
      <c r="AX42" s="24">
        <f>AT42+'2026.12'!AX42</f>
        <v>0</v>
      </c>
      <c r="AY42" s="24">
        <f>AU42+'2026.12'!AY42</f>
        <v>0</v>
      </c>
      <c r="AZ42" s="24">
        <f>AV42+'2026.12'!AZ42</f>
        <v>0</v>
      </c>
      <c r="BA42" s="24">
        <f>AW42+'2026.12'!BA42</f>
        <v>0</v>
      </c>
    </row>
    <row r="43" spans="1:53">
      <c r="A43" s="316"/>
      <c r="B43" s="317"/>
      <c r="C43" s="19" t="s">
        <v>88</v>
      </c>
      <c r="D43" s="20"/>
      <c r="E43" s="23"/>
      <c r="F43" s="84"/>
      <c r="G43" s="117"/>
      <c r="H43" s="106"/>
      <c r="I43" s="102"/>
      <c r="J43" s="102"/>
      <c r="K43" s="102"/>
      <c r="L43" s="102"/>
      <c r="M43" s="110"/>
      <c r="N43" s="79"/>
      <c r="O43" s="130"/>
      <c r="P43" s="79"/>
      <c r="Q43" s="208"/>
      <c r="R43" s="21"/>
      <c r="S43" s="38"/>
      <c r="T43" s="22"/>
      <c r="U43" s="22"/>
      <c r="V43" s="22"/>
      <c r="W43" s="22"/>
      <c r="X43" s="22"/>
      <c r="Y43" s="22"/>
      <c r="Z43" s="89"/>
      <c r="AA43" s="84"/>
      <c r="AB43" s="342"/>
      <c r="AC43" s="343"/>
      <c r="AD43" s="342">
        <f>AB43+'2026.12'!AD43</f>
        <v>0</v>
      </c>
      <c r="AE43" s="179">
        <f>AC43+'2026.12'!AE43</f>
        <v>0</v>
      </c>
      <c r="AF43" s="24"/>
      <c r="AG43" s="25"/>
      <c r="AH43" s="26">
        <f t="shared" si="9"/>
        <v>0</v>
      </c>
      <c r="AI43" s="25"/>
      <c r="AJ43" s="26">
        <f t="shared" si="10"/>
        <v>0</v>
      </c>
      <c r="AK43" s="69">
        <f>AF43+'2026.12'!AK43</f>
        <v>0</v>
      </c>
      <c r="AL43" s="75">
        <f>AG43+'2026.12'!AL43</f>
        <v>0</v>
      </c>
      <c r="AM43" s="26">
        <f>AH43+'2026.12'!AM43</f>
        <v>0</v>
      </c>
      <c r="AN43" s="75">
        <f>AI43+'2026.12'!AN43</f>
        <v>0</v>
      </c>
      <c r="AO43" s="26">
        <f>AJ43+'2026.12'!AO43</f>
        <v>0</v>
      </c>
      <c r="AP43" s="24"/>
      <c r="AQ43" s="24"/>
      <c r="AR43" s="24">
        <f>AP43+'2026.12'!AR43</f>
        <v>0</v>
      </c>
      <c r="AS43" s="24">
        <f>AQ43+'2026.12'!AS43</f>
        <v>0</v>
      </c>
      <c r="AT43" s="24"/>
      <c r="AU43" s="24"/>
      <c r="AV43" s="24"/>
      <c r="AW43" s="24"/>
      <c r="AX43" s="24">
        <f>AT43+'2026.12'!AX43</f>
        <v>1</v>
      </c>
      <c r="AY43" s="24">
        <f>AU43+'2026.12'!AY43</f>
        <v>50</v>
      </c>
      <c r="AZ43" s="24">
        <f>AV43+'2026.12'!AZ43</f>
        <v>104</v>
      </c>
      <c r="BA43" s="24">
        <f>AW43+'2026.12'!BA43</f>
        <v>2</v>
      </c>
    </row>
    <row r="44" spans="1:53">
      <c r="A44" s="316"/>
      <c r="B44" s="315">
        <v>2</v>
      </c>
      <c r="C44" s="19" t="s">
        <v>115</v>
      </c>
      <c r="D44" s="46"/>
      <c r="E44" s="47"/>
      <c r="F44" s="113"/>
      <c r="G44" s="117"/>
      <c r="H44" s="106"/>
      <c r="I44" s="102"/>
      <c r="J44" s="102"/>
      <c r="K44" s="102"/>
      <c r="L44" s="102"/>
      <c r="M44" s="110"/>
      <c r="N44" s="79"/>
      <c r="O44" s="133"/>
      <c r="P44" s="79"/>
      <c r="Q44" s="208"/>
      <c r="R44" s="203"/>
      <c r="S44" s="48"/>
      <c r="T44" s="49"/>
      <c r="U44" s="49"/>
      <c r="V44" s="49"/>
      <c r="W44" s="49"/>
      <c r="X44" s="49"/>
      <c r="Y44" s="49"/>
      <c r="Z44" s="91"/>
      <c r="AA44" s="84"/>
      <c r="AB44" s="342"/>
      <c r="AC44" s="343"/>
      <c r="AD44" s="342">
        <f>AB44+'2026.12'!AD44</f>
        <v>0</v>
      </c>
      <c r="AE44" s="179">
        <f>AC44+'2026.12'!AE44</f>
        <v>0</v>
      </c>
      <c r="AF44" s="24"/>
      <c r="AG44" s="25"/>
      <c r="AH44" s="26">
        <f t="shared" ref="AH44:AH51" si="11">AG44*$AH$5</f>
        <v>0</v>
      </c>
      <c r="AI44" s="25"/>
      <c r="AJ44" s="26">
        <f t="shared" ref="AJ44:AJ51" si="12">AI44*$AJ$5</f>
        <v>0</v>
      </c>
      <c r="AK44" s="69">
        <f>AF44+'2026.12'!AK44</f>
        <v>0</v>
      </c>
      <c r="AL44" s="75">
        <f>AG44+'2026.12'!AL44</f>
        <v>0</v>
      </c>
      <c r="AM44" s="26">
        <f>AH44+'2026.12'!AM44</f>
        <v>0</v>
      </c>
      <c r="AN44" s="75">
        <f>AI44+'2026.12'!AN44</f>
        <v>0</v>
      </c>
      <c r="AO44" s="26">
        <f>AJ44+'2026.12'!AO44</f>
        <v>0</v>
      </c>
      <c r="AP44" s="24"/>
      <c r="AQ44" s="24"/>
      <c r="AR44" s="24">
        <f>AP44+'2026.12'!AR44</f>
        <v>0</v>
      </c>
      <c r="AS44" s="24">
        <f>AQ44+'2026.12'!AS44</f>
        <v>0</v>
      </c>
      <c r="AT44" s="24"/>
      <c r="AU44" s="24"/>
      <c r="AV44" s="24"/>
      <c r="AW44" s="24"/>
      <c r="AX44" s="24">
        <f>AT44+'2026.12'!AX44</f>
        <v>0</v>
      </c>
      <c r="AY44" s="24">
        <f>AU44+'2026.12'!AY44</f>
        <v>0</v>
      </c>
      <c r="AZ44" s="24">
        <f>AV44+'2026.12'!AZ44</f>
        <v>0</v>
      </c>
      <c r="BA44" s="24">
        <f>AW44+'2026.12'!BA44</f>
        <v>0</v>
      </c>
    </row>
    <row r="45" spans="1:53">
      <c r="A45" s="316"/>
      <c r="B45" s="316"/>
      <c r="C45" s="19" t="s">
        <v>116</v>
      </c>
      <c r="D45" s="46"/>
      <c r="E45" s="47"/>
      <c r="F45" s="113"/>
      <c r="G45" s="117"/>
      <c r="H45" s="106"/>
      <c r="I45" s="102"/>
      <c r="J45" s="102"/>
      <c r="K45" s="102"/>
      <c r="L45" s="102"/>
      <c r="M45" s="110"/>
      <c r="N45" s="79"/>
      <c r="O45" s="133"/>
      <c r="P45" s="79"/>
      <c r="Q45" s="208"/>
      <c r="R45" s="203"/>
      <c r="S45" s="48"/>
      <c r="T45" s="49"/>
      <c r="U45" s="49"/>
      <c r="V45" s="49"/>
      <c r="W45" s="49"/>
      <c r="X45" s="49"/>
      <c r="Y45" s="49"/>
      <c r="Z45" s="91"/>
      <c r="AA45" s="84"/>
      <c r="AB45" s="342"/>
      <c r="AC45" s="343"/>
      <c r="AD45" s="342">
        <f>AB45+'2026.12'!AD45</f>
        <v>0</v>
      </c>
      <c r="AE45" s="179">
        <f>AC45+'2026.12'!AE45</f>
        <v>0</v>
      </c>
      <c r="AF45" s="24"/>
      <c r="AG45" s="25"/>
      <c r="AH45" s="26">
        <f t="shared" si="11"/>
        <v>0</v>
      </c>
      <c r="AI45" s="25"/>
      <c r="AJ45" s="26">
        <f t="shared" si="12"/>
        <v>0</v>
      </c>
      <c r="AK45" s="69">
        <f>AF45+'2026.12'!AK45</f>
        <v>2</v>
      </c>
      <c r="AL45" s="75">
        <f>AG45+'2026.12'!AL45</f>
        <v>3</v>
      </c>
      <c r="AM45" s="26">
        <f>AH45+'2026.12'!AM45</f>
        <v>600</v>
      </c>
      <c r="AN45" s="75">
        <f>AI45+'2026.12'!AN45</f>
        <v>70</v>
      </c>
      <c r="AO45" s="26">
        <f>AJ45+'2026.12'!AO45</f>
        <v>28000</v>
      </c>
      <c r="AP45" s="24"/>
      <c r="AQ45" s="24"/>
      <c r="AR45" s="24">
        <f>AP45+'2026.12'!AR45</f>
        <v>0</v>
      </c>
      <c r="AS45" s="24">
        <f>AQ45+'2026.12'!AS45</f>
        <v>0</v>
      </c>
      <c r="AT45" s="24"/>
      <c r="AU45" s="24"/>
      <c r="AV45" s="24"/>
      <c r="AW45" s="24"/>
      <c r="AX45" s="24">
        <f>AT45+'2026.12'!AX45</f>
        <v>0</v>
      </c>
      <c r="AY45" s="24">
        <f>AU45+'2026.12'!AY45</f>
        <v>0</v>
      </c>
      <c r="AZ45" s="24">
        <f>AV45+'2026.12'!AZ45</f>
        <v>0</v>
      </c>
      <c r="BA45" s="24">
        <f>AW45+'2026.12'!BA45</f>
        <v>0</v>
      </c>
    </row>
    <row r="46" spans="1:53">
      <c r="A46" s="316"/>
      <c r="B46" s="316"/>
      <c r="C46" s="19" t="s">
        <v>117</v>
      </c>
      <c r="D46" s="46"/>
      <c r="E46" s="47"/>
      <c r="F46" s="113"/>
      <c r="G46" s="117"/>
      <c r="H46" s="106"/>
      <c r="I46" s="102"/>
      <c r="J46" s="102"/>
      <c r="K46" s="102"/>
      <c r="L46" s="102"/>
      <c r="M46" s="110"/>
      <c r="N46" s="79"/>
      <c r="O46" s="133"/>
      <c r="P46" s="79"/>
      <c r="Q46" s="208"/>
      <c r="R46" s="203"/>
      <c r="S46" s="48"/>
      <c r="T46" s="49"/>
      <c r="U46" s="49"/>
      <c r="V46" s="49"/>
      <c r="W46" s="49"/>
      <c r="X46" s="49"/>
      <c r="Y46" s="49"/>
      <c r="Z46" s="91"/>
      <c r="AA46" s="84"/>
      <c r="AB46" s="342"/>
      <c r="AC46" s="343"/>
      <c r="AD46" s="342">
        <f>AB46+'2026.12'!AD46</f>
        <v>0</v>
      </c>
      <c r="AE46" s="179">
        <f>AC46+'2026.12'!AE46</f>
        <v>0</v>
      </c>
      <c r="AF46" s="24"/>
      <c r="AG46" s="25"/>
      <c r="AH46" s="26">
        <f t="shared" si="11"/>
        <v>0</v>
      </c>
      <c r="AI46" s="25"/>
      <c r="AJ46" s="26">
        <f t="shared" si="12"/>
        <v>0</v>
      </c>
      <c r="AK46" s="69">
        <f>AF46+'2026.12'!AK46</f>
        <v>1</v>
      </c>
      <c r="AL46" s="75">
        <f>AG46+'2026.12'!AL46</f>
        <v>0</v>
      </c>
      <c r="AM46" s="26">
        <f>AH46+'2026.12'!AM46</f>
        <v>0</v>
      </c>
      <c r="AN46" s="75">
        <f>AI46+'2026.12'!AN46</f>
        <v>7</v>
      </c>
      <c r="AO46" s="26">
        <f>AJ46+'2026.12'!AO46</f>
        <v>2800</v>
      </c>
      <c r="AP46" s="24"/>
      <c r="AQ46" s="24"/>
      <c r="AR46" s="24">
        <f>AP46+'2026.12'!AR46</f>
        <v>0</v>
      </c>
      <c r="AS46" s="24">
        <f>AQ46+'2026.12'!AS46</f>
        <v>0</v>
      </c>
      <c r="AT46" s="24"/>
      <c r="AU46" s="24"/>
      <c r="AV46" s="24"/>
      <c r="AW46" s="24"/>
      <c r="AX46" s="24">
        <f>AT46+'2026.12'!AX46</f>
        <v>0</v>
      </c>
      <c r="AY46" s="24">
        <f>AU46+'2026.12'!AY46</f>
        <v>0</v>
      </c>
      <c r="AZ46" s="24">
        <f>AV46+'2026.12'!AZ46</f>
        <v>0</v>
      </c>
      <c r="BA46" s="24">
        <f>AW46+'2026.12'!BA46</f>
        <v>0</v>
      </c>
    </row>
    <row r="47" spans="1:53">
      <c r="A47" s="316"/>
      <c r="B47" s="316"/>
      <c r="C47" s="19" t="s">
        <v>118</v>
      </c>
      <c r="D47" s="46"/>
      <c r="E47" s="47"/>
      <c r="F47" s="113"/>
      <c r="G47" s="117"/>
      <c r="H47" s="106"/>
      <c r="I47" s="102"/>
      <c r="J47" s="102"/>
      <c r="K47" s="102"/>
      <c r="L47" s="102"/>
      <c r="M47" s="110"/>
      <c r="N47" s="79"/>
      <c r="O47" s="133"/>
      <c r="P47" s="79"/>
      <c r="Q47" s="208"/>
      <c r="R47" s="203"/>
      <c r="S47" s="48"/>
      <c r="T47" s="49"/>
      <c r="U47" s="49"/>
      <c r="V47" s="49"/>
      <c r="W47" s="49"/>
      <c r="X47" s="49"/>
      <c r="Y47" s="49"/>
      <c r="Z47" s="91"/>
      <c r="AA47" s="84"/>
      <c r="AB47" s="342"/>
      <c r="AC47" s="343"/>
      <c r="AD47" s="342">
        <f>AB47+'2026.12'!AD47</f>
        <v>0</v>
      </c>
      <c r="AE47" s="179">
        <f>AC47+'2026.12'!AE47</f>
        <v>0</v>
      </c>
      <c r="AF47" s="24"/>
      <c r="AG47" s="25"/>
      <c r="AH47" s="26">
        <f t="shared" si="11"/>
        <v>0</v>
      </c>
      <c r="AI47" s="25"/>
      <c r="AJ47" s="26">
        <f t="shared" si="12"/>
        <v>0</v>
      </c>
      <c r="AK47" s="69">
        <f>AF47+'2026.12'!AK47</f>
        <v>0</v>
      </c>
      <c r="AL47" s="75">
        <f>AG47+'2026.12'!AL47</f>
        <v>0</v>
      </c>
      <c r="AM47" s="26">
        <f>AH47+'2026.12'!AM47</f>
        <v>0</v>
      </c>
      <c r="AN47" s="75">
        <f>AI47+'2026.12'!AN47</f>
        <v>0</v>
      </c>
      <c r="AO47" s="26">
        <f>AJ47+'2026.12'!AO47</f>
        <v>0</v>
      </c>
      <c r="AP47" s="24"/>
      <c r="AQ47" s="24"/>
      <c r="AR47" s="24">
        <f>AP47+'2026.12'!AR47</f>
        <v>0</v>
      </c>
      <c r="AS47" s="24">
        <f>AQ47+'2026.12'!AS47</f>
        <v>0</v>
      </c>
      <c r="AT47" s="24"/>
      <c r="AU47" s="24"/>
      <c r="AV47" s="24"/>
      <c r="AW47" s="24"/>
      <c r="AX47" s="24">
        <f>AT47+'2026.12'!AX47</f>
        <v>1</v>
      </c>
      <c r="AY47" s="24">
        <f>AU47+'2026.12'!AY47</f>
        <v>480</v>
      </c>
      <c r="AZ47" s="24">
        <f>AV47+'2026.12'!AZ47</f>
        <v>31</v>
      </c>
      <c r="BA47" s="24">
        <f>AW47+'2026.12'!BA47</f>
        <v>3</v>
      </c>
    </row>
    <row r="48" spans="1:53">
      <c r="A48" s="316"/>
      <c r="B48" s="316"/>
      <c r="C48" s="19" t="s">
        <v>119</v>
      </c>
      <c r="D48" s="46"/>
      <c r="E48" s="47"/>
      <c r="F48" s="113"/>
      <c r="G48" s="117"/>
      <c r="H48" s="106"/>
      <c r="I48" s="102"/>
      <c r="J48" s="102"/>
      <c r="K48" s="102"/>
      <c r="L48" s="102"/>
      <c r="M48" s="110"/>
      <c r="N48" s="79"/>
      <c r="O48" s="133"/>
      <c r="P48" s="79"/>
      <c r="Q48" s="208"/>
      <c r="R48" s="203"/>
      <c r="S48" s="48"/>
      <c r="T48" s="49"/>
      <c r="U48" s="49"/>
      <c r="V48" s="49"/>
      <c r="W48" s="49"/>
      <c r="X48" s="49"/>
      <c r="Y48" s="49"/>
      <c r="Z48" s="91"/>
      <c r="AA48" s="84"/>
      <c r="AB48" s="342"/>
      <c r="AC48" s="343"/>
      <c r="AD48" s="342">
        <f>AB48+'2026.12'!AD48</f>
        <v>0</v>
      </c>
      <c r="AE48" s="179">
        <f>AC48+'2026.12'!AE48</f>
        <v>0</v>
      </c>
      <c r="AF48" s="24"/>
      <c r="AG48" s="25"/>
      <c r="AH48" s="26">
        <f t="shared" si="11"/>
        <v>0</v>
      </c>
      <c r="AI48" s="25"/>
      <c r="AJ48" s="26">
        <f t="shared" si="12"/>
        <v>0</v>
      </c>
      <c r="AK48" s="69">
        <f>AF48+'2026.12'!AK48</f>
        <v>1</v>
      </c>
      <c r="AL48" s="75">
        <f>AG48+'2026.12'!AL48</f>
        <v>7</v>
      </c>
      <c r="AM48" s="26">
        <f>AH48+'2026.12'!AM48</f>
        <v>1400</v>
      </c>
      <c r="AN48" s="75">
        <f>AI48+'2026.12'!AN48</f>
        <v>112</v>
      </c>
      <c r="AO48" s="26">
        <f>AJ48+'2026.12'!AO48</f>
        <v>44800</v>
      </c>
      <c r="AP48" s="24"/>
      <c r="AQ48" s="24"/>
      <c r="AR48" s="24">
        <f>AP48+'2026.12'!AR48</f>
        <v>0</v>
      </c>
      <c r="AS48" s="24">
        <f>AQ48+'2026.12'!AS48</f>
        <v>0</v>
      </c>
      <c r="AT48" s="24"/>
      <c r="AU48" s="24"/>
      <c r="AV48" s="24"/>
      <c r="AW48" s="24"/>
      <c r="AX48" s="24">
        <f>AT48+'2026.12'!AX48</f>
        <v>0</v>
      </c>
      <c r="AY48" s="24">
        <f>AU48+'2026.12'!AY48</f>
        <v>0</v>
      </c>
      <c r="AZ48" s="24">
        <f>AV48+'2026.12'!AZ48</f>
        <v>0</v>
      </c>
      <c r="BA48" s="24">
        <f>AW48+'2026.12'!BA48</f>
        <v>0</v>
      </c>
    </row>
    <row r="49" spans="1:53">
      <c r="A49" s="316"/>
      <c r="B49" s="316"/>
      <c r="C49" s="19" t="s">
        <v>120</v>
      </c>
      <c r="D49" s="46"/>
      <c r="E49" s="47"/>
      <c r="F49" s="113"/>
      <c r="G49" s="117"/>
      <c r="H49" s="106"/>
      <c r="I49" s="102"/>
      <c r="J49" s="102"/>
      <c r="K49" s="102"/>
      <c r="L49" s="102"/>
      <c r="M49" s="110"/>
      <c r="N49" s="79"/>
      <c r="O49" s="133"/>
      <c r="P49" s="79"/>
      <c r="Q49" s="208"/>
      <c r="R49" s="203"/>
      <c r="S49" s="48"/>
      <c r="T49" s="49"/>
      <c r="U49" s="49"/>
      <c r="V49" s="49"/>
      <c r="W49" s="49"/>
      <c r="X49" s="49"/>
      <c r="Y49" s="49"/>
      <c r="Z49" s="91"/>
      <c r="AA49" s="84"/>
      <c r="AB49" s="342"/>
      <c r="AC49" s="343"/>
      <c r="AD49" s="342">
        <f>AB49+'2026.12'!AD49</f>
        <v>0</v>
      </c>
      <c r="AE49" s="179">
        <f>AC49+'2026.12'!AE49</f>
        <v>0</v>
      </c>
      <c r="AF49" s="24"/>
      <c r="AG49" s="25"/>
      <c r="AH49" s="26">
        <f t="shared" si="11"/>
        <v>0</v>
      </c>
      <c r="AI49" s="25"/>
      <c r="AJ49" s="26">
        <f t="shared" si="12"/>
        <v>0</v>
      </c>
      <c r="AK49" s="69">
        <f>AF49+'2026.12'!AK49</f>
        <v>1</v>
      </c>
      <c r="AL49" s="75">
        <f>AG49+'2026.12'!AL49</f>
        <v>4</v>
      </c>
      <c r="AM49" s="26">
        <f>AH49+'2026.12'!AM49</f>
        <v>800</v>
      </c>
      <c r="AN49" s="75">
        <f>AI49+'2026.12'!AN49</f>
        <v>53</v>
      </c>
      <c r="AO49" s="26">
        <f>AJ49+'2026.12'!AO49</f>
        <v>21200</v>
      </c>
      <c r="AP49" s="24"/>
      <c r="AQ49" s="24"/>
      <c r="AR49" s="24">
        <f>AP49+'2026.12'!AR49</f>
        <v>0</v>
      </c>
      <c r="AS49" s="24">
        <f>AQ49+'2026.12'!AS49</f>
        <v>0</v>
      </c>
      <c r="AT49" s="24"/>
      <c r="AU49" s="24"/>
      <c r="AV49" s="24"/>
      <c r="AW49" s="24"/>
      <c r="AX49" s="24">
        <f>AT49+'2026.12'!AX49</f>
        <v>1</v>
      </c>
      <c r="AY49" s="24">
        <f>AU49+'2026.12'!AY49</f>
        <v>480</v>
      </c>
      <c r="AZ49" s="24">
        <f>AV49+'2026.12'!AZ49</f>
        <v>31</v>
      </c>
      <c r="BA49" s="24">
        <f>AW49+'2026.12'!BA49</f>
        <v>12</v>
      </c>
    </row>
    <row r="50" spans="1:53">
      <c r="A50" s="316"/>
      <c r="B50" s="316"/>
      <c r="C50" s="19" t="s">
        <v>121</v>
      </c>
      <c r="D50" s="46"/>
      <c r="E50" s="47"/>
      <c r="F50" s="113"/>
      <c r="G50" s="117"/>
      <c r="H50" s="106"/>
      <c r="I50" s="102"/>
      <c r="J50" s="102"/>
      <c r="K50" s="102"/>
      <c r="L50" s="102"/>
      <c r="M50" s="110"/>
      <c r="N50" s="79"/>
      <c r="O50" s="133"/>
      <c r="P50" s="79"/>
      <c r="Q50" s="208"/>
      <c r="R50" s="203"/>
      <c r="S50" s="48"/>
      <c r="T50" s="49"/>
      <c r="U50" s="49"/>
      <c r="V50" s="49"/>
      <c r="W50" s="49"/>
      <c r="X50" s="49"/>
      <c r="Y50" s="49"/>
      <c r="Z50" s="91"/>
      <c r="AA50" s="84"/>
      <c r="AB50" s="342"/>
      <c r="AC50" s="343"/>
      <c r="AD50" s="342">
        <f>AB50+'2026.12'!AD50</f>
        <v>0</v>
      </c>
      <c r="AE50" s="179">
        <f>AC50+'2026.12'!AE50</f>
        <v>0</v>
      </c>
      <c r="AF50" s="24"/>
      <c r="AG50" s="25"/>
      <c r="AH50" s="26">
        <f t="shared" si="11"/>
        <v>0</v>
      </c>
      <c r="AI50" s="25"/>
      <c r="AJ50" s="26">
        <f t="shared" si="12"/>
        <v>0</v>
      </c>
      <c r="AK50" s="69">
        <f>AF50+'2026.12'!AK50</f>
        <v>0</v>
      </c>
      <c r="AL50" s="75">
        <f>AG50+'2026.12'!AL50</f>
        <v>0</v>
      </c>
      <c r="AM50" s="26">
        <f>AH50+'2026.12'!AM50</f>
        <v>0</v>
      </c>
      <c r="AN50" s="75">
        <f>AI50+'2026.12'!AN50</f>
        <v>0</v>
      </c>
      <c r="AO50" s="26">
        <f>AJ50+'2026.12'!AO50</f>
        <v>0</v>
      </c>
      <c r="AP50" s="24"/>
      <c r="AQ50" s="24"/>
      <c r="AR50" s="24">
        <f>AP50+'2026.12'!AR50</f>
        <v>0</v>
      </c>
      <c r="AS50" s="24">
        <f>AQ50+'2026.12'!AS50</f>
        <v>0</v>
      </c>
      <c r="AT50" s="24"/>
      <c r="AU50" s="24"/>
      <c r="AV50" s="24"/>
      <c r="AW50" s="24"/>
      <c r="AX50" s="24">
        <f>AT50+'2026.12'!AX50</f>
        <v>0</v>
      </c>
      <c r="AY50" s="24">
        <f>AU50+'2026.12'!AY50</f>
        <v>0</v>
      </c>
      <c r="AZ50" s="24">
        <f>AV50+'2026.12'!AZ50</f>
        <v>0</v>
      </c>
      <c r="BA50" s="24">
        <f>AW50+'2026.12'!BA50</f>
        <v>0</v>
      </c>
    </row>
    <row r="51" spans="1:53">
      <c r="A51" s="317"/>
      <c r="B51" s="317"/>
      <c r="C51" s="19" t="s">
        <v>122</v>
      </c>
      <c r="D51" s="46"/>
      <c r="E51" s="47"/>
      <c r="F51" s="114"/>
      <c r="G51" s="120"/>
      <c r="H51" s="107"/>
      <c r="I51" s="103"/>
      <c r="J51" s="103"/>
      <c r="K51" s="103"/>
      <c r="L51" s="103"/>
      <c r="M51" s="111"/>
      <c r="N51" s="82"/>
      <c r="O51" s="134"/>
      <c r="P51" s="82"/>
      <c r="Q51" s="209"/>
      <c r="R51" s="204"/>
      <c r="S51" s="48"/>
      <c r="T51" s="49"/>
      <c r="U51" s="49"/>
      <c r="V51" s="50"/>
      <c r="W51" s="50"/>
      <c r="X51" s="50"/>
      <c r="Y51" s="50"/>
      <c r="Z51" s="92"/>
      <c r="AA51" s="87"/>
      <c r="AB51" s="342"/>
      <c r="AC51" s="343"/>
      <c r="AD51" s="342">
        <f>AB51+'2026.12'!AD51</f>
        <v>0</v>
      </c>
      <c r="AE51" s="179">
        <f>AC51+'2026.12'!AE51</f>
        <v>0</v>
      </c>
      <c r="AF51" s="24"/>
      <c r="AG51" s="25"/>
      <c r="AH51" s="26">
        <f t="shared" si="11"/>
        <v>0</v>
      </c>
      <c r="AI51" s="25"/>
      <c r="AJ51" s="26">
        <f t="shared" si="12"/>
        <v>0</v>
      </c>
      <c r="AK51" s="69">
        <f>AF51+'2026.12'!AK51</f>
        <v>1</v>
      </c>
      <c r="AL51" s="75">
        <f>AG51+'2026.12'!AL51</f>
        <v>2</v>
      </c>
      <c r="AM51" s="26">
        <f>AH51+'2026.12'!AM51</f>
        <v>400</v>
      </c>
      <c r="AN51" s="75">
        <f>AI51+'2026.12'!AN51</f>
        <v>39</v>
      </c>
      <c r="AO51" s="26">
        <f>AJ51+'2026.12'!AO51</f>
        <v>15600</v>
      </c>
      <c r="AP51" s="24"/>
      <c r="AQ51" s="24"/>
      <c r="AR51" s="24">
        <f>AP51+'2026.12'!AR51</f>
        <v>0</v>
      </c>
      <c r="AS51" s="24">
        <f>AQ51+'2026.12'!AS51</f>
        <v>0</v>
      </c>
      <c r="AT51" s="24"/>
      <c r="AU51" s="24"/>
      <c r="AV51" s="24"/>
      <c r="AW51" s="24"/>
      <c r="AX51" s="24">
        <f>AT51+'2026.12'!AX51</f>
        <v>0</v>
      </c>
      <c r="AY51" s="24">
        <f>AU51+'2026.12'!AY51</f>
        <v>0</v>
      </c>
      <c r="AZ51" s="24">
        <f>AV51+'2026.12'!AZ51</f>
        <v>0</v>
      </c>
      <c r="BA51" s="24">
        <f>AW51+'2026.12'!BA51</f>
        <v>0</v>
      </c>
    </row>
    <row r="52" spans="1:53" ht="16.5" customHeight="1">
      <c r="A52" s="28" t="s">
        <v>72</v>
      </c>
      <c r="B52" s="28"/>
      <c r="C52" s="29"/>
      <c r="D52" s="42">
        <f t="shared" ref="D52:AX52" si="13">SUM(D36:D51)</f>
        <v>0</v>
      </c>
      <c r="E52" s="43">
        <f t="shared" si="13"/>
        <v>0</v>
      </c>
      <c r="F52" s="86">
        <f t="shared" si="13"/>
        <v>0</v>
      </c>
      <c r="G52" s="86">
        <f t="shared" si="13"/>
        <v>0</v>
      </c>
      <c r="H52" s="86">
        <f t="shared" si="13"/>
        <v>0</v>
      </c>
      <c r="I52" s="168">
        <f t="shared" si="13"/>
        <v>0</v>
      </c>
      <c r="J52" s="168">
        <f t="shared" si="13"/>
        <v>0</v>
      </c>
      <c r="K52" s="168">
        <f t="shared" si="13"/>
        <v>0</v>
      </c>
      <c r="L52" s="168">
        <f t="shared" si="13"/>
        <v>0</v>
      </c>
      <c r="M52" s="167">
        <f t="shared" si="13"/>
        <v>0</v>
      </c>
      <c r="N52" s="172">
        <f t="shared" si="13"/>
        <v>0</v>
      </c>
      <c r="O52" s="167">
        <f t="shared" si="13"/>
        <v>0</v>
      </c>
      <c r="P52" s="169">
        <f t="shared" si="13"/>
        <v>0</v>
      </c>
      <c r="Q52" s="210">
        <f t="shared" si="13"/>
        <v>0</v>
      </c>
      <c r="R52" s="81">
        <f t="shared" si="13"/>
        <v>0</v>
      </c>
      <c r="S52" s="169">
        <f t="shared" si="13"/>
        <v>0</v>
      </c>
      <c r="T52" s="122">
        <f t="shared" si="13"/>
        <v>0</v>
      </c>
      <c r="U52" s="122">
        <f t="shared" si="13"/>
        <v>0</v>
      </c>
      <c r="V52" s="122">
        <f t="shared" si="13"/>
        <v>0</v>
      </c>
      <c r="W52" s="122">
        <f t="shared" si="13"/>
        <v>0</v>
      </c>
      <c r="X52" s="122">
        <f t="shared" si="13"/>
        <v>0</v>
      </c>
      <c r="Y52" s="122">
        <f t="shared" si="13"/>
        <v>0</v>
      </c>
      <c r="Z52" s="122">
        <f t="shared" si="13"/>
        <v>0</v>
      </c>
      <c r="AA52" s="122">
        <f t="shared" si="13"/>
        <v>0</v>
      </c>
      <c r="AB52" s="346">
        <f t="shared" si="13"/>
        <v>0</v>
      </c>
      <c r="AC52" s="347">
        <f t="shared" si="13"/>
        <v>0</v>
      </c>
      <c r="AD52" s="347">
        <f t="shared" si="13"/>
        <v>223327</v>
      </c>
      <c r="AE52" s="347">
        <f t="shared" si="13"/>
        <v>1400.0040170806669</v>
      </c>
      <c r="AF52" s="183">
        <f t="shared" si="13"/>
        <v>0</v>
      </c>
      <c r="AG52" s="172">
        <f t="shared" si="13"/>
        <v>0</v>
      </c>
      <c r="AH52" s="168">
        <f t="shared" si="13"/>
        <v>0</v>
      </c>
      <c r="AI52" s="81">
        <f t="shared" si="13"/>
        <v>0</v>
      </c>
      <c r="AJ52" s="86">
        <f t="shared" si="13"/>
        <v>0</v>
      </c>
      <c r="AK52" s="86">
        <f t="shared" si="13"/>
        <v>12</v>
      </c>
      <c r="AL52" s="86">
        <f t="shared" si="13"/>
        <v>26</v>
      </c>
      <c r="AM52" s="86">
        <f t="shared" si="13"/>
        <v>5200</v>
      </c>
      <c r="AN52" s="86">
        <f t="shared" si="13"/>
        <v>508</v>
      </c>
      <c r="AO52" s="86">
        <f t="shared" si="13"/>
        <v>203200</v>
      </c>
      <c r="AP52" s="86">
        <f t="shared" si="13"/>
        <v>0</v>
      </c>
      <c r="AQ52" s="86">
        <f t="shared" si="13"/>
        <v>0</v>
      </c>
      <c r="AR52" s="86">
        <f t="shared" si="13"/>
        <v>0</v>
      </c>
      <c r="AS52" s="86">
        <f t="shared" si="13"/>
        <v>0</v>
      </c>
      <c r="AT52" s="86">
        <f t="shared" si="13"/>
        <v>0</v>
      </c>
      <c r="AU52" s="86">
        <f t="shared" si="13"/>
        <v>0</v>
      </c>
      <c r="AV52" s="86">
        <f t="shared" si="13"/>
        <v>0</v>
      </c>
      <c r="AW52" s="86">
        <f t="shared" si="13"/>
        <v>0</v>
      </c>
      <c r="AX52" s="86">
        <f t="shared" si="13"/>
        <v>5</v>
      </c>
      <c r="AY52" s="28">
        <f t="shared" ref="AY52:BA52" si="14">SUM(AY44:AY51)</f>
        <v>960</v>
      </c>
      <c r="AZ52" s="28">
        <f t="shared" si="14"/>
        <v>62</v>
      </c>
      <c r="BA52" s="28">
        <f t="shared" si="14"/>
        <v>15</v>
      </c>
    </row>
    <row r="53" spans="1:53">
      <c r="A53" s="315">
        <v>4</v>
      </c>
      <c r="B53" s="315">
        <v>1</v>
      </c>
      <c r="C53" s="19" t="s">
        <v>92</v>
      </c>
      <c r="D53" s="20"/>
      <c r="E53" s="23"/>
      <c r="F53" s="84"/>
      <c r="G53" s="117"/>
      <c r="H53" s="106"/>
      <c r="I53" s="102"/>
      <c r="J53" s="102"/>
      <c r="K53" s="102"/>
      <c r="L53" s="102"/>
      <c r="M53" s="110"/>
      <c r="N53" s="79"/>
      <c r="O53" s="130"/>
      <c r="P53" s="79"/>
      <c r="Q53" s="208"/>
      <c r="R53" s="21"/>
      <c r="S53" s="38"/>
      <c r="T53" s="22"/>
      <c r="U53" s="22"/>
      <c r="V53" s="22"/>
      <c r="W53" s="22"/>
      <c r="X53" s="22"/>
      <c r="Y53" s="22"/>
      <c r="Z53" s="89"/>
      <c r="AA53" s="84"/>
      <c r="AB53" s="342"/>
      <c r="AC53" s="343"/>
      <c r="AD53" s="342">
        <f>AB53+'2026.12'!AD53</f>
        <v>0</v>
      </c>
      <c r="AE53" s="179">
        <f>AC53+'2026.12'!AE53</f>
        <v>0</v>
      </c>
      <c r="AF53" s="24"/>
      <c r="AG53" s="25"/>
      <c r="AH53" s="26">
        <f t="shared" si="9"/>
        <v>0</v>
      </c>
      <c r="AI53" s="25"/>
      <c r="AJ53" s="26">
        <f t="shared" si="10"/>
        <v>0</v>
      </c>
      <c r="AK53" s="69">
        <f>AF53+'2026.12'!AK53</f>
        <v>1</v>
      </c>
      <c r="AL53" s="75">
        <f>AG53+'2026.12'!AL53</f>
        <v>4</v>
      </c>
      <c r="AM53" s="26">
        <f>AH53+'2026.12'!AM53</f>
        <v>800</v>
      </c>
      <c r="AN53" s="75">
        <f>AI53+'2026.12'!AN53</f>
        <v>49</v>
      </c>
      <c r="AO53" s="26">
        <f>AJ53+'2026.12'!AO53</f>
        <v>19600</v>
      </c>
      <c r="AP53" s="24"/>
      <c r="AQ53" s="24"/>
      <c r="AR53" s="24">
        <f>AP53+'2026.12'!AR53</f>
        <v>1</v>
      </c>
      <c r="AS53" s="24">
        <f>AQ53+'2026.12'!AS53</f>
        <v>0</v>
      </c>
      <c r="AT53" s="24"/>
      <c r="AU53" s="24"/>
      <c r="AV53" s="24"/>
      <c r="AW53" s="24"/>
      <c r="AX53" s="24">
        <f>AT53+'2026.12'!AX53</f>
        <v>1</v>
      </c>
      <c r="AY53" s="24">
        <f>AU53+'2026.12'!AY53</f>
        <v>45</v>
      </c>
      <c r="AZ53" s="24">
        <f>AV53+'2026.12'!AZ53</f>
        <v>107</v>
      </c>
      <c r="BA53" s="24">
        <f>AW53+'2026.12'!BA53</f>
        <v>8</v>
      </c>
    </row>
    <row r="54" spans="1:53">
      <c r="A54" s="316"/>
      <c r="B54" s="316"/>
      <c r="C54" s="19" t="s">
        <v>93</v>
      </c>
      <c r="D54" s="20"/>
      <c r="E54" s="23"/>
      <c r="F54" s="84"/>
      <c r="G54" s="117"/>
      <c r="H54" s="106"/>
      <c r="I54" s="102"/>
      <c r="J54" s="102"/>
      <c r="K54" s="102"/>
      <c r="L54" s="102"/>
      <c r="M54" s="110"/>
      <c r="N54" s="79"/>
      <c r="O54" s="130"/>
      <c r="P54" s="79"/>
      <c r="Q54" s="208"/>
      <c r="R54" s="21"/>
      <c r="S54" s="38"/>
      <c r="T54" s="22"/>
      <c r="U54" s="22"/>
      <c r="V54" s="22"/>
      <c r="W54" s="22"/>
      <c r="X54" s="22"/>
      <c r="Y54" s="22"/>
      <c r="Z54" s="89"/>
      <c r="AA54" s="84"/>
      <c r="AB54" s="342"/>
      <c r="AC54" s="343"/>
      <c r="AD54" s="342">
        <f>AB54+'2026.12'!AD54</f>
        <v>161766</v>
      </c>
      <c r="AE54" s="179">
        <f>AC54+'2026.12'!AE54</f>
        <v>1000.0019039883932</v>
      </c>
      <c r="AF54" s="24"/>
      <c r="AG54" s="25"/>
      <c r="AH54" s="26">
        <f t="shared" si="9"/>
        <v>0</v>
      </c>
      <c r="AI54" s="25"/>
      <c r="AJ54" s="26">
        <f t="shared" si="10"/>
        <v>0</v>
      </c>
      <c r="AK54" s="69">
        <f>AF54+'2026.12'!AK54</f>
        <v>2</v>
      </c>
      <c r="AL54" s="75">
        <f>AG54+'2026.12'!AL54</f>
        <v>17</v>
      </c>
      <c r="AM54" s="26">
        <f>AH54+'2026.12'!AM54</f>
        <v>3400</v>
      </c>
      <c r="AN54" s="75">
        <f>AI54+'2026.12'!AN54</f>
        <v>96</v>
      </c>
      <c r="AO54" s="26">
        <f>AJ54+'2026.12'!AO54</f>
        <v>38400</v>
      </c>
      <c r="AP54" s="24"/>
      <c r="AQ54" s="24"/>
      <c r="AR54" s="24">
        <f>AP54+'2026.12'!AR54</f>
        <v>1</v>
      </c>
      <c r="AS54" s="24">
        <f>AQ54+'2026.12'!AS54</f>
        <v>0</v>
      </c>
      <c r="AT54" s="24"/>
      <c r="AU54" s="24"/>
      <c r="AV54" s="24"/>
      <c r="AW54" s="24"/>
      <c r="AX54" s="24">
        <f>AT54+'2026.12'!AX54</f>
        <v>0</v>
      </c>
      <c r="AY54" s="24">
        <f>AU54+'2026.12'!AY54</f>
        <v>0</v>
      </c>
      <c r="AZ54" s="24">
        <f>AV54+'2026.12'!AZ54</f>
        <v>0</v>
      </c>
      <c r="BA54" s="24">
        <f>AW54+'2026.12'!BA54</f>
        <v>0</v>
      </c>
    </row>
    <row r="55" spans="1:53">
      <c r="A55" s="316"/>
      <c r="B55" s="316"/>
      <c r="C55" s="19" t="s">
        <v>94</v>
      </c>
      <c r="D55" s="20"/>
      <c r="E55" s="23"/>
      <c r="F55" s="84"/>
      <c r="G55" s="117"/>
      <c r="H55" s="106"/>
      <c r="I55" s="102"/>
      <c r="J55" s="102"/>
      <c r="K55" s="102"/>
      <c r="L55" s="102"/>
      <c r="M55" s="110"/>
      <c r="N55" s="79"/>
      <c r="O55" s="130"/>
      <c r="P55" s="79"/>
      <c r="Q55" s="208"/>
      <c r="R55" s="21"/>
      <c r="S55" s="38"/>
      <c r="T55" s="22"/>
      <c r="U55" s="22"/>
      <c r="V55" s="22"/>
      <c r="W55" s="22"/>
      <c r="X55" s="22"/>
      <c r="Y55" s="22"/>
      <c r="Z55" s="89"/>
      <c r="AA55" s="84"/>
      <c r="AB55" s="342"/>
      <c r="AC55" s="343"/>
      <c r="AD55" s="342">
        <f>AB55+'2026.12'!AD55</f>
        <v>323532</v>
      </c>
      <c r="AE55" s="179">
        <f>AC55+'2026.12'!AE55</f>
        <v>2000.0038079767864</v>
      </c>
      <c r="AF55" s="24"/>
      <c r="AG55" s="25"/>
      <c r="AH55" s="26">
        <f t="shared" si="9"/>
        <v>0</v>
      </c>
      <c r="AI55" s="25"/>
      <c r="AJ55" s="26">
        <f t="shared" si="10"/>
        <v>0</v>
      </c>
      <c r="AK55" s="69">
        <f>AF55+'2026.12'!AK55</f>
        <v>0</v>
      </c>
      <c r="AL55" s="75">
        <f>AG55+'2026.12'!AL55</f>
        <v>0</v>
      </c>
      <c r="AM55" s="26">
        <f>AH55+'2026.12'!AM55</f>
        <v>0</v>
      </c>
      <c r="AN55" s="75">
        <f>AI55+'2026.12'!AN55</f>
        <v>0</v>
      </c>
      <c r="AO55" s="26">
        <f>AJ55+'2026.12'!AO55</f>
        <v>0</v>
      </c>
      <c r="AP55" s="24"/>
      <c r="AQ55" s="24"/>
      <c r="AR55" s="24">
        <f>AP55+'2026.12'!AR55</f>
        <v>0</v>
      </c>
      <c r="AS55" s="24">
        <f>AQ55+'2026.12'!AS55</f>
        <v>0</v>
      </c>
      <c r="AT55" s="24"/>
      <c r="AU55" s="24"/>
      <c r="AV55" s="24"/>
      <c r="AW55" s="24"/>
      <c r="AX55" s="24">
        <f>AT55+'2026.12'!AX55</f>
        <v>0</v>
      </c>
      <c r="AY55" s="24">
        <f>AU55+'2026.12'!AY55</f>
        <v>0</v>
      </c>
      <c r="AZ55" s="24">
        <f>AV55+'2026.12'!AZ55</f>
        <v>0</v>
      </c>
      <c r="BA55" s="24">
        <f>AW55+'2026.12'!BA55</f>
        <v>0</v>
      </c>
    </row>
    <row r="56" spans="1:53">
      <c r="A56" s="316"/>
      <c r="B56" s="316"/>
      <c r="C56" s="19" t="s">
        <v>95</v>
      </c>
      <c r="D56" s="20"/>
      <c r="E56" s="23"/>
      <c r="F56" s="84"/>
      <c r="G56" s="117"/>
      <c r="H56" s="106"/>
      <c r="I56" s="102"/>
      <c r="J56" s="102"/>
      <c r="K56" s="102"/>
      <c r="L56" s="102"/>
      <c r="M56" s="110"/>
      <c r="N56" s="79"/>
      <c r="O56" s="130"/>
      <c r="P56" s="79"/>
      <c r="Q56" s="208"/>
      <c r="R56" s="21"/>
      <c r="S56" s="38"/>
      <c r="T56" s="22"/>
      <c r="U56" s="22"/>
      <c r="V56" s="22"/>
      <c r="W56" s="22"/>
      <c r="X56" s="22"/>
      <c r="Y56" s="22"/>
      <c r="Z56" s="89"/>
      <c r="AA56" s="84"/>
      <c r="AB56" s="342"/>
      <c r="AC56" s="343"/>
      <c r="AD56" s="342">
        <f>AB56+'2026.12'!AD56</f>
        <v>0</v>
      </c>
      <c r="AE56" s="179">
        <f>AC56+'2026.12'!AE56</f>
        <v>0</v>
      </c>
      <c r="AF56" s="24"/>
      <c r="AG56" s="25"/>
      <c r="AH56" s="26">
        <f t="shared" si="9"/>
        <v>0</v>
      </c>
      <c r="AI56" s="25"/>
      <c r="AJ56" s="26">
        <f t="shared" si="10"/>
        <v>0</v>
      </c>
      <c r="AK56" s="69">
        <f>AF56+'2026.12'!AK56</f>
        <v>1</v>
      </c>
      <c r="AL56" s="75">
        <f>AG56+'2026.12'!AL56</f>
        <v>0</v>
      </c>
      <c r="AM56" s="26">
        <f>AH56+'2026.12'!AM56</f>
        <v>0</v>
      </c>
      <c r="AN56" s="75">
        <f>AI56+'2026.12'!AN56</f>
        <v>105</v>
      </c>
      <c r="AO56" s="26">
        <f>AJ56+'2026.12'!AO56</f>
        <v>42000</v>
      </c>
      <c r="AP56" s="24"/>
      <c r="AQ56" s="24"/>
      <c r="AR56" s="24">
        <f>AP56+'2026.12'!AR56</f>
        <v>0</v>
      </c>
      <c r="AS56" s="24">
        <f>AQ56+'2026.12'!AS56</f>
        <v>0</v>
      </c>
      <c r="AT56" s="24"/>
      <c r="AU56" s="24"/>
      <c r="AV56" s="24"/>
      <c r="AW56" s="24"/>
      <c r="AX56" s="24">
        <f>AT56+'2026.12'!AX56</f>
        <v>1</v>
      </c>
      <c r="AY56" s="24">
        <f>AU56+'2026.12'!AY56</f>
        <v>50</v>
      </c>
      <c r="AZ56" s="24">
        <f>AV56+'2026.12'!AZ56</f>
        <v>236</v>
      </c>
      <c r="BA56" s="24">
        <f>AW56+'2026.12'!BA56</f>
        <v>10</v>
      </c>
    </row>
    <row r="57" spans="1:53">
      <c r="A57" s="316"/>
      <c r="B57" s="316"/>
      <c r="C57" s="19" t="s">
        <v>96</v>
      </c>
      <c r="D57" s="20"/>
      <c r="E57" s="23"/>
      <c r="F57" s="84"/>
      <c r="G57" s="117"/>
      <c r="H57" s="106"/>
      <c r="I57" s="102"/>
      <c r="J57" s="102"/>
      <c r="K57" s="102"/>
      <c r="L57" s="102"/>
      <c r="M57" s="110"/>
      <c r="N57" s="79"/>
      <c r="O57" s="130"/>
      <c r="P57" s="79"/>
      <c r="Q57" s="208"/>
      <c r="R57" s="21"/>
      <c r="S57" s="38"/>
      <c r="T57" s="22"/>
      <c r="U57" s="22"/>
      <c r="V57" s="22"/>
      <c r="W57" s="22"/>
      <c r="X57" s="22"/>
      <c r="Y57" s="22"/>
      <c r="Z57" s="89"/>
      <c r="AA57" s="84"/>
      <c r="AB57" s="342"/>
      <c r="AC57" s="343"/>
      <c r="AD57" s="342">
        <f>AB57+'2026.12'!AD57</f>
        <v>10000</v>
      </c>
      <c r="AE57" s="179">
        <f>AC57+'2026.12'!AE57</f>
        <v>62.688524767747161</v>
      </c>
      <c r="AF57" s="24"/>
      <c r="AG57" s="25"/>
      <c r="AH57" s="26">
        <f t="shared" si="9"/>
        <v>0</v>
      </c>
      <c r="AI57" s="25"/>
      <c r="AJ57" s="26">
        <f t="shared" si="10"/>
        <v>0</v>
      </c>
      <c r="AK57" s="69">
        <f>AF57+'2026.12'!AK57</f>
        <v>0</v>
      </c>
      <c r="AL57" s="75">
        <f>AG57+'2026.12'!AL57</f>
        <v>0</v>
      </c>
      <c r="AM57" s="26">
        <f>AH57+'2026.12'!AM57</f>
        <v>0</v>
      </c>
      <c r="AN57" s="75">
        <f>AI57+'2026.12'!AN57</f>
        <v>0</v>
      </c>
      <c r="AO57" s="26">
        <f>AJ57+'2026.12'!AO57</f>
        <v>0</v>
      </c>
      <c r="AP57" s="24"/>
      <c r="AQ57" s="24"/>
      <c r="AR57" s="24">
        <f>AP57+'2026.12'!AR57</f>
        <v>0</v>
      </c>
      <c r="AS57" s="24">
        <f>AQ57+'2026.12'!AS57</f>
        <v>0</v>
      </c>
      <c r="AT57" s="24"/>
      <c r="AU57" s="24"/>
      <c r="AV57" s="24"/>
      <c r="AW57" s="24"/>
      <c r="AX57" s="24">
        <f>AT57+'2026.12'!AX57</f>
        <v>1</v>
      </c>
      <c r="AY57" s="24">
        <f>AU57+'2026.12'!AY57</f>
        <v>45</v>
      </c>
      <c r="AZ57" s="24">
        <f>AV57+'2026.12'!AZ57</f>
        <v>36</v>
      </c>
      <c r="BA57" s="24">
        <f>AW57+'2026.12'!BA57</f>
        <v>5</v>
      </c>
    </row>
    <row r="58" spans="1:53">
      <c r="A58" s="316"/>
      <c r="B58" s="316"/>
      <c r="C58" s="19" t="s">
        <v>97</v>
      </c>
      <c r="D58" s="20"/>
      <c r="E58" s="23"/>
      <c r="F58" s="84"/>
      <c r="G58" s="117"/>
      <c r="H58" s="106"/>
      <c r="I58" s="102"/>
      <c r="J58" s="102"/>
      <c r="K58" s="102"/>
      <c r="L58" s="102"/>
      <c r="M58" s="110"/>
      <c r="N58" s="79"/>
      <c r="O58" s="130"/>
      <c r="P58" s="79"/>
      <c r="Q58" s="208"/>
      <c r="R58" s="21"/>
      <c r="S58" s="38"/>
      <c r="T58" s="22"/>
      <c r="U58" s="22"/>
      <c r="V58" s="22"/>
      <c r="W58" s="22"/>
      <c r="X58" s="22"/>
      <c r="Y58" s="22"/>
      <c r="Z58" s="89"/>
      <c r="AA58" s="84"/>
      <c r="AB58" s="342"/>
      <c r="AC58" s="343"/>
      <c r="AD58" s="342">
        <f>AB58+'2026.12'!AD58</f>
        <v>0</v>
      </c>
      <c r="AE58" s="179">
        <f>AC58+'2026.12'!AE58</f>
        <v>0</v>
      </c>
      <c r="AF58" s="24"/>
      <c r="AG58" s="25"/>
      <c r="AH58" s="26">
        <f t="shared" si="9"/>
        <v>0</v>
      </c>
      <c r="AI58" s="25"/>
      <c r="AJ58" s="26">
        <f t="shared" si="10"/>
        <v>0</v>
      </c>
      <c r="AK58" s="69">
        <f>AF58+'2026.12'!AK58</f>
        <v>1</v>
      </c>
      <c r="AL58" s="75">
        <f>AG58+'2026.12'!AL58</f>
        <v>0</v>
      </c>
      <c r="AM58" s="26">
        <f>AH58+'2026.12'!AM58</f>
        <v>0</v>
      </c>
      <c r="AN58" s="75">
        <f>AI58+'2026.12'!AN58</f>
        <v>38</v>
      </c>
      <c r="AO58" s="26">
        <f>AJ58+'2026.12'!AO58</f>
        <v>15200</v>
      </c>
      <c r="AP58" s="24"/>
      <c r="AQ58" s="24"/>
      <c r="AR58" s="24">
        <f>AP58+'2026.12'!AR58</f>
        <v>0</v>
      </c>
      <c r="AS58" s="24">
        <f>AQ58+'2026.12'!AS58</f>
        <v>0</v>
      </c>
      <c r="AT58" s="24"/>
      <c r="AU58" s="24"/>
      <c r="AV58" s="24"/>
      <c r="AW58" s="24"/>
      <c r="AX58" s="24">
        <f>AT58+'2026.12'!AX58</f>
        <v>0</v>
      </c>
      <c r="AY58" s="24">
        <f>AU58+'2026.12'!AY58</f>
        <v>0</v>
      </c>
      <c r="AZ58" s="24">
        <f>AV58+'2026.12'!AZ58</f>
        <v>0</v>
      </c>
      <c r="BA58" s="24">
        <f>AW58+'2026.12'!BA58</f>
        <v>0</v>
      </c>
    </row>
    <row r="59" spans="1:53">
      <c r="A59" s="316"/>
      <c r="B59" s="316"/>
      <c r="C59" s="19" t="s">
        <v>98</v>
      </c>
      <c r="D59" s="20"/>
      <c r="E59" s="23"/>
      <c r="F59" s="84"/>
      <c r="G59" s="117"/>
      <c r="H59" s="106"/>
      <c r="I59" s="102"/>
      <c r="J59" s="102"/>
      <c r="K59" s="102"/>
      <c r="L59" s="102"/>
      <c r="M59" s="110"/>
      <c r="N59" s="79"/>
      <c r="O59" s="130"/>
      <c r="P59" s="79"/>
      <c r="Q59" s="208"/>
      <c r="R59" s="21"/>
      <c r="S59" s="38"/>
      <c r="T59" s="22"/>
      <c r="U59" s="22"/>
      <c r="V59" s="22"/>
      <c r="W59" s="22"/>
      <c r="X59" s="22"/>
      <c r="Y59" s="22"/>
      <c r="Z59" s="89"/>
      <c r="AA59" s="84"/>
      <c r="AB59" s="342"/>
      <c r="AC59" s="343"/>
      <c r="AD59" s="342">
        <f>AB59+'2026.12'!AD59</f>
        <v>11638</v>
      </c>
      <c r="AE59" s="179">
        <f>AC59+'2026.12'!AE59</f>
        <v>72.95690512470415</v>
      </c>
      <c r="AF59" s="24"/>
      <c r="AG59" s="25"/>
      <c r="AH59" s="26">
        <f t="shared" si="9"/>
        <v>0</v>
      </c>
      <c r="AI59" s="25"/>
      <c r="AJ59" s="26">
        <f t="shared" si="10"/>
        <v>0</v>
      </c>
      <c r="AK59" s="69">
        <f>AF59+'2026.12'!AK59</f>
        <v>1</v>
      </c>
      <c r="AL59" s="75">
        <f>AG59+'2026.12'!AL59</f>
        <v>3</v>
      </c>
      <c r="AM59" s="26">
        <f>AH59+'2026.12'!AM59</f>
        <v>600</v>
      </c>
      <c r="AN59" s="75">
        <f>AI59+'2026.12'!AN59</f>
        <v>35</v>
      </c>
      <c r="AO59" s="26">
        <f>AJ59+'2026.12'!AO59</f>
        <v>14000</v>
      </c>
      <c r="AP59" s="24"/>
      <c r="AQ59" s="24"/>
      <c r="AR59" s="24">
        <f>AP59+'2026.12'!AR59</f>
        <v>0</v>
      </c>
      <c r="AS59" s="24">
        <f>AQ59+'2026.12'!AS59</f>
        <v>0</v>
      </c>
      <c r="AT59" s="24"/>
      <c r="AU59" s="24"/>
      <c r="AV59" s="24"/>
      <c r="AW59" s="24"/>
      <c r="AX59" s="24">
        <f>AT59+'2026.12'!AX59</f>
        <v>3</v>
      </c>
      <c r="AY59" s="24">
        <f>AU59+'2026.12'!AY59</f>
        <v>160</v>
      </c>
      <c r="AZ59" s="24">
        <f>AV59+'2026.12'!AZ59</f>
        <v>305</v>
      </c>
      <c r="BA59" s="24">
        <f>AW59+'2026.12'!BA59</f>
        <v>13</v>
      </c>
    </row>
    <row r="60" spans="1:53">
      <c r="A60" s="316"/>
      <c r="B60" s="317"/>
      <c r="C60" s="19" t="s">
        <v>99</v>
      </c>
      <c r="D60" s="20"/>
      <c r="E60" s="23"/>
      <c r="F60" s="84"/>
      <c r="G60" s="117"/>
      <c r="H60" s="106"/>
      <c r="I60" s="102"/>
      <c r="J60" s="102"/>
      <c r="K60" s="102"/>
      <c r="L60" s="102"/>
      <c r="M60" s="110"/>
      <c r="N60" s="79"/>
      <c r="O60" s="130"/>
      <c r="P60" s="79"/>
      <c r="Q60" s="208"/>
      <c r="R60" s="213"/>
      <c r="S60" s="38"/>
      <c r="T60" s="22"/>
      <c r="U60" s="22"/>
      <c r="V60" s="22"/>
      <c r="W60" s="22"/>
      <c r="X60" s="22"/>
      <c r="Y60" s="22"/>
      <c r="Z60" s="89"/>
      <c r="AA60" s="84"/>
      <c r="AB60" s="342"/>
      <c r="AC60" s="343"/>
      <c r="AD60" s="342">
        <f>AB60+'2026.12'!AD60</f>
        <v>159519</v>
      </c>
      <c r="AE60" s="179">
        <f>AC60+'2026.12'!AE60</f>
        <v>1000.0010782426259</v>
      </c>
      <c r="AF60" s="24"/>
      <c r="AG60" s="25"/>
      <c r="AH60" s="26">
        <f t="shared" si="9"/>
        <v>0</v>
      </c>
      <c r="AI60" s="25"/>
      <c r="AJ60" s="26">
        <f t="shared" si="10"/>
        <v>0</v>
      </c>
      <c r="AK60" s="69">
        <f>AF60+'2026.12'!AK60</f>
        <v>0</v>
      </c>
      <c r="AL60" s="75">
        <f>AG60+'2026.12'!AL60</f>
        <v>0</v>
      </c>
      <c r="AM60" s="26">
        <f>AH60+'2026.12'!AM60</f>
        <v>0</v>
      </c>
      <c r="AN60" s="75">
        <f>AI60+'2026.12'!AN60</f>
        <v>0</v>
      </c>
      <c r="AO60" s="26">
        <f>AJ60+'2026.12'!AO60</f>
        <v>0</v>
      </c>
      <c r="AP60" s="24"/>
      <c r="AQ60" s="24"/>
      <c r="AR60" s="24">
        <f>AP60+'2026.12'!AR60</f>
        <v>0</v>
      </c>
      <c r="AS60" s="24">
        <f>AQ60+'2026.12'!AS60</f>
        <v>0</v>
      </c>
      <c r="AT60" s="24"/>
      <c r="AU60" s="24"/>
      <c r="AV60" s="24"/>
      <c r="AW60" s="24"/>
      <c r="AX60" s="24">
        <f>AT60+'2026.12'!AX60</f>
        <v>0</v>
      </c>
      <c r="AY60" s="24">
        <f>AU60+'2026.12'!AY60</f>
        <v>0</v>
      </c>
      <c r="AZ60" s="24">
        <f>AV60+'2026.12'!AZ60</f>
        <v>0</v>
      </c>
      <c r="BA60" s="24">
        <f>AW60+'2026.12'!BA60</f>
        <v>0</v>
      </c>
    </row>
    <row r="61" spans="1:53">
      <c r="A61" s="316"/>
      <c r="B61" s="315">
        <v>2</v>
      </c>
      <c r="C61" s="19" t="s">
        <v>100</v>
      </c>
      <c r="D61" s="20"/>
      <c r="E61" s="23"/>
      <c r="F61" s="84"/>
      <c r="G61" s="117"/>
      <c r="H61" s="106"/>
      <c r="I61" s="102"/>
      <c r="J61" s="102"/>
      <c r="K61" s="102"/>
      <c r="L61" s="102"/>
      <c r="M61" s="110"/>
      <c r="N61" s="79"/>
      <c r="O61" s="130"/>
      <c r="P61" s="79"/>
      <c r="Q61" s="208"/>
      <c r="R61" s="21"/>
      <c r="S61" s="38"/>
      <c r="T61" s="22"/>
      <c r="U61" s="22"/>
      <c r="V61" s="22"/>
      <c r="W61" s="22"/>
      <c r="X61" s="22"/>
      <c r="Y61" s="22"/>
      <c r="Z61" s="89"/>
      <c r="AA61" s="84"/>
      <c r="AB61" s="342"/>
      <c r="AC61" s="343"/>
      <c r="AD61" s="342">
        <f>AB61+'2026.12'!AD61</f>
        <v>0</v>
      </c>
      <c r="AE61" s="179">
        <f>AC61+'2026.12'!AE61</f>
        <v>0</v>
      </c>
      <c r="AF61" s="24"/>
      <c r="AG61" s="25"/>
      <c r="AH61" s="26">
        <f t="shared" si="9"/>
        <v>0</v>
      </c>
      <c r="AI61" s="25"/>
      <c r="AJ61" s="26">
        <f t="shared" si="10"/>
        <v>0</v>
      </c>
      <c r="AK61" s="69">
        <f>AF61+'2026.12'!AK61</f>
        <v>2</v>
      </c>
      <c r="AL61" s="75">
        <f>AG61+'2026.12'!AL61</f>
        <v>2</v>
      </c>
      <c r="AM61" s="26">
        <f>AH61+'2026.12'!AM61</f>
        <v>400</v>
      </c>
      <c r="AN61" s="75">
        <f>AI61+'2026.12'!AN61</f>
        <v>22</v>
      </c>
      <c r="AO61" s="26">
        <f>AJ61+'2026.12'!AO61</f>
        <v>8800</v>
      </c>
      <c r="AP61" s="24"/>
      <c r="AQ61" s="24"/>
      <c r="AR61" s="24">
        <f>AP61+'2026.12'!AR61</f>
        <v>0</v>
      </c>
      <c r="AS61" s="24">
        <f>AQ61+'2026.12'!AS61</f>
        <v>0</v>
      </c>
      <c r="AT61" s="24"/>
      <c r="AU61" s="24"/>
      <c r="AV61" s="24"/>
      <c r="AW61" s="24"/>
      <c r="AX61" s="24">
        <f>AT61+'2026.12'!AX61</f>
        <v>1</v>
      </c>
      <c r="AY61" s="24">
        <f>AU61+'2026.12'!AY61</f>
        <v>420</v>
      </c>
      <c r="AZ61" s="24">
        <f>AV61+'2026.12'!AZ61</f>
        <v>42</v>
      </c>
      <c r="BA61" s="24">
        <f>AW61+'2026.12'!BA61</f>
        <v>3</v>
      </c>
    </row>
    <row r="62" spans="1:53">
      <c r="A62" s="316"/>
      <c r="B62" s="316"/>
      <c r="C62" s="19" t="s">
        <v>101</v>
      </c>
      <c r="D62" s="20"/>
      <c r="E62" s="23"/>
      <c r="F62" s="84"/>
      <c r="G62" s="117"/>
      <c r="H62" s="106"/>
      <c r="I62" s="102"/>
      <c r="J62" s="102"/>
      <c r="K62" s="102"/>
      <c r="L62" s="102"/>
      <c r="M62" s="110"/>
      <c r="N62" s="79"/>
      <c r="O62" s="130"/>
      <c r="P62" s="79"/>
      <c r="Q62" s="208"/>
      <c r="R62" s="21"/>
      <c r="S62" s="38"/>
      <c r="T62" s="22"/>
      <c r="U62" s="22"/>
      <c r="V62" s="22"/>
      <c r="W62" s="22"/>
      <c r="X62" s="22"/>
      <c r="Y62" s="22"/>
      <c r="Z62" s="89"/>
      <c r="AA62" s="84"/>
      <c r="AB62" s="342"/>
      <c r="AC62" s="343"/>
      <c r="AD62" s="342">
        <f>AB62+'2026.12'!AD62</f>
        <v>0</v>
      </c>
      <c r="AE62" s="179">
        <f>AC62+'2026.12'!AE62</f>
        <v>0</v>
      </c>
      <c r="AF62" s="24"/>
      <c r="AG62" s="25"/>
      <c r="AH62" s="26">
        <f t="shared" si="9"/>
        <v>0</v>
      </c>
      <c r="AI62" s="25"/>
      <c r="AJ62" s="26">
        <f t="shared" si="10"/>
        <v>0</v>
      </c>
      <c r="AK62" s="69">
        <f>AF62+'2026.12'!AK62</f>
        <v>1</v>
      </c>
      <c r="AL62" s="75">
        <f>AG62+'2026.12'!AL62</f>
        <v>1</v>
      </c>
      <c r="AM62" s="26">
        <f>AH62+'2026.12'!AM62</f>
        <v>200</v>
      </c>
      <c r="AN62" s="75">
        <f>AI62+'2026.12'!AN62</f>
        <v>4</v>
      </c>
      <c r="AO62" s="26">
        <f>AJ62+'2026.12'!AO62</f>
        <v>1600</v>
      </c>
      <c r="AP62" s="24"/>
      <c r="AQ62" s="24"/>
      <c r="AR62" s="24">
        <f>AP62+'2026.12'!AR62</f>
        <v>0</v>
      </c>
      <c r="AS62" s="24">
        <f>AQ62+'2026.12'!AS62</f>
        <v>0</v>
      </c>
      <c r="AT62" s="24"/>
      <c r="AU62" s="24"/>
      <c r="AV62" s="24"/>
      <c r="AW62" s="24"/>
      <c r="AX62" s="24">
        <f>AT62+'2026.12'!AX62</f>
        <v>0</v>
      </c>
      <c r="AY62" s="24">
        <f>AU62+'2026.12'!AY62</f>
        <v>0</v>
      </c>
      <c r="AZ62" s="24">
        <f>AV62+'2026.12'!AZ62</f>
        <v>0</v>
      </c>
      <c r="BA62" s="24">
        <f>AW62+'2026.12'!BA62</f>
        <v>0</v>
      </c>
    </row>
    <row r="63" spans="1:53">
      <c r="A63" s="316"/>
      <c r="B63" s="316"/>
      <c r="C63" s="19" t="s">
        <v>102</v>
      </c>
      <c r="D63" s="20"/>
      <c r="E63" s="23"/>
      <c r="F63" s="84"/>
      <c r="G63" s="117"/>
      <c r="H63" s="106"/>
      <c r="I63" s="102"/>
      <c r="J63" s="102"/>
      <c r="K63" s="102"/>
      <c r="L63" s="102"/>
      <c r="M63" s="110"/>
      <c r="N63" s="79"/>
      <c r="O63" s="130"/>
      <c r="P63" s="79"/>
      <c r="Q63" s="208"/>
      <c r="R63" s="21"/>
      <c r="S63" s="38"/>
      <c r="T63" s="22"/>
      <c r="U63" s="22"/>
      <c r="V63" s="22"/>
      <c r="W63" s="22"/>
      <c r="X63" s="22"/>
      <c r="Y63" s="22"/>
      <c r="Z63" s="89"/>
      <c r="AA63" s="84"/>
      <c r="AB63" s="342"/>
      <c r="AC63" s="343"/>
      <c r="AD63" s="342">
        <f>AB63+'2026.12'!AD63</f>
        <v>244587</v>
      </c>
      <c r="AE63" s="179">
        <f>AC63+'2026.12'!AE63</f>
        <v>1529.2161999217624</v>
      </c>
      <c r="AF63" s="24"/>
      <c r="AG63" s="25"/>
      <c r="AH63" s="26">
        <f t="shared" si="9"/>
        <v>0</v>
      </c>
      <c r="AI63" s="25"/>
      <c r="AJ63" s="26">
        <f t="shared" si="10"/>
        <v>0</v>
      </c>
      <c r="AK63" s="69">
        <f>AF63+'2026.12'!AK63</f>
        <v>1</v>
      </c>
      <c r="AL63" s="75">
        <f>AG63+'2026.12'!AL63</f>
        <v>0</v>
      </c>
      <c r="AM63" s="26">
        <f>AH63+'2026.12'!AM63</f>
        <v>0</v>
      </c>
      <c r="AN63" s="75">
        <f>AI63+'2026.12'!AN63</f>
        <v>4</v>
      </c>
      <c r="AO63" s="26">
        <f>AJ63+'2026.12'!AO63</f>
        <v>1600</v>
      </c>
      <c r="AP63" s="24"/>
      <c r="AQ63" s="24"/>
      <c r="AR63" s="24">
        <f>AP63+'2026.12'!AR63</f>
        <v>0</v>
      </c>
      <c r="AS63" s="24">
        <f>AQ63+'2026.12'!AS63</f>
        <v>0</v>
      </c>
      <c r="AT63" s="24"/>
      <c r="AU63" s="24"/>
      <c r="AV63" s="24"/>
      <c r="AW63" s="24"/>
      <c r="AX63" s="24">
        <f>AT63+'2026.12'!AX63</f>
        <v>0</v>
      </c>
      <c r="AY63" s="24">
        <f>AU63+'2026.12'!AY63</f>
        <v>0</v>
      </c>
      <c r="AZ63" s="24">
        <f>AV63+'2026.12'!AZ63</f>
        <v>0</v>
      </c>
      <c r="BA63" s="24">
        <f>AW63+'2026.12'!BA63</f>
        <v>0</v>
      </c>
    </row>
    <row r="64" spans="1:53">
      <c r="A64" s="316"/>
      <c r="B64" s="316"/>
      <c r="C64" s="19" t="s">
        <v>103</v>
      </c>
      <c r="D64" s="20"/>
      <c r="E64" s="23"/>
      <c r="F64" s="84"/>
      <c r="G64" s="117"/>
      <c r="H64" s="106"/>
      <c r="I64" s="102"/>
      <c r="J64" s="102"/>
      <c r="K64" s="102"/>
      <c r="L64" s="102"/>
      <c r="M64" s="110"/>
      <c r="N64" s="79"/>
      <c r="O64" s="130"/>
      <c r="P64" s="79"/>
      <c r="Q64" s="208"/>
      <c r="R64" s="21"/>
      <c r="S64" s="38"/>
      <c r="T64" s="22"/>
      <c r="U64" s="22"/>
      <c r="V64" s="22"/>
      <c r="W64" s="22"/>
      <c r="X64" s="22"/>
      <c r="Y64" s="22"/>
      <c r="Z64" s="89"/>
      <c r="AA64" s="84"/>
      <c r="AB64" s="342"/>
      <c r="AC64" s="343"/>
      <c r="AD64" s="342">
        <f>AB64+'2026.12'!AD64</f>
        <v>1189779</v>
      </c>
      <c r="AE64" s="179">
        <f>AC64+'2026.12'!AE64</f>
        <v>7413.4760468444156</v>
      </c>
      <c r="AF64" s="24"/>
      <c r="AG64" s="25"/>
      <c r="AH64" s="26">
        <f t="shared" si="9"/>
        <v>0</v>
      </c>
      <c r="AI64" s="25"/>
      <c r="AJ64" s="26">
        <f t="shared" si="10"/>
        <v>0</v>
      </c>
      <c r="AK64" s="69">
        <f>AF64+'2026.12'!AK64</f>
        <v>1</v>
      </c>
      <c r="AL64" s="75">
        <f>AG64+'2026.12'!AL64</f>
        <v>1</v>
      </c>
      <c r="AM64" s="26">
        <f>AH64+'2026.12'!AM64</f>
        <v>200</v>
      </c>
      <c r="AN64" s="75">
        <f>AI64+'2026.12'!AN64</f>
        <v>4</v>
      </c>
      <c r="AO64" s="26">
        <f>AJ64+'2026.12'!AO64</f>
        <v>1600</v>
      </c>
      <c r="AP64" s="24"/>
      <c r="AQ64" s="24"/>
      <c r="AR64" s="24">
        <f>AP64+'2026.12'!AR64</f>
        <v>0</v>
      </c>
      <c r="AS64" s="24">
        <f>AQ64+'2026.12'!AS64</f>
        <v>0</v>
      </c>
      <c r="AT64" s="24"/>
      <c r="AU64" s="24"/>
      <c r="AV64" s="24"/>
      <c r="AW64" s="24"/>
      <c r="AX64" s="24">
        <f>AT64+'2026.12'!AX64</f>
        <v>0</v>
      </c>
      <c r="AY64" s="24">
        <f>AU64+'2026.12'!AY64</f>
        <v>0</v>
      </c>
      <c r="AZ64" s="24">
        <f>AV64+'2026.12'!AZ64</f>
        <v>0</v>
      </c>
      <c r="BA64" s="24">
        <f>AW64+'2026.12'!BA64</f>
        <v>0</v>
      </c>
    </row>
    <row r="65" spans="1:53">
      <c r="A65" s="316"/>
      <c r="B65" s="316"/>
      <c r="C65" s="19" t="s">
        <v>104</v>
      </c>
      <c r="D65" s="20"/>
      <c r="E65" s="23"/>
      <c r="F65" s="84"/>
      <c r="G65" s="117"/>
      <c r="H65" s="106"/>
      <c r="I65" s="102"/>
      <c r="J65" s="102"/>
      <c r="K65" s="102"/>
      <c r="L65" s="102"/>
      <c r="M65" s="110"/>
      <c r="N65" s="79"/>
      <c r="O65" s="130"/>
      <c r="P65" s="79"/>
      <c r="Q65" s="208"/>
      <c r="R65" s="21"/>
      <c r="S65" s="38"/>
      <c r="T65" s="22"/>
      <c r="U65" s="22"/>
      <c r="V65" s="22"/>
      <c r="W65" s="22"/>
      <c r="X65" s="22"/>
      <c r="Y65" s="22"/>
      <c r="Z65" s="89"/>
      <c r="AA65" s="84"/>
      <c r="AB65" s="342"/>
      <c r="AC65" s="343"/>
      <c r="AD65" s="342">
        <f>AB65+'2026.12'!AD65</f>
        <v>0</v>
      </c>
      <c r="AE65" s="179">
        <f>AC65+'2026.12'!AE65</f>
        <v>0</v>
      </c>
      <c r="AF65" s="24"/>
      <c r="AG65" s="25"/>
      <c r="AH65" s="26">
        <f t="shared" si="9"/>
        <v>0</v>
      </c>
      <c r="AI65" s="25"/>
      <c r="AJ65" s="26">
        <f t="shared" si="10"/>
        <v>0</v>
      </c>
      <c r="AK65" s="69">
        <f>AF65+'2026.12'!AK65</f>
        <v>1</v>
      </c>
      <c r="AL65" s="75">
        <f>AG65+'2026.12'!AL65</f>
        <v>1</v>
      </c>
      <c r="AM65" s="26">
        <f>AH65+'2026.12'!AM65</f>
        <v>200</v>
      </c>
      <c r="AN65" s="75">
        <f>AI65+'2026.12'!AN65</f>
        <v>4</v>
      </c>
      <c r="AO65" s="26">
        <f>AJ65+'2026.12'!AO65</f>
        <v>1600</v>
      </c>
      <c r="AP65" s="24"/>
      <c r="AQ65" s="24"/>
      <c r="AR65" s="24">
        <f>AP65+'2026.12'!AR65</f>
        <v>0</v>
      </c>
      <c r="AS65" s="24">
        <f>AQ65+'2026.12'!AS65</f>
        <v>0</v>
      </c>
      <c r="AT65" s="24"/>
      <c r="AU65" s="24"/>
      <c r="AV65" s="24"/>
      <c r="AW65" s="24"/>
      <c r="AX65" s="24">
        <f>AT65+'2026.12'!AX65</f>
        <v>0</v>
      </c>
      <c r="AY65" s="24">
        <f>AU65+'2026.12'!AY65</f>
        <v>0</v>
      </c>
      <c r="AZ65" s="24">
        <f>AV65+'2026.12'!AZ65</f>
        <v>0</v>
      </c>
      <c r="BA65" s="24">
        <f>AW65+'2026.12'!BA65</f>
        <v>0</v>
      </c>
    </row>
    <row r="66" spans="1:53">
      <c r="A66" s="316"/>
      <c r="B66" s="316"/>
      <c r="C66" s="19" t="s">
        <v>105</v>
      </c>
      <c r="D66" s="20"/>
      <c r="E66" s="23"/>
      <c r="F66" s="84"/>
      <c r="G66" s="117"/>
      <c r="H66" s="106"/>
      <c r="I66" s="102"/>
      <c r="J66" s="102"/>
      <c r="K66" s="102"/>
      <c r="L66" s="102"/>
      <c r="M66" s="110"/>
      <c r="N66" s="79"/>
      <c r="O66" s="130"/>
      <c r="P66" s="79"/>
      <c r="Q66" s="208"/>
      <c r="R66" s="21"/>
      <c r="S66" s="38"/>
      <c r="T66" s="22"/>
      <c r="U66" s="22"/>
      <c r="V66" s="22"/>
      <c r="W66" s="22"/>
      <c r="X66" s="22"/>
      <c r="Y66" s="22"/>
      <c r="Z66" s="89"/>
      <c r="AA66" s="84"/>
      <c r="AB66" s="342"/>
      <c r="AC66" s="343"/>
      <c r="AD66" s="342">
        <f>AB66+'2026.12'!AD66</f>
        <v>0</v>
      </c>
      <c r="AE66" s="179">
        <f>AC66+'2026.12'!AE66</f>
        <v>0</v>
      </c>
      <c r="AF66" s="24"/>
      <c r="AG66" s="25"/>
      <c r="AH66" s="26">
        <f t="shared" si="9"/>
        <v>0</v>
      </c>
      <c r="AI66" s="25"/>
      <c r="AJ66" s="26">
        <f t="shared" si="10"/>
        <v>0</v>
      </c>
      <c r="AK66" s="69">
        <f>AF66+'2026.12'!AK66</f>
        <v>1</v>
      </c>
      <c r="AL66" s="75">
        <f>AG66+'2026.12'!AL66</f>
        <v>0</v>
      </c>
      <c r="AM66" s="26">
        <f>AH66+'2026.12'!AM66</f>
        <v>0</v>
      </c>
      <c r="AN66" s="75">
        <f>AI66+'2026.12'!AN66</f>
        <v>4</v>
      </c>
      <c r="AO66" s="26">
        <f>AJ66+'2026.12'!AO66</f>
        <v>1600</v>
      </c>
      <c r="AP66" s="24"/>
      <c r="AQ66" s="24"/>
      <c r="AR66" s="24">
        <f>AP66+'2026.12'!AR66</f>
        <v>0</v>
      </c>
      <c r="AS66" s="24">
        <f>AQ66+'2026.12'!AS66</f>
        <v>0</v>
      </c>
      <c r="AT66" s="24"/>
      <c r="AU66" s="24"/>
      <c r="AV66" s="24"/>
      <c r="AW66" s="24"/>
      <c r="AX66" s="24">
        <f>AT66+'2026.12'!AX66</f>
        <v>0</v>
      </c>
      <c r="AY66" s="24">
        <f>AU66+'2026.12'!AY66</f>
        <v>0</v>
      </c>
      <c r="AZ66" s="24">
        <f>AV66+'2026.12'!AZ66</f>
        <v>0</v>
      </c>
      <c r="BA66" s="24">
        <f>AW66+'2026.12'!BA66</f>
        <v>0</v>
      </c>
    </row>
    <row r="67" spans="1:53">
      <c r="A67" s="316"/>
      <c r="B67" s="316"/>
      <c r="C67" s="19" t="s">
        <v>106</v>
      </c>
      <c r="D67" s="20"/>
      <c r="E67" s="23"/>
      <c r="F67" s="84"/>
      <c r="G67" s="117"/>
      <c r="H67" s="106"/>
      <c r="I67" s="102"/>
      <c r="J67" s="102"/>
      <c r="K67" s="102"/>
      <c r="L67" s="102"/>
      <c r="M67" s="110"/>
      <c r="N67" s="79"/>
      <c r="O67" s="130"/>
      <c r="P67" s="79"/>
      <c r="Q67" s="208"/>
      <c r="R67" s="21"/>
      <c r="S67" s="38"/>
      <c r="T67" s="22"/>
      <c r="U67" s="22"/>
      <c r="V67" s="22"/>
      <c r="W67" s="22"/>
      <c r="X67" s="22"/>
      <c r="Y67" s="22"/>
      <c r="Z67" s="89"/>
      <c r="AA67" s="84"/>
      <c r="AB67" s="342"/>
      <c r="AC67" s="343"/>
      <c r="AD67" s="342">
        <f>AB67+'2026.12'!AD67</f>
        <v>0</v>
      </c>
      <c r="AE67" s="179">
        <f>AC67+'2026.12'!AE67</f>
        <v>0</v>
      </c>
      <c r="AF67" s="24"/>
      <c r="AG67" s="25"/>
      <c r="AH67" s="26">
        <f t="shared" ref="AH67" si="15">AG67*$AH$5</f>
        <v>0</v>
      </c>
      <c r="AI67" s="25"/>
      <c r="AJ67" s="26">
        <f t="shared" ref="AJ67" si="16">AI67*$AJ$5</f>
        <v>0</v>
      </c>
      <c r="AK67" s="69">
        <f>AF67+'2026.12'!AK67</f>
        <v>1</v>
      </c>
      <c r="AL67" s="75">
        <f>AG67+'2026.12'!AL67</f>
        <v>0</v>
      </c>
      <c r="AM67" s="26">
        <f>AH67+'2026.12'!AM67</f>
        <v>0</v>
      </c>
      <c r="AN67" s="75">
        <f>AI67+'2026.12'!AN67</f>
        <v>4</v>
      </c>
      <c r="AO67" s="26">
        <f>AJ67+'2026.12'!AO67</f>
        <v>1600</v>
      </c>
      <c r="AP67" s="24"/>
      <c r="AQ67" s="24"/>
      <c r="AR67" s="24">
        <f>AP67+'2026.12'!AR67</f>
        <v>0</v>
      </c>
      <c r="AS67" s="24">
        <f>AQ67+'2026.12'!AS67</f>
        <v>0</v>
      </c>
      <c r="AT67" s="24"/>
      <c r="AU67" s="24"/>
      <c r="AV67" s="24"/>
      <c r="AW67" s="24"/>
      <c r="AX67" s="24">
        <f>AT67+'2026.12'!AX67</f>
        <v>0</v>
      </c>
      <c r="AY67" s="24">
        <f>AU67+'2026.12'!AY67</f>
        <v>0</v>
      </c>
      <c r="AZ67" s="24">
        <f>AV67+'2026.12'!AZ67</f>
        <v>0</v>
      </c>
      <c r="BA67" s="24">
        <f>AW67+'2026.12'!BA67</f>
        <v>0</v>
      </c>
    </row>
    <row r="68" spans="1:53">
      <c r="A68" s="316"/>
      <c r="B68" s="316"/>
      <c r="C68" s="19" t="s">
        <v>107</v>
      </c>
      <c r="D68" s="20"/>
      <c r="E68" s="23"/>
      <c r="F68" s="84"/>
      <c r="G68" s="117"/>
      <c r="H68" s="106"/>
      <c r="I68" s="102"/>
      <c r="J68" s="102"/>
      <c r="K68" s="102"/>
      <c r="L68" s="102"/>
      <c r="M68" s="110"/>
      <c r="N68" s="79"/>
      <c r="O68" s="130"/>
      <c r="P68" s="79"/>
      <c r="Q68" s="208"/>
      <c r="R68" s="21"/>
      <c r="S68" s="38"/>
      <c r="T68" s="22"/>
      <c r="U68" s="22"/>
      <c r="V68" s="22"/>
      <c r="W68" s="22"/>
      <c r="X68" s="22"/>
      <c r="Y68" s="22"/>
      <c r="Z68" s="89"/>
      <c r="AA68" s="84"/>
      <c r="AB68" s="342"/>
      <c r="AC68" s="343"/>
      <c r="AD68" s="342">
        <f>AB68+'2026.12'!AD68</f>
        <v>1177537</v>
      </c>
      <c r="AE68" s="179">
        <f>AC68+'2026.12'!AE68</f>
        <v>7325.463551001938</v>
      </c>
      <c r="AF68" s="24"/>
      <c r="AG68" s="25"/>
      <c r="AH68" s="26">
        <f t="shared" si="9"/>
        <v>0</v>
      </c>
      <c r="AI68" s="25"/>
      <c r="AJ68" s="26">
        <f t="shared" si="10"/>
        <v>0</v>
      </c>
      <c r="AK68" s="69">
        <f>AF68+'2026.12'!AK68</f>
        <v>2</v>
      </c>
      <c r="AL68" s="75">
        <f>AG68+'2026.12'!AL68</f>
        <v>2</v>
      </c>
      <c r="AM68" s="26">
        <f>AH68+'2026.12'!AM68</f>
        <v>400</v>
      </c>
      <c r="AN68" s="75">
        <f>AI68+'2026.12'!AN68</f>
        <v>22</v>
      </c>
      <c r="AO68" s="26">
        <f>AJ68+'2026.12'!AO68</f>
        <v>8800</v>
      </c>
      <c r="AP68" s="24"/>
      <c r="AQ68" s="24"/>
      <c r="AR68" s="24">
        <f>AP68+'2026.12'!AR68</f>
        <v>3</v>
      </c>
      <c r="AS68" s="24">
        <f>AQ68+'2026.12'!AS68</f>
        <v>0</v>
      </c>
      <c r="AT68" s="24"/>
      <c r="AU68" s="24"/>
      <c r="AV68" s="24"/>
      <c r="AW68" s="24"/>
      <c r="AX68" s="24">
        <f>AT68+'2026.12'!AX68</f>
        <v>0</v>
      </c>
      <c r="AY68" s="24">
        <f>AU68+'2026.12'!AY68</f>
        <v>0</v>
      </c>
      <c r="AZ68" s="24">
        <f>AV68+'2026.12'!AZ68</f>
        <v>0</v>
      </c>
      <c r="BA68" s="24">
        <f>AW68+'2026.12'!BA68</f>
        <v>0</v>
      </c>
    </row>
    <row r="69" spans="1:53">
      <c r="A69" s="317"/>
      <c r="B69" s="317"/>
      <c r="C69" s="165" t="s">
        <v>152</v>
      </c>
      <c r="D69" s="20"/>
      <c r="E69" s="23"/>
      <c r="F69" s="170"/>
      <c r="G69" s="117"/>
      <c r="H69" s="162"/>
      <c r="I69" s="102"/>
      <c r="J69" s="102"/>
      <c r="K69" s="102"/>
      <c r="L69" s="102"/>
      <c r="M69" s="163"/>
      <c r="N69" s="79"/>
      <c r="O69" s="130"/>
      <c r="P69" s="79"/>
      <c r="Q69" s="208"/>
      <c r="R69" s="21"/>
      <c r="S69" s="38"/>
      <c r="T69" s="22"/>
      <c r="U69" s="22"/>
      <c r="V69" s="22"/>
      <c r="W69" s="22"/>
      <c r="X69" s="22"/>
      <c r="Y69" s="22"/>
      <c r="Z69" s="89"/>
      <c r="AA69" s="84"/>
      <c r="AB69" s="342"/>
      <c r="AC69" s="343"/>
      <c r="AD69" s="342">
        <f>AB69+'2026.12'!AD69</f>
        <v>0</v>
      </c>
      <c r="AE69" s="179">
        <f>AC69+'2026.12'!AE69</f>
        <v>0</v>
      </c>
      <c r="AF69" s="24"/>
      <c r="AG69" s="25"/>
      <c r="AH69" s="26">
        <f t="shared" si="9"/>
        <v>0</v>
      </c>
      <c r="AI69" s="25"/>
      <c r="AJ69" s="26">
        <f t="shared" si="10"/>
        <v>0</v>
      </c>
      <c r="AK69" s="69">
        <f>AF69+'2026.12'!AK69</f>
        <v>2</v>
      </c>
      <c r="AL69" s="75">
        <f>AG69+'2026.12'!AL69</f>
        <v>1</v>
      </c>
      <c r="AM69" s="26">
        <f>AH69+'2026.12'!AM69</f>
        <v>200</v>
      </c>
      <c r="AN69" s="75">
        <f>AI69+'2026.12'!AN69</f>
        <v>20</v>
      </c>
      <c r="AO69" s="26">
        <f>AJ69+'2026.12'!AO69</f>
        <v>8000</v>
      </c>
      <c r="AP69" s="24"/>
      <c r="AQ69" s="24"/>
      <c r="AR69" s="24">
        <f>AP69+'2026.12'!AR69</f>
        <v>0</v>
      </c>
      <c r="AS69" s="24">
        <f>AQ69+'2026.12'!AS69</f>
        <v>0</v>
      </c>
      <c r="AT69" s="24"/>
      <c r="AU69" s="24"/>
      <c r="AV69" s="24"/>
      <c r="AW69" s="24"/>
      <c r="AX69" s="24">
        <f>AT69+'2026.12'!AX69</f>
        <v>0</v>
      </c>
      <c r="AY69" s="24">
        <f>AU69+'2026.12'!AY69</f>
        <v>0</v>
      </c>
      <c r="AZ69" s="24">
        <f>AV69+'2026.12'!AZ69</f>
        <v>0</v>
      </c>
      <c r="BA69" s="24">
        <f>AW69+'2026.12'!BA69</f>
        <v>0</v>
      </c>
    </row>
    <row r="70" spans="1:53" ht="16.5" customHeight="1">
      <c r="A70" s="28" t="s">
        <v>72</v>
      </c>
      <c r="B70" s="28"/>
      <c r="C70" s="29"/>
      <c r="D70" s="169">
        <f>SUM(D53:D69)</f>
        <v>0</v>
      </c>
      <c r="E70" s="122">
        <f t="shared" ref="E70:BA70" si="17">SUM(E53:E69)</f>
        <v>0</v>
      </c>
      <c r="F70" s="174">
        <f t="shared" si="17"/>
        <v>0</v>
      </c>
      <c r="G70" s="81">
        <f t="shared" si="17"/>
        <v>0</v>
      </c>
      <c r="H70" s="172">
        <f t="shared" si="17"/>
        <v>0</v>
      </c>
      <c r="I70" s="168">
        <f t="shared" si="17"/>
        <v>0</v>
      </c>
      <c r="J70" s="168">
        <f t="shared" si="17"/>
        <v>0</v>
      </c>
      <c r="K70" s="168">
        <f t="shared" si="17"/>
        <v>0</v>
      </c>
      <c r="L70" s="168">
        <f t="shared" si="17"/>
        <v>0</v>
      </c>
      <c r="M70" s="167">
        <f t="shared" si="17"/>
        <v>0</v>
      </c>
      <c r="N70" s="172">
        <f t="shared" si="17"/>
        <v>0</v>
      </c>
      <c r="O70" s="167">
        <f t="shared" si="17"/>
        <v>0</v>
      </c>
      <c r="P70" s="169">
        <f t="shared" si="17"/>
        <v>0</v>
      </c>
      <c r="Q70" s="210">
        <f t="shared" si="17"/>
        <v>0</v>
      </c>
      <c r="R70" s="81">
        <f t="shared" si="17"/>
        <v>0</v>
      </c>
      <c r="S70" s="169">
        <f t="shared" si="17"/>
        <v>0</v>
      </c>
      <c r="T70" s="122">
        <f t="shared" si="17"/>
        <v>0</v>
      </c>
      <c r="U70" s="122">
        <f t="shared" si="17"/>
        <v>0</v>
      </c>
      <c r="V70" s="119">
        <f t="shared" si="17"/>
        <v>0</v>
      </c>
      <c r="W70" s="122">
        <f t="shared" si="17"/>
        <v>0</v>
      </c>
      <c r="X70" s="119">
        <f t="shared" si="17"/>
        <v>0</v>
      </c>
      <c r="Y70" s="122">
        <f t="shared" si="17"/>
        <v>0</v>
      </c>
      <c r="Z70" s="119">
        <f t="shared" si="17"/>
        <v>0</v>
      </c>
      <c r="AA70" s="173">
        <f t="shared" si="17"/>
        <v>0</v>
      </c>
      <c r="AB70" s="348">
        <f t="shared" si="17"/>
        <v>0</v>
      </c>
      <c r="AC70" s="349">
        <f t="shared" si="17"/>
        <v>0</v>
      </c>
      <c r="AD70" s="348">
        <f t="shared" si="17"/>
        <v>3278358</v>
      </c>
      <c r="AE70" s="350">
        <f t="shared" si="17"/>
        <v>20403.808017868374</v>
      </c>
      <c r="AF70" s="119">
        <f t="shared" si="17"/>
        <v>0</v>
      </c>
      <c r="AG70" s="122">
        <f t="shared" si="17"/>
        <v>0</v>
      </c>
      <c r="AH70" s="178">
        <f t="shared" si="17"/>
        <v>0</v>
      </c>
      <c r="AI70" s="122">
        <f t="shared" si="17"/>
        <v>0</v>
      </c>
      <c r="AJ70" s="178">
        <f t="shared" si="17"/>
        <v>0</v>
      </c>
      <c r="AK70" s="119">
        <f t="shared" si="17"/>
        <v>18</v>
      </c>
      <c r="AL70" s="122">
        <f t="shared" si="17"/>
        <v>32</v>
      </c>
      <c r="AM70" s="178">
        <f t="shared" si="17"/>
        <v>6400</v>
      </c>
      <c r="AN70" s="122">
        <f t="shared" si="17"/>
        <v>411</v>
      </c>
      <c r="AO70" s="178">
        <f t="shared" si="17"/>
        <v>164400</v>
      </c>
      <c r="AP70" s="119">
        <f t="shared" si="17"/>
        <v>0</v>
      </c>
      <c r="AQ70" s="119">
        <f t="shared" si="17"/>
        <v>0</v>
      </c>
      <c r="AR70" s="119">
        <f t="shared" si="17"/>
        <v>5</v>
      </c>
      <c r="AS70" s="119">
        <f t="shared" si="17"/>
        <v>0</v>
      </c>
      <c r="AT70" s="119">
        <f t="shared" si="17"/>
        <v>0</v>
      </c>
      <c r="AU70" s="119">
        <f t="shared" si="17"/>
        <v>0</v>
      </c>
      <c r="AV70" s="119">
        <f t="shared" si="17"/>
        <v>0</v>
      </c>
      <c r="AW70" s="119">
        <f t="shared" si="17"/>
        <v>0</v>
      </c>
      <c r="AX70" s="119">
        <f t="shared" si="17"/>
        <v>7</v>
      </c>
      <c r="AY70" s="119">
        <f t="shared" si="17"/>
        <v>720</v>
      </c>
      <c r="AZ70" s="119">
        <f t="shared" si="17"/>
        <v>726</v>
      </c>
      <c r="BA70" s="119">
        <f t="shared" si="17"/>
        <v>39</v>
      </c>
    </row>
    <row r="71" spans="1:53">
      <c r="A71" s="315">
        <v>5</v>
      </c>
      <c r="B71" s="315">
        <v>1</v>
      </c>
      <c r="C71" s="19" t="s">
        <v>108</v>
      </c>
      <c r="D71" s="46"/>
      <c r="E71" s="47"/>
      <c r="F71" s="171"/>
      <c r="G71" s="117"/>
      <c r="H71" s="106"/>
      <c r="I71" s="102"/>
      <c r="J71" s="102"/>
      <c r="K71" s="102"/>
      <c r="L71" s="102"/>
      <c r="M71" s="110"/>
      <c r="N71" s="79"/>
      <c r="O71" s="133"/>
      <c r="P71" s="79"/>
      <c r="Q71" s="208"/>
      <c r="R71" s="203"/>
      <c r="S71" s="48"/>
      <c r="T71" s="49"/>
      <c r="U71" s="49"/>
      <c r="V71" s="49"/>
      <c r="W71" s="49"/>
      <c r="X71" s="49"/>
      <c r="Y71" s="49"/>
      <c r="Z71" s="91"/>
      <c r="AA71" s="84"/>
      <c r="AB71" s="342"/>
      <c r="AC71" s="343"/>
      <c r="AD71" s="342">
        <f>AB71+'2026.12'!AD71</f>
        <v>0</v>
      </c>
      <c r="AE71" s="179">
        <f>AC71+'2026.12'!AE71</f>
        <v>0</v>
      </c>
      <c r="AF71" s="24"/>
      <c r="AG71" s="25"/>
      <c r="AH71" s="26">
        <f t="shared" si="9"/>
        <v>0</v>
      </c>
      <c r="AI71" s="25"/>
      <c r="AJ71" s="26">
        <f t="shared" si="10"/>
        <v>0</v>
      </c>
      <c r="AK71" s="69">
        <f>AF71+'2026.12'!AK71</f>
        <v>2</v>
      </c>
      <c r="AL71" s="75">
        <f>AG71+'2026.12'!AL71</f>
        <v>0</v>
      </c>
      <c r="AM71" s="26">
        <f>AH71+'2026.12'!AM71</f>
        <v>0</v>
      </c>
      <c r="AN71" s="75">
        <f>AI71+'2026.12'!AN71</f>
        <v>91</v>
      </c>
      <c r="AO71" s="26">
        <f>AJ71+'2026.12'!AO71</f>
        <v>36400</v>
      </c>
      <c r="AP71" s="24"/>
      <c r="AQ71" s="24"/>
      <c r="AR71" s="24">
        <f>AP71+'2026.12'!AR71</f>
        <v>0</v>
      </c>
      <c r="AS71" s="24">
        <f>AQ71+'2026.12'!AS71</f>
        <v>0</v>
      </c>
      <c r="AT71" s="24"/>
      <c r="AU71" s="24"/>
      <c r="AV71" s="24"/>
      <c r="AW71" s="24"/>
      <c r="AX71" s="24">
        <f>AT71+'2026.12'!AX71</f>
        <v>0</v>
      </c>
      <c r="AY71" s="24">
        <f>AU71+'2026.12'!AY71</f>
        <v>0</v>
      </c>
      <c r="AZ71" s="24">
        <f>AV71+'2026.12'!AZ71</f>
        <v>0</v>
      </c>
      <c r="BA71" s="24">
        <f>AW71+'2026.12'!BA71</f>
        <v>0</v>
      </c>
    </row>
    <row r="72" spans="1:53">
      <c r="A72" s="316"/>
      <c r="B72" s="316"/>
      <c r="C72" s="19" t="s">
        <v>112</v>
      </c>
      <c r="D72" s="46"/>
      <c r="E72" s="47"/>
      <c r="F72" s="113"/>
      <c r="G72" s="117"/>
      <c r="H72" s="106"/>
      <c r="I72" s="102"/>
      <c r="J72" s="102"/>
      <c r="K72" s="102"/>
      <c r="L72" s="102"/>
      <c r="M72" s="110"/>
      <c r="N72" s="79"/>
      <c r="O72" s="133"/>
      <c r="P72" s="79"/>
      <c r="Q72" s="208"/>
      <c r="R72" s="203"/>
      <c r="S72" s="48"/>
      <c r="T72" s="49"/>
      <c r="U72" s="49"/>
      <c r="V72" s="49"/>
      <c r="W72" s="49"/>
      <c r="X72" s="49"/>
      <c r="Y72" s="49"/>
      <c r="Z72" s="91"/>
      <c r="AA72" s="84"/>
      <c r="AB72" s="342"/>
      <c r="AC72" s="343"/>
      <c r="AD72" s="342">
        <f>AB72+'2026.12'!AD72</f>
        <v>638076</v>
      </c>
      <c r="AE72" s="179">
        <f>AC72+'2026.12'!AE72</f>
        <v>4000.0043129705036</v>
      </c>
      <c r="AF72" s="24"/>
      <c r="AG72" s="25"/>
      <c r="AH72" s="26">
        <f t="shared" si="9"/>
        <v>0</v>
      </c>
      <c r="AI72" s="25"/>
      <c r="AJ72" s="26">
        <f t="shared" si="10"/>
        <v>0</v>
      </c>
      <c r="AK72" s="69">
        <f>AF72+'2026.12'!AK72</f>
        <v>1</v>
      </c>
      <c r="AL72" s="75">
        <f>AG72+'2026.12'!AL72</f>
        <v>0</v>
      </c>
      <c r="AM72" s="26">
        <f>AH72+'2026.12'!AM72</f>
        <v>0</v>
      </c>
      <c r="AN72" s="75">
        <f>AI72+'2026.12'!AN72</f>
        <v>27</v>
      </c>
      <c r="AO72" s="26">
        <f>AJ72+'2026.12'!AO72</f>
        <v>10800</v>
      </c>
      <c r="AP72" s="24"/>
      <c r="AQ72" s="24"/>
      <c r="AR72" s="24">
        <f>AP72+'2026.12'!AR72</f>
        <v>0</v>
      </c>
      <c r="AS72" s="24">
        <f>AQ72+'2026.12'!AS72</f>
        <v>0</v>
      </c>
      <c r="AT72" s="24"/>
      <c r="AU72" s="24"/>
      <c r="AV72" s="24"/>
      <c r="AW72" s="24"/>
      <c r="AX72" s="24">
        <f>AT72+'2026.12'!AX72</f>
        <v>5</v>
      </c>
      <c r="AY72" s="24">
        <f>AU72+'2026.12'!AY72</f>
        <v>230</v>
      </c>
      <c r="AZ72" s="24">
        <f>AV72+'2026.12'!AZ72</f>
        <v>284</v>
      </c>
      <c r="BA72" s="24">
        <f>AW72+'2026.12'!BA72</f>
        <v>15</v>
      </c>
    </row>
    <row r="73" spans="1:53">
      <c r="A73" s="316"/>
      <c r="B73" s="316"/>
      <c r="C73" s="19" t="s">
        <v>109</v>
      </c>
      <c r="D73" s="46"/>
      <c r="E73" s="47"/>
      <c r="F73" s="113"/>
      <c r="G73" s="117"/>
      <c r="H73" s="106"/>
      <c r="I73" s="102"/>
      <c r="J73" s="102"/>
      <c r="K73" s="102"/>
      <c r="L73" s="102"/>
      <c r="M73" s="110"/>
      <c r="N73" s="79"/>
      <c r="O73" s="133"/>
      <c r="P73" s="79"/>
      <c r="Q73" s="208"/>
      <c r="R73" s="203"/>
      <c r="S73" s="48"/>
      <c r="T73" s="49"/>
      <c r="U73" s="49"/>
      <c r="V73" s="49"/>
      <c r="W73" s="49"/>
      <c r="X73" s="49"/>
      <c r="Y73" s="49"/>
      <c r="Z73" s="91"/>
      <c r="AA73" s="84"/>
      <c r="AB73" s="342"/>
      <c r="AC73" s="343"/>
      <c r="AD73" s="342">
        <f>AB73+'2026.12'!AD73</f>
        <v>0</v>
      </c>
      <c r="AE73" s="179">
        <f>AC73+'2026.12'!AE73</f>
        <v>0</v>
      </c>
      <c r="AF73" s="24"/>
      <c r="AG73" s="25"/>
      <c r="AH73" s="26">
        <f t="shared" si="9"/>
        <v>0</v>
      </c>
      <c r="AI73" s="25"/>
      <c r="AJ73" s="26">
        <f t="shared" si="10"/>
        <v>0</v>
      </c>
      <c r="AK73" s="69">
        <f>AF73+'2026.12'!AK73</f>
        <v>2</v>
      </c>
      <c r="AL73" s="75">
        <f>AG73+'2026.12'!AL73</f>
        <v>3</v>
      </c>
      <c r="AM73" s="26">
        <f>AH73+'2026.12'!AM73</f>
        <v>600</v>
      </c>
      <c r="AN73" s="75">
        <f>AI73+'2026.12'!AN73</f>
        <v>108</v>
      </c>
      <c r="AO73" s="26">
        <f>AJ73+'2026.12'!AO73</f>
        <v>43200</v>
      </c>
      <c r="AP73" s="24"/>
      <c r="AQ73" s="24"/>
      <c r="AR73" s="24">
        <f>AP73+'2026.12'!AR73</f>
        <v>0</v>
      </c>
      <c r="AS73" s="24">
        <f>AQ73+'2026.12'!AS73</f>
        <v>0</v>
      </c>
      <c r="AT73" s="24"/>
      <c r="AU73" s="24"/>
      <c r="AV73" s="24"/>
      <c r="AW73" s="24"/>
      <c r="AX73" s="24">
        <f>AT73+'2026.12'!AX73</f>
        <v>0</v>
      </c>
      <c r="AY73" s="24">
        <f>AU73+'2026.12'!AY73</f>
        <v>0</v>
      </c>
      <c r="AZ73" s="24">
        <f>AV73+'2026.12'!AZ73</f>
        <v>0</v>
      </c>
      <c r="BA73" s="24">
        <f>AW73+'2026.12'!BA73</f>
        <v>0</v>
      </c>
    </row>
    <row r="74" spans="1:53">
      <c r="A74" s="316"/>
      <c r="B74" s="316"/>
      <c r="C74" s="19" t="s">
        <v>110</v>
      </c>
      <c r="D74" s="46"/>
      <c r="E74" s="47"/>
      <c r="F74" s="113"/>
      <c r="G74" s="117"/>
      <c r="H74" s="106"/>
      <c r="I74" s="102"/>
      <c r="J74" s="102"/>
      <c r="K74" s="102"/>
      <c r="L74" s="102"/>
      <c r="M74" s="110"/>
      <c r="N74" s="79"/>
      <c r="O74" s="133"/>
      <c r="P74" s="79"/>
      <c r="Q74" s="208"/>
      <c r="R74" s="203"/>
      <c r="S74" s="48"/>
      <c r="T74" s="49"/>
      <c r="U74" s="49"/>
      <c r="V74" s="49"/>
      <c r="W74" s="49"/>
      <c r="X74" s="49"/>
      <c r="Y74" s="49"/>
      <c r="Z74" s="91"/>
      <c r="AA74" s="84"/>
      <c r="AB74" s="342"/>
      <c r="AC74" s="343"/>
      <c r="AD74" s="342">
        <f>AB74+'2026.12'!AD74</f>
        <v>485298</v>
      </c>
      <c r="AE74" s="179">
        <f>AC74+'2026.12'!AE74</f>
        <v>3000.0057119651797</v>
      </c>
      <c r="AF74" s="24"/>
      <c r="AG74" s="25"/>
      <c r="AH74" s="26">
        <f t="shared" si="9"/>
        <v>0</v>
      </c>
      <c r="AI74" s="25"/>
      <c r="AJ74" s="26">
        <f t="shared" si="10"/>
        <v>0</v>
      </c>
      <c r="AK74" s="69">
        <f>AF74+'2026.12'!AK74</f>
        <v>0</v>
      </c>
      <c r="AL74" s="75">
        <f>AG74+'2026.12'!AL74</f>
        <v>0</v>
      </c>
      <c r="AM74" s="26">
        <f>AH74+'2026.12'!AM74</f>
        <v>0</v>
      </c>
      <c r="AN74" s="75">
        <f>AI74+'2026.12'!AN74</f>
        <v>0</v>
      </c>
      <c r="AO74" s="26">
        <f>AJ74+'2026.12'!AO74</f>
        <v>0</v>
      </c>
      <c r="AP74" s="24"/>
      <c r="AQ74" s="24"/>
      <c r="AR74" s="24">
        <f>AP74+'2026.12'!AR74</f>
        <v>0</v>
      </c>
      <c r="AS74" s="24">
        <f>AQ74+'2026.12'!AS74</f>
        <v>0</v>
      </c>
      <c r="AT74" s="24"/>
      <c r="AU74" s="24"/>
      <c r="AV74" s="24"/>
      <c r="AW74" s="24"/>
      <c r="AX74" s="24">
        <f>AT74+'2026.12'!AX74</f>
        <v>0</v>
      </c>
      <c r="AY74" s="24">
        <f>AU74+'2026.12'!AY74</f>
        <v>0</v>
      </c>
      <c r="AZ74" s="24">
        <f>AV74+'2026.12'!AZ74</f>
        <v>0</v>
      </c>
      <c r="BA74" s="24">
        <f>AW74+'2026.12'!BA74</f>
        <v>0</v>
      </c>
    </row>
    <row r="75" spans="1:53">
      <c r="A75" s="316"/>
      <c r="B75" s="316"/>
      <c r="C75" s="19" t="s">
        <v>113</v>
      </c>
      <c r="D75" s="46"/>
      <c r="E75" s="47"/>
      <c r="F75" s="113"/>
      <c r="G75" s="117"/>
      <c r="H75" s="106"/>
      <c r="I75" s="102"/>
      <c r="J75" s="102"/>
      <c r="K75" s="102"/>
      <c r="L75" s="102"/>
      <c r="M75" s="110"/>
      <c r="N75" s="79"/>
      <c r="O75" s="133"/>
      <c r="P75" s="79"/>
      <c r="Q75" s="208"/>
      <c r="R75" s="203"/>
      <c r="S75" s="48"/>
      <c r="T75" s="49"/>
      <c r="U75" s="49"/>
      <c r="V75" s="49"/>
      <c r="W75" s="49"/>
      <c r="X75" s="49"/>
      <c r="Y75" s="49"/>
      <c r="Z75" s="91"/>
      <c r="AA75" s="84"/>
      <c r="AB75" s="342"/>
      <c r="AC75" s="343"/>
      <c r="AD75" s="342">
        <f>AB75+'2026.12'!AD75</f>
        <v>0</v>
      </c>
      <c r="AE75" s="179">
        <f>AC75+'2026.12'!AE75</f>
        <v>0</v>
      </c>
      <c r="AF75" s="24"/>
      <c r="AG75" s="25"/>
      <c r="AH75" s="26">
        <f t="shared" si="9"/>
        <v>0</v>
      </c>
      <c r="AI75" s="25"/>
      <c r="AJ75" s="26">
        <f t="shared" si="10"/>
        <v>0</v>
      </c>
      <c r="AK75" s="69">
        <f>AF75+'2026.12'!AK75</f>
        <v>1</v>
      </c>
      <c r="AL75" s="75">
        <f>AG75+'2026.12'!AL75</f>
        <v>3</v>
      </c>
      <c r="AM75" s="26">
        <f>AH75+'2026.12'!AM75</f>
        <v>600</v>
      </c>
      <c r="AN75" s="75">
        <f>AI75+'2026.12'!AN75</f>
        <v>98</v>
      </c>
      <c r="AO75" s="26">
        <f>AJ75+'2026.12'!AO75</f>
        <v>39200</v>
      </c>
      <c r="AP75" s="24"/>
      <c r="AQ75" s="24"/>
      <c r="AR75" s="24">
        <f>AP75+'2026.12'!AR75</f>
        <v>0</v>
      </c>
      <c r="AS75" s="24">
        <f>AQ75+'2026.12'!AS75</f>
        <v>0</v>
      </c>
      <c r="AT75" s="24"/>
      <c r="AU75" s="24"/>
      <c r="AV75" s="24"/>
      <c r="AW75" s="24"/>
      <c r="AX75" s="24">
        <f>AT75+'2026.12'!AX75</f>
        <v>0</v>
      </c>
      <c r="AY75" s="24">
        <f>AU75+'2026.12'!AY75</f>
        <v>0</v>
      </c>
      <c r="AZ75" s="24">
        <f>AV75+'2026.12'!AZ75</f>
        <v>0</v>
      </c>
      <c r="BA75" s="24">
        <f>AW75+'2026.12'!BA75</f>
        <v>0</v>
      </c>
    </row>
    <row r="76" spans="1:53">
      <c r="A76" s="316"/>
      <c r="B76" s="316"/>
      <c r="C76" s="19" t="s">
        <v>156</v>
      </c>
      <c r="D76" s="46"/>
      <c r="E76" s="47"/>
      <c r="F76" s="113"/>
      <c r="G76" s="117"/>
      <c r="H76" s="106"/>
      <c r="I76" s="102"/>
      <c r="J76" s="102"/>
      <c r="K76" s="102"/>
      <c r="L76" s="102"/>
      <c r="M76" s="110"/>
      <c r="N76" s="79"/>
      <c r="O76" s="133"/>
      <c r="P76" s="79"/>
      <c r="Q76" s="208"/>
      <c r="R76" s="203"/>
      <c r="S76" s="48"/>
      <c r="T76" s="49"/>
      <c r="U76" s="49"/>
      <c r="V76" s="49"/>
      <c r="W76" s="49"/>
      <c r="X76" s="49"/>
      <c r="Y76" s="49"/>
      <c r="Z76" s="91"/>
      <c r="AA76" s="84"/>
      <c r="AB76" s="342"/>
      <c r="AC76" s="343"/>
      <c r="AD76" s="342">
        <f>AB76+'2026.12'!AD76</f>
        <v>0</v>
      </c>
      <c r="AE76" s="179">
        <f>AC76+'2026.12'!AE76</f>
        <v>0</v>
      </c>
      <c r="AF76" s="24"/>
      <c r="AG76" s="25"/>
      <c r="AH76" s="26">
        <f t="shared" si="9"/>
        <v>0</v>
      </c>
      <c r="AI76" s="25"/>
      <c r="AJ76" s="26">
        <f t="shared" si="10"/>
        <v>0</v>
      </c>
      <c r="AK76" s="69">
        <f>AF76+'2026.12'!AK76</f>
        <v>1</v>
      </c>
      <c r="AL76" s="75">
        <f>AG76+'2026.12'!AL76</f>
        <v>2</v>
      </c>
      <c r="AM76" s="26">
        <f>AH76+'2026.12'!AM76</f>
        <v>400</v>
      </c>
      <c r="AN76" s="75">
        <f>AI76+'2026.12'!AN76</f>
        <v>36</v>
      </c>
      <c r="AO76" s="26">
        <f>AJ76+'2026.12'!AO76</f>
        <v>14400</v>
      </c>
      <c r="AP76" s="24"/>
      <c r="AQ76" s="24"/>
      <c r="AR76" s="24">
        <f>AP76+'2026.12'!AR76</f>
        <v>0</v>
      </c>
      <c r="AS76" s="24">
        <f>AQ76+'2026.12'!AS76</f>
        <v>0</v>
      </c>
      <c r="AT76" s="24"/>
      <c r="AU76" s="24"/>
      <c r="AV76" s="24"/>
      <c r="AW76" s="24"/>
      <c r="AX76" s="24">
        <f>AT76+'2026.12'!AX76</f>
        <v>0</v>
      </c>
      <c r="AY76" s="24">
        <f>AU76+'2026.12'!AY76</f>
        <v>0</v>
      </c>
      <c r="AZ76" s="24">
        <f>AV76+'2026.12'!AZ76</f>
        <v>0</v>
      </c>
      <c r="BA76" s="24">
        <f>AW76+'2026.12'!BA76</f>
        <v>0</v>
      </c>
    </row>
    <row r="77" spans="1:53">
      <c r="A77" s="316"/>
      <c r="B77" s="316"/>
      <c r="C77" s="19" t="s">
        <v>111</v>
      </c>
      <c r="D77" s="46"/>
      <c r="E77" s="47"/>
      <c r="F77" s="113"/>
      <c r="G77" s="117"/>
      <c r="H77" s="106"/>
      <c r="I77" s="102"/>
      <c r="J77" s="102"/>
      <c r="K77" s="102"/>
      <c r="L77" s="102"/>
      <c r="M77" s="110"/>
      <c r="N77" s="79"/>
      <c r="O77" s="133"/>
      <c r="P77" s="79"/>
      <c r="Q77" s="208"/>
      <c r="R77" s="203"/>
      <c r="S77" s="48"/>
      <c r="T77" s="49"/>
      <c r="U77" s="49"/>
      <c r="V77" s="49"/>
      <c r="W77" s="49"/>
      <c r="X77" s="49"/>
      <c r="Y77" s="49"/>
      <c r="Z77" s="91"/>
      <c r="AA77" s="84"/>
      <c r="AB77" s="342"/>
      <c r="AC77" s="343"/>
      <c r="AD77" s="342">
        <f>AB77+'2026.12'!AD77</f>
        <v>0</v>
      </c>
      <c r="AE77" s="179">
        <f>AC77+'2026.12'!AE77</f>
        <v>0</v>
      </c>
      <c r="AF77" s="24"/>
      <c r="AG77" s="25"/>
      <c r="AH77" s="26">
        <f t="shared" si="9"/>
        <v>0</v>
      </c>
      <c r="AI77" s="25"/>
      <c r="AJ77" s="26">
        <f t="shared" si="10"/>
        <v>0</v>
      </c>
      <c r="AK77" s="69">
        <f>AF77+'2026.12'!AK77</f>
        <v>1</v>
      </c>
      <c r="AL77" s="75">
        <f>AG77+'2026.12'!AL77</f>
        <v>1</v>
      </c>
      <c r="AM77" s="26">
        <f>AH77+'2026.12'!AM77</f>
        <v>200</v>
      </c>
      <c r="AN77" s="75">
        <f>AI77+'2026.12'!AN77</f>
        <v>48</v>
      </c>
      <c r="AO77" s="26">
        <f>AJ77+'2026.12'!AO77</f>
        <v>19200</v>
      </c>
      <c r="AP77" s="24"/>
      <c r="AQ77" s="24"/>
      <c r="AR77" s="24">
        <f>AP77+'2026.12'!AR77</f>
        <v>0</v>
      </c>
      <c r="AS77" s="24">
        <f>AQ77+'2026.12'!AS77</f>
        <v>0</v>
      </c>
      <c r="AT77" s="24"/>
      <c r="AU77" s="24"/>
      <c r="AV77" s="24"/>
      <c r="AW77" s="24"/>
      <c r="AX77" s="24">
        <f>AT77+'2026.12'!AX77</f>
        <v>0</v>
      </c>
      <c r="AY77" s="24">
        <f>AU77+'2026.12'!AY77</f>
        <v>0</v>
      </c>
      <c r="AZ77" s="24">
        <f>AV77+'2026.12'!AZ77</f>
        <v>0</v>
      </c>
      <c r="BA77" s="24">
        <f>AW77+'2026.12'!BA77</f>
        <v>0</v>
      </c>
    </row>
    <row r="78" spans="1:53">
      <c r="A78" s="316"/>
      <c r="B78" s="317"/>
      <c r="C78" s="19" t="s">
        <v>114</v>
      </c>
      <c r="D78" s="46"/>
      <c r="E78" s="47"/>
      <c r="F78" s="113"/>
      <c r="G78" s="117"/>
      <c r="H78" s="106"/>
      <c r="I78" s="102"/>
      <c r="J78" s="102"/>
      <c r="K78" s="102"/>
      <c r="L78" s="102"/>
      <c r="M78" s="110"/>
      <c r="N78" s="79"/>
      <c r="O78" s="133"/>
      <c r="P78" s="79"/>
      <c r="Q78" s="208"/>
      <c r="R78" s="203"/>
      <c r="S78" s="48"/>
      <c r="T78" s="49"/>
      <c r="U78" s="49"/>
      <c r="V78" s="49"/>
      <c r="W78" s="49"/>
      <c r="X78" s="49"/>
      <c r="Y78" s="49"/>
      <c r="Z78" s="91"/>
      <c r="AA78" s="84"/>
      <c r="AB78" s="342"/>
      <c r="AC78" s="343"/>
      <c r="AD78" s="342">
        <f>AB78+'2026.12'!AD78</f>
        <v>0</v>
      </c>
      <c r="AE78" s="179">
        <f>AC78+'2026.12'!AE78</f>
        <v>0</v>
      </c>
      <c r="AF78" s="24"/>
      <c r="AG78" s="25"/>
      <c r="AH78" s="26">
        <f t="shared" ref="AH78:AH87" si="18">AG78*$AH$5</f>
        <v>0</v>
      </c>
      <c r="AI78" s="25"/>
      <c r="AJ78" s="26">
        <f t="shared" ref="AJ78:AJ87" si="19">AI78*$AJ$5</f>
        <v>0</v>
      </c>
      <c r="AK78" s="69">
        <f>AF78+'2026.12'!AK78</f>
        <v>0</v>
      </c>
      <c r="AL78" s="75">
        <f>AG78+'2026.12'!AL78</f>
        <v>0</v>
      </c>
      <c r="AM78" s="26">
        <f>AH78+'2026.12'!AM78</f>
        <v>0</v>
      </c>
      <c r="AN78" s="75">
        <f>AI78+'2026.12'!AN78</f>
        <v>0</v>
      </c>
      <c r="AO78" s="26">
        <f>AJ78+'2026.12'!AO78</f>
        <v>0</v>
      </c>
      <c r="AP78" s="24"/>
      <c r="AQ78" s="24"/>
      <c r="AR78" s="24">
        <f>AP78+'2026.12'!AR78</f>
        <v>0</v>
      </c>
      <c r="AS78" s="24">
        <f>AQ78+'2026.12'!AS78</f>
        <v>0</v>
      </c>
      <c r="AT78" s="24"/>
      <c r="AU78" s="24"/>
      <c r="AV78" s="24"/>
      <c r="AW78" s="24"/>
      <c r="AX78" s="24">
        <f>AT78+'2026.12'!AX78</f>
        <v>0</v>
      </c>
      <c r="AY78" s="24">
        <f>AU78+'2026.12'!AY78</f>
        <v>0</v>
      </c>
      <c r="AZ78" s="24">
        <f>AV78+'2026.12'!AZ78</f>
        <v>0</v>
      </c>
      <c r="BA78" s="24">
        <f>AW78+'2026.12'!BA78</f>
        <v>0</v>
      </c>
    </row>
    <row r="79" spans="1:53">
      <c r="A79" s="316"/>
      <c r="B79" s="315">
        <v>2</v>
      </c>
      <c r="C79" s="19" t="s">
        <v>123</v>
      </c>
      <c r="D79" s="46"/>
      <c r="E79" s="47"/>
      <c r="F79" s="113"/>
      <c r="G79" s="117"/>
      <c r="H79" s="106"/>
      <c r="I79" s="102"/>
      <c r="J79" s="102"/>
      <c r="K79" s="102"/>
      <c r="L79" s="102"/>
      <c r="M79" s="110"/>
      <c r="N79" s="79"/>
      <c r="O79" s="133"/>
      <c r="P79" s="79"/>
      <c r="Q79" s="208"/>
      <c r="R79" s="203"/>
      <c r="S79" s="48"/>
      <c r="T79" s="49"/>
      <c r="U79" s="49"/>
      <c r="V79" s="49"/>
      <c r="W79" s="49"/>
      <c r="X79" s="49"/>
      <c r="Y79" s="49"/>
      <c r="Z79" s="91"/>
      <c r="AA79" s="84"/>
      <c r="AB79" s="342"/>
      <c r="AC79" s="343"/>
      <c r="AD79" s="342">
        <f>AB79+'2026.12'!AD79</f>
        <v>0</v>
      </c>
      <c r="AE79" s="179">
        <f>AC79+'2026.12'!AE79</f>
        <v>0</v>
      </c>
      <c r="AF79" s="24"/>
      <c r="AG79" s="25"/>
      <c r="AH79" s="26">
        <f t="shared" si="18"/>
        <v>0</v>
      </c>
      <c r="AI79" s="25"/>
      <c r="AJ79" s="26">
        <f t="shared" si="19"/>
        <v>0</v>
      </c>
      <c r="AK79" s="69">
        <f>AF79+'2026.12'!AK79</f>
        <v>0</v>
      </c>
      <c r="AL79" s="75">
        <f>AG79+'2026.12'!AL79</f>
        <v>0</v>
      </c>
      <c r="AM79" s="26">
        <f>AH79+'2026.12'!AM79</f>
        <v>0</v>
      </c>
      <c r="AN79" s="75">
        <f>AI79+'2026.12'!AN79</f>
        <v>0</v>
      </c>
      <c r="AO79" s="26">
        <f>AJ79+'2026.12'!AO79</f>
        <v>0</v>
      </c>
      <c r="AP79" s="24"/>
      <c r="AQ79" s="24"/>
      <c r="AR79" s="24">
        <f>AP79+'2026.12'!AR79</f>
        <v>0</v>
      </c>
      <c r="AS79" s="24">
        <f>AQ79+'2026.12'!AS79</f>
        <v>0</v>
      </c>
      <c r="AT79" s="24"/>
      <c r="AU79" s="24"/>
      <c r="AV79" s="24"/>
      <c r="AW79" s="24"/>
      <c r="AX79" s="24">
        <f>AT79+'2026.12'!AX79</f>
        <v>0</v>
      </c>
      <c r="AY79" s="24">
        <f>AU79+'2026.12'!AY79</f>
        <v>0</v>
      </c>
      <c r="AZ79" s="24">
        <f>AV79+'2026.12'!AZ79</f>
        <v>0</v>
      </c>
      <c r="BA79" s="24">
        <f>AW79+'2026.12'!BA79</f>
        <v>0</v>
      </c>
    </row>
    <row r="80" spans="1:53">
      <c r="A80" s="316"/>
      <c r="B80" s="316"/>
      <c r="C80" s="19" t="s">
        <v>124</v>
      </c>
      <c r="D80" s="46"/>
      <c r="E80" s="47"/>
      <c r="F80" s="113"/>
      <c r="G80" s="117"/>
      <c r="H80" s="106"/>
      <c r="I80" s="102"/>
      <c r="J80" s="102"/>
      <c r="K80" s="102"/>
      <c r="L80" s="102"/>
      <c r="M80" s="110"/>
      <c r="N80" s="79"/>
      <c r="O80" s="133"/>
      <c r="P80" s="79"/>
      <c r="Q80" s="208"/>
      <c r="R80" s="203"/>
      <c r="S80" s="48"/>
      <c r="T80" s="49"/>
      <c r="U80" s="49"/>
      <c r="V80" s="49"/>
      <c r="W80" s="49"/>
      <c r="X80" s="49"/>
      <c r="Y80" s="49"/>
      <c r="Z80" s="91"/>
      <c r="AA80" s="84"/>
      <c r="AB80" s="342"/>
      <c r="AC80" s="343"/>
      <c r="AD80" s="342">
        <f>AB80+'2026.12'!AD80</f>
        <v>0</v>
      </c>
      <c r="AE80" s="179">
        <f>AC80+'2026.12'!AE80</f>
        <v>0</v>
      </c>
      <c r="AF80" s="24"/>
      <c r="AG80" s="25"/>
      <c r="AH80" s="26">
        <f t="shared" si="18"/>
        <v>0</v>
      </c>
      <c r="AI80" s="25"/>
      <c r="AJ80" s="26">
        <f t="shared" si="19"/>
        <v>0</v>
      </c>
      <c r="AK80" s="69">
        <f>AF80+'2026.12'!AK80</f>
        <v>0</v>
      </c>
      <c r="AL80" s="75">
        <f>AG80+'2026.12'!AL80</f>
        <v>0</v>
      </c>
      <c r="AM80" s="26">
        <f>AH80+'2026.12'!AM80</f>
        <v>0</v>
      </c>
      <c r="AN80" s="75">
        <f>AI80+'2026.12'!AN80</f>
        <v>0</v>
      </c>
      <c r="AO80" s="26">
        <f>AJ80+'2026.12'!AO80</f>
        <v>0</v>
      </c>
      <c r="AP80" s="24"/>
      <c r="AQ80" s="24"/>
      <c r="AR80" s="24">
        <f>AP80+'2026.12'!AR80</f>
        <v>0</v>
      </c>
      <c r="AS80" s="24">
        <f>AQ80+'2026.12'!AS80</f>
        <v>0</v>
      </c>
      <c r="AT80" s="24"/>
      <c r="AU80" s="24"/>
      <c r="AV80" s="24"/>
      <c r="AW80" s="24"/>
      <c r="AX80" s="24">
        <f>AT80+'2026.12'!AX80</f>
        <v>0</v>
      </c>
      <c r="AY80" s="24">
        <f>AU80+'2026.12'!AY80</f>
        <v>0</v>
      </c>
      <c r="AZ80" s="24">
        <f>AV80+'2026.12'!AZ80</f>
        <v>0</v>
      </c>
      <c r="BA80" s="24">
        <f>AW80+'2026.12'!BA80</f>
        <v>0</v>
      </c>
    </row>
    <row r="81" spans="1:53">
      <c r="A81" s="316"/>
      <c r="B81" s="316"/>
      <c r="C81" s="19" t="s">
        <v>125</v>
      </c>
      <c r="D81" s="46"/>
      <c r="E81" s="47"/>
      <c r="F81" s="113"/>
      <c r="G81" s="117"/>
      <c r="H81" s="106"/>
      <c r="I81" s="102"/>
      <c r="J81" s="102"/>
      <c r="K81" s="102"/>
      <c r="L81" s="102"/>
      <c r="M81" s="110"/>
      <c r="N81" s="79"/>
      <c r="O81" s="133"/>
      <c r="P81" s="79"/>
      <c r="Q81" s="208"/>
      <c r="R81" s="203"/>
      <c r="S81" s="48"/>
      <c r="T81" s="49"/>
      <c r="U81" s="49"/>
      <c r="V81" s="49"/>
      <c r="W81" s="49"/>
      <c r="X81" s="49"/>
      <c r="Y81" s="49"/>
      <c r="Z81" s="91"/>
      <c r="AA81" s="84"/>
      <c r="AB81" s="342"/>
      <c r="AC81" s="343"/>
      <c r="AD81" s="342">
        <f>AB81+'2026.12'!AD81</f>
        <v>0</v>
      </c>
      <c r="AE81" s="179">
        <f>AC81+'2026.12'!AE81</f>
        <v>0</v>
      </c>
      <c r="AF81" s="24"/>
      <c r="AG81" s="25"/>
      <c r="AH81" s="26">
        <f t="shared" si="18"/>
        <v>0</v>
      </c>
      <c r="AI81" s="25"/>
      <c r="AJ81" s="26">
        <f t="shared" si="19"/>
        <v>0</v>
      </c>
      <c r="AK81" s="69">
        <f>AF81+'2026.12'!AK81</f>
        <v>0</v>
      </c>
      <c r="AL81" s="75">
        <f>AG81+'2026.12'!AL81</f>
        <v>0</v>
      </c>
      <c r="AM81" s="26">
        <f>AH81+'2026.12'!AM81</f>
        <v>0</v>
      </c>
      <c r="AN81" s="75">
        <f>AI81+'2026.12'!AN81</f>
        <v>0</v>
      </c>
      <c r="AO81" s="26">
        <f>AJ81+'2026.12'!AO81</f>
        <v>0</v>
      </c>
      <c r="AP81" s="24"/>
      <c r="AQ81" s="24"/>
      <c r="AR81" s="24">
        <f>AP81+'2026.12'!AR81</f>
        <v>0</v>
      </c>
      <c r="AS81" s="24">
        <f>AQ81+'2026.12'!AS81</f>
        <v>0</v>
      </c>
      <c r="AT81" s="24"/>
      <c r="AU81" s="24"/>
      <c r="AV81" s="24"/>
      <c r="AW81" s="24"/>
      <c r="AX81" s="24">
        <f>AT81+'2026.12'!AX81</f>
        <v>0</v>
      </c>
      <c r="AY81" s="24">
        <f>AU81+'2026.12'!AY81</f>
        <v>0</v>
      </c>
      <c r="AZ81" s="24">
        <f>AV81+'2026.12'!AZ81</f>
        <v>0</v>
      </c>
      <c r="BA81" s="24">
        <f>AW81+'2026.12'!BA81</f>
        <v>0</v>
      </c>
    </row>
    <row r="82" spans="1:53">
      <c r="A82" s="316"/>
      <c r="B82" s="316"/>
      <c r="C82" s="19" t="s">
        <v>157</v>
      </c>
      <c r="D82" s="46"/>
      <c r="E82" s="47"/>
      <c r="F82" s="113"/>
      <c r="G82" s="117"/>
      <c r="H82" s="106"/>
      <c r="I82" s="102"/>
      <c r="J82" s="102"/>
      <c r="K82" s="102"/>
      <c r="L82" s="102"/>
      <c r="M82" s="110"/>
      <c r="N82" s="79"/>
      <c r="O82" s="133"/>
      <c r="P82" s="79"/>
      <c r="Q82" s="208"/>
      <c r="R82" s="203"/>
      <c r="S82" s="48"/>
      <c r="T82" s="49"/>
      <c r="U82" s="49"/>
      <c r="V82" s="49"/>
      <c r="W82" s="49"/>
      <c r="X82" s="49"/>
      <c r="Y82" s="49"/>
      <c r="Z82" s="91"/>
      <c r="AA82" s="84"/>
      <c r="AB82" s="342"/>
      <c r="AC82" s="343"/>
      <c r="AD82" s="342">
        <f>AB82+'2026.12'!AD82</f>
        <v>0</v>
      </c>
      <c r="AE82" s="179">
        <f>AC82+'2026.12'!AE82</f>
        <v>0</v>
      </c>
      <c r="AF82" s="24"/>
      <c r="AG82" s="25"/>
      <c r="AH82" s="26">
        <f t="shared" si="18"/>
        <v>0</v>
      </c>
      <c r="AI82" s="25"/>
      <c r="AJ82" s="26">
        <f t="shared" si="19"/>
        <v>0</v>
      </c>
      <c r="AK82" s="69">
        <f>AF82+'2026.12'!AK82</f>
        <v>0</v>
      </c>
      <c r="AL82" s="75">
        <f>AG82+'2026.12'!AL82</f>
        <v>0</v>
      </c>
      <c r="AM82" s="26">
        <f>AH82+'2026.12'!AM82</f>
        <v>0</v>
      </c>
      <c r="AN82" s="75">
        <f>AI82+'2026.12'!AN82</f>
        <v>0</v>
      </c>
      <c r="AO82" s="26">
        <f>AJ82+'2026.12'!AO82</f>
        <v>0</v>
      </c>
      <c r="AP82" s="24"/>
      <c r="AQ82" s="24"/>
      <c r="AR82" s="24">
        <f>AP82+'2026.12'!AR82</f>
        <v>0</v>
      </c>
      <c r="AS82" s="24">
        <f>AQ82+'2026.12'!AS82</f>
        <v>0</v>
      </c>
      <c r="AT82" s="24"/>
      <c r="AU82" s="24"/>
      <c r="AV82" s="24"/>
      <c r="AW82" s="24"/>
      <c r="AX82" s="24">
        <f>AT82+'2026.12'!AX82</f>
        <v>0</v>
      </c>
      <c r="AY82" s="24">
        <f>AU82+'2026.12'!AY82</f>
        <v>0</v>
      </c>
      <c r="AZ82" s="24">
        <f>AV82+'2026.12'!AZ82</f>
        <v>0</v>
      </c>
      <c r="BA82" s="24">
        <f>AW82+'2026.12'!BA82</f>
        <v>0</v>
      </c>
    </row>
    <row r="83" spans="1:53">
      <c r="A83" s="316"/>
      <c r="B83" s="316"/>
      <c r="C83" s="19" t="s">
        <v>158</v>
      </c>
      <c r="D83" s="46"/>
      <c r="E83" s="47"/>
      <c r="F83" s="113"/>
      <c r="G83" s="117"/>
      <c r="H83" s="106"/>
      <c r="I83" s="102"/>
      <c r="J83" s="102"/>
      <c r="K83" s="102"/>
      <c r="L83" s="102"/>
      <c r="M83" s="110"/>
      <c r="N83" s="79"/>
      <c r="O83" s="133"/>
      <c r="P83" s="79"/>
      <c r="Q83" s="208"/>
      <c r="R83" s="203"/>
      <c r="S83" s="48"/>
      <c r="T83" s="49"/>
      <c r="U83" s="49"/>
      <c r="V83" s="49"/>
      <c r="W83" s="49"/>
      <c r="X83" s="49"/>
      <c r="Y83" s="49"/>
      <c r="Z83" s="91"/>
      <c r="AA83" s="84"/>
      <c r="AB83" s="342"/>
      <c r="AC83" s="343"/>
      <c r="AD83" s="342">
        <f>AB83+'2026.12'!AD83</f>
        <v>319038</v>
      </c>
      <c r="AE83" s="179">
        <f>AC83+'2026.12'!AE83</f>
        <v>2000.0021564852518</v>
      </c>
      <c r="AF83" s="24"/>
      <c r="AG83" s="25"/>
      <c r="AH83" s="26">
        <f t="shared" si="18"/>
        <v>0</v>
      </c>
      <c r="AI83" s="25"/>
      <c r="AJ83" s="26">
        <f t="shared" si="19"/>
        <v>0</v>
      </c>
      <c r="AK83" s="69">
        <f>AF83+'2026.12'!AK83</f>
        <v>2</v>
      </c>
      <c r="AL83" s="75">
        <f>AG83+'2026.12'!AL83</f>
        <v>2</v>
      </c>
      <c r="AM83" s="26">
        <f>AH83+'2026.12'!AM83</f>
        <v>400</v>
      </c>
      <c r="AN83" s="75">
        <f>AI83+'2026.12'!AN83</f>
        <v>66</v>
      </c>
      <c r="AO83" s="26">
        <f>AJ83+'2026.12'!AO83</f>
        <v>26400</v>
      </c>
      <c r="AP83" s="24"/>
      <c r="AQ83" s="24"/>
      <c r="AR83" s="24">
        <f>AP83+'2026.12'!AR83</f>
        <v>2</v>
      </c>
      <c r="AS83" s="24">
        <f>AQ83+'2026.12'!AS83</f>
        <v>0</v>
      </c>
      <c r="AT83" s="24"/>
      <c r="AU83" s="24"/>
      <c r="AV83" s="24"/>
      <c r="AW83" s="24"/>
      <c r="AX83" s="24">
        <f>AT83+'2026.12'!AX83</f>
        <v>0</v>
      </c>
      <c r="AY83" s="24">
        <f>AU83+'2026.12'!AY83</f>
        <v>0</v>
      </c>
      <c r="AZ83" s="24">
        <f>AV83+'2026.12'!AZ83</f>
        <v>0</v>
      </c>
      <c r="BA83" s="24">
        <f>AW83+'2026.12'!BA83</f>
        <v>0</v>
      </c>
    </row>
    <row r="84" spans="1:53">
      <c r="A84" s="316"/>
      <c r="B84" s="316"/>
      <c r="C84" s="19" t="s">
        <v>159</v>
      </c>
      <c r="D84" s="46"/>
      <c r="E84" s="47"/>
      <c r="F84" s="113"/>
      <c r="G84" s="117"/>
      <c r="H84" s="106"/>
      <c r="I84" s="102"/>
      <c r="J84" s="102"/>
      <c r="K84" s="102"/>
      <c r="L84" s="102"/>
      <c r="M84" s="110"/>
      <c r="N84" s="79"/>
      <c r="O84" s="133"/>
      <c r="P84" s="79"/>
      <c r="Q84" s="208"/>
      <c r="R84" s="203"/>
      <c r="S84" s="48"/>
      <c r="T84" s="49"/>
      <c r="U84" s="49"/>
      <c r="V84" s="49"/>
      <c r="W84" s="49"/>
      <c r="X84" s="49"/>
      <c r="Y84" s="49"/>
      <c r="Z84" s="91"/>
      <c r="AA84" s="84"/>
      <c r="AB84" s="342"/>
      <c r="AC84" s="343"/>
      <c r="AD84" s="342">
        <f>AB84+'2026.12'!AD84</f>
        <v>0</v>
      </c>
      <c r="AE84" s="179">
        <f>AC84+'2026.12'!AE84</f>
        <v>0</v>
      </c>
      <c r="AF84" s="24"/>
      <c r="AG84" s="25"/>
      <c r="AH84" s="26">
        <f t="shared" si="18"/>
        <v>0</v>
      </c>
      <c r="AI84" s="25"/>
      <c r="AJ84" s="26">
        <f t="shared" si="19"/>
        <v>0</v>
      </c>
      <c r="AK84" s="69">
        <f>AF84+'2026.12'!AK84</f>
        <v>1</v>
      </c>
      <c r="AL84" s="75">
        <f>AG84+'2026.12'!AL84</f>
        <v>4</v>
      </c>
      <c r="AM84" s="26">
        <f>AH84+'2026.12'!AM84</f>
        <v>800</v>
      </c>
      <c r="AN84" s="75">
        <f>AI84+'2026.12'!AN84</f>
        <v>31</v>
      </c>
      <c r="AO84" s="26">
        <f>AJ84+'2026.12'!AO84</f>
        <v>12400</v>
      </c>
      <c r="AP84" s="24"/>
      <c r="AQ84" s="24"/>
      <c r="AR84" s="24">
        <f>AP84+'2026.12'!AR84</f>
        <v>0</v>
      </c>
      <c r="AS84" s="24">
        <f>AQ84+'2026.12'!AS84</f>
        <v>0</v>
      </c>
      <c r="AT84" s="24"/>
      <c r="AU84" s="24"/>
      <c r="AV84" s="24"/>
      <c r="AW84" s="24"/>
      <c r="AX84" s="24">
        <f>AT84+'2026.12'!AX84</f>
        <v>2</v>
      </c>
      <c r="AY84" s="24">
        <f>AU84+'2026.12'!AY84</f>
        <v>100</v>
      </c>
      <c r="AZ84" s="24">
        <f>AV84+'2026.12'!AZ84</f>
        <v>161</v>
      </c>
      <c r="BA84" s="24">
        <f>AW84+'2026.12'!BA84</f>
        <v>25</v>
      </c>
    </row>
    <row r="85" spans="1:53">
      <c r="A85" s="316"/>
      <c r="B85" s="316"/>
      <c r="C85" s="19" t="s">
        <v>126</v>
      </c>
      <c r="D85" s="46"/>
      <c r="E85" s="47"/>
      <c r="F85" s="113"/>
      <c r="G85" s="117"/>
      <c r="H85" s="106"/>
      <c r="I85" s="102"/>
      <c r="J85" s="102"/>
      <c r="K85" s="102"/>
      <c r="L85" s="102"/>
      <c r="M85" s="110"/>
      <c r="N85" s="79"/>
      <c r="O85" s="133"/>
      <c r="P85" s="79"/>
      <c r="Q85" s="208"/>
      <c r="R85" s="203"/>
      <c r="S85" s="48"/>
      <c r="T85" s="49"/>
      <c r="U85" s="49"/>
      <c r="V85" s="49"/>
      <c r="W85" s="49"/>
      <c r="X85" s="49"/>
      <c r="Y85" s="49"/>
      <c r="Z85" s="91"/>
      <c r="AA85" s="84"/>
      <c r="AB85" s="342"/>
      <c r="AC85" s="343"/>
      <c r="AD85" s="342">
        <f>AB85+'2026.12'!AD85</f>
        <v>0</v>
      </c>
      <c r="AE85" s="179">
        <f>AC85+'2026.12'!AE85</f>
        <v>0</v>
      </c>
      <c r="AF85" s="24"/>
      <c r="AG85" s="25"/>
      <c r="AH85" s="26">
        <f t="shared" si="18"/>
        <v>0</v>
      </c>
      <c r="AI85" s="25"/>
      <c r="AJ85" s="26">
        <f t="shared" si="19"/>
        <v>0</v>
      </c>
      <c r="AK85" s="69">
        <f>AF85+'2026.12'!AK85</f>
        <v>0</v>
      </c>
      <c r="AL85" s="75">
        <f>AG85+'2026.12'!AL85</f>
        <v>0</v>
      </c>
      <c r="AM85" s="26">
        <f>AH85+'2026.12'!AM85</f>
        <v>0</v>
      </c>
      <c r="AN85" s="75">
        <f>AI85+'2026.12'!AN85</f>
        <v>0</v>
      </c>
      <c r="AO85" s="26">
        <f>AJ85+'2026.12'!AO85</f>
        <v>0</v>
      </c>
      <c r="AP85" s="24"/>
      <c r="AQ85" s="24"/>
      <c r="AR85" s="24">
        <f>AP85+'2026.12'!AR85</f>
        <v>0</v>
      </c>
      <c r="AS85" s="24">
        <f>AQ85+'2026.12'!AS85</f>
        <v>0</v>
      </c>
      <c r="AT85" s="24"/>
      <c r="AU85" s="24"/>
      <c r="AV85" s="24"/>
      <c r="AW85" s="24"/>
      <c r="AX85" s="24">
        <f>AT85+'2026.12'!AX85</f>
        <v>0</v>
      </c>
      <c r="AY85" s="24">
        <f>AU85+'2026.12'!AY85</f>
        <v>0</v>
      </c>
      <c r="AZ85" s="24">
        <f>AV85+'2026.12'!AZ85</f>
        <v>0</v>
      </c>
      <c r="BA85" s="24">
        <f>AW85+'2026.12'!BA85</f>
        <v>0</v>
      </c>
    </row>
    <row r="86" spans="1:53">
      <c r="A86" s="316"/>
      <c r="B86" s="316"/>
      <c r="C86" s="19" t="s">
        <v>127</v>
      </c>
      <c r="D86" s="46"/>
      <c r="E86" s="47"/>
      <c r="F86" s="113"/>
      <c r="G86" s="117"/>
      <c r="H86" s="106"/>
      <c r="I86" s="102"/>
      <c r="J86" s="102"/>
      <c r="K86" s="102"/>
      <c r="L86" s="102"/>
      <c r="M86" s="110"/>
      <c r="N86" s="79"/>
      <c r="O86" s="133"/>
      <c r="P86" s="79"/>
      <c r="Q86" s="208"/>
      <c r="R86" s="203"/>
      <c r="S86" s="48"/>
      <c r="T86" s="49"/>
      <c r="U86" s="49"/>
      <c r="V86" s="49"/>
      <c r="W86" s="49"/>
      <c r="X86" s="49"/>
      <c r="Y86" s="49"/>
      <c r="Z86" s="91"/>
      <c r="AA86" s="84"/>
      <c r="AB86" s="342"/>
      <c r="AC86" s="343"/>
      <c r="AD86" s="342">
        <f>AB86+'2026.12'!AD86</f>
        <v>0</v>
      </c>
      <c r="AE86" s="179">
        <f>AC86+'2026.12'!AE86</f>
        <v>0</v>
      </c>
      <c r="AF86" s="24"/>
      <c r="AG86" s="25"/>
      <c r="AH86" s="26">
        <f t="shared" ref="AH86" si="20">AG86*$AH$5</f>
        <v>0</v>
      </c>
      <c r="AI86" s="25"/>
      <c r="AJ86" s="26">
        <f t="shared" ref="AJ86" si="21">AI86*$AJ$5</f>
        <v>0</v>
      </c>
      <c r="AK86" s="69">
        <f>AF86+'2026.12'!AK86</f>
        <v>1</v>
      </c>
      <c r="AL86" s="75">
        <f>AG86+'2026.12'!AL86</f>
        <v>0</v>
      </c>
      <c r="AM86" s="26">
        <f>AH86+'2026.12'!AM86</f>
        <v>0</v>
      </c>
      <c r="AN86" s="75">
        <f>AI86+'2026.12'!AN86</f>
        <v>16</v>
      </c>
      <c r="AO86" s="26">
        <f>AJ86+'2026.12'!AO86</f>
        <v>6400</v>
      </c>
      <c r="AP86" s="24"/>
      <c r="AQ86" s="24"/>
      <c r="AR86" s="24">
        <f>AP86+'2026.12'!AR86</f>
        <v>0</v>
      </c>
      <c r="AS86" s="24">
        <f>AQ86+'2026.12'!AS86</f>
        <v>0</v>
      </c>
      <c r="AT86" s="24"/>
      <c r="AU86" s="24"/>
      <c r="AV86" s="24"/>
      <c r="AW86" s="24"/>
      <c r="AX86" s="24">
        <f>AT86+'2026.12'!AX86</f>
        <v>0</v>
      </c>
      <c r="AY86" s="24">
        <f>AU86+'2026.12'!AY86</f>
        <v>0</v>
      </c>
      <c r="AZ86" s="24">
        <f>AV86+'2026.12'!AZ86</f>
        <v>0</v>
      </c>
      <c r="BA86" s="24">
        <f>AW86+'2026.12'!BA86</f>
        <v>0</v>
      </c>
    </row>
    <row r="87" spans="1:53">
      <c r="A87" s="317"/>
      <c r="B87" s="317"/>
      <c r="C87" s="19" t="s">
        <v>128</v>
      </c>
      <c r="D87" s="51"/>
      <c r="E87" s="52"/>
      <c r="F87" s="115"/>
      <c r="G87" s="121"/>
      <c r="H87" s="108"/>
      <c r="I87" s="104"/>
      <c r="J87" s="104"/>
      <c r="K87" s="104"/>
      <c r="L87" s="104"/>
      <c r="M87" s="112"/>
      <c r="N87" s="83"/>
      <c r="O87" s="135"/>
      <c r="P87" s="83"/>
      <c r="Q87" s="211"/>
      <c r="R87" s="206"/>
      <c r="S87" s="53"/>
      <c r="T87" s="50"/>
      <c r="U87" s="50"/>
      <c r="V87" s="50"/>
      <c r="W87" s="50"/>
      <c r="X87" s="50"/>
      <c r="Y87" s="54"/>
      <c r="Z87" s="93"/>
      <c r="AA87" s="88"/>
      <c r="AB87" s="342"/>
      <c r="AC87" s="343"/>
      <c r="AD87" s="342">
        <f>AB87+'2026.12'!AD87</f>
        <v>0</v>
      </c>
      <c r="AE87" s="179">
        <f>AC87+'2026.12'!AE87</f>
        <v>0</v>
      </c>
      <c r="AF87" s="24"/>
      <c r="AG87" s="25"/>
      <c r="AH87" s="26">
        <f t="shared" si="18"/>
        <v>0</v>
      </c>
      <c r="AI87" s="25"/>
      <c r="AJ87" s="26">
        <f t="shared" si="19"/>
        <v>0</v>
      </c>
      <c r="AK87" s="69">
        <f>AF87+'2026.12'!AK87</f>
        <v>1</v>
      </c>
      <c r="AL87" s="75">
        <f>AG87+'2026.12'!AL87</f>
        <v>3</v>
      </c>
      <c r="AM87" s="26">
        <f>AH87+'2026.12'!AM87</f>
        <v>600</v>
      </c>
      <c r="AN87" s="75">
        <f>AI87+'2026.12'!AN87</f>
        <v>15</v>
      </c>
      <c r="AO87" s="26">
        <f>AJ87+'2026.12'!AO87</f>
        <v>6000</v>
      </c>
      <c r="AP87" s="24"/>
      <c r="AQ87" s="24"/>
      <c r="AR87" s="24">
        <f>AP87+'2026.12'!AR87</f>
        <v>0</v>
      </c>
      <c r="AS87" s="24">
        <f>AQ87+'2026.12'!AS87</f>
        <v>0</v>
      </c>
      <c r="AT87" s="24"/>
      <c r="AU87" s="24"/>
      <c r="AV87" s="24"/>
      <c r="AW87" s="24"/>
      <c r="AX87" s="24">
        <f>AT87+'2026.12'!AX87</f>
        <v>2</v>
      </c>
      <c r="AY87" s="24">
        <f>AU87+'2026.12'!AY87</f>
        <v>90</v>
      </c>
      <c r="AZ87" s="24">
        <f>AV87+'2026.12'!AZ87</f>
        <v>93</v>
      </c>
      <c r="BA87" s="24">
        <f>AW87+'2026.12'!BA87</f>
        <v>10</v>
      </c>
    </row>
    <row r="88" spans="1:53" ht="16.5" customHeight="1">
      <c r="A88" s="55" t="s">
        <v>72</v>
      </c>
      <c r="B88" s="55"/>
      <c r="C88" s="56"/>
      <c r="D88" s="169">
        <f>SUM(D71:D87)</f>
        <v>0</v>
      </c>
      <c r="E88" s="122">
        <f t="shared" ref="E88:AX88" si="22">SUM(E71:E87)</f>
        <v>0</v>
      </c>
      <c r="F88" s="169">
        <f t="shared" si="22"/>
        <v>0</v>
      </c>
      <c r="G88" s="119">
        <f t="shared" si="22"/>
        <v>0</v>
      </c>
      <c r="H88" s="172">
        <f t="shared" si="22"/>
        <v>0</v>
      </c>
      <c r="I88" s="168">
        <f t="shared" si="22"/>
        <v>0</v>
      </c>
      <c r="J88" s="168">
        <f t="shared" si="22"/>
        <v>0</v>
      </c>
      <c r="K88" s="168">
        <f t="shared" si="22"/>
        <v>0</v>
      </c>
      <c r="L88" s="168">
        <f t="shared" si="22"/>
        <v>0</v>
      </c>
      <c r="M88" s="167">
        <f t="shared" si="22"/>
        <v>0</v>
      </c>
      <c r="N88" s="172">
        <f t="shared" si="22"/>
        <v>0</v>
      </c>
      <c r="O88" s="167">
        <f t="shared" si="22"/>
        <v>0</v>
      </c>
      <c r="P88" s="169">
        <f t="shared" si="22"/>
        <v>0</v>
      </c>
      <c r="Q88" s="210">
        <f t="shared" si="22"/>
        <v>0</v>
      </c>
      <c r="R88" s="81">
        <f t="shared" si="22"/>
        <v>0</v>
      </c>
      <c r="S88" s="169">
        <f t="shared" si="22"/>
        <v>0</v>
      </c>
      <c r="T88" s="119">
        <f t="shared" si="22"/>
        <v>0</v>
      </c>
      <c r="U88" s="119">
        <f t="shared" si="22"/>
        <v>0</v>
      </c>
      <c r="V88" s="119">
        <f t="shared" si="22"/>
        <v>0</v>
      </c>
      <c r="W88" s="119">
        <f t="shared" si="22"/>
        <v>0</v>
      </c>
      <c r="X88" s="119">
        <f t="shared" si="22"/>
        <v>0</v>
      </c>
      <c r="Y88" s="119">
        <f t="shared" si="22"/>
        <v>0</v>
      </c>
      <c r="Z88" s="119">
        <f t="shared" si="22"/>
        <v>0</v>
      </c>
      <c r="AA88" s="122">
        <f t="shared" si="22"/>
        <v>0</v>
      </c>
      <c r="AB88" s="346">
        <f t="shared" si="22"/>
        <v>0</v>
      </c>
      <c r="AC88" s="351">
        <f t="shared" si="22"/>
        <v>0</v>
      </c>
      <c r="AD88" s="352">
        <f t="shared" si="22"/>
        <v>1442412</v>
      </c>
      <c r="AE88" s="353">
        <f t="shared" si="22"/>
        <v>9000.012181420936</v>
      </c>
      <c r="AF88" s="119">
        <f t="shared" si="22"/>
        <v>0</v>
      </c>
      <c r="AG88" s="122">
        <f t="shared" si="22"/>
        <v>0</v>
      </c>
      <c r="AH88" s="183">
        <f t="shared" si="22"/>
        <v>0</v>
      </c>
      <c r="AI88" s="122">
        <f t="shared" si="22"/>
        <v>0</v>
      </c>
      <c r="AJ88" s="183">
        <f t="shared" si="22"/>
        <v>0</v>
      </c>
      <c r="AK88" s="119">
        <f t="shared" si="22"/>
        <v>13</v>
      </c>
      <c r="AL88" s="172">
        <f t="shared" si="22"/>
        <v>18</v>
      </c>
      <c r="AM88" s="167">
        <f t="shared" si="22"/>
        <v>3600</v>
      </c>
      <c r="AN88" s="122">
        <f t="shared" si="22"/>
        <v>536</v>
      </c>
      <c r="AO88" s="183">
        <f t="shared" si="22"/>
        <v>214400</v>
      </c>
      <c r="AP88" s="119">
        <f t="shared" si="22"/>
        <v>0</v>
      </c>
      <c r="AQ88" s="119">
        <f t="shared" si="22"/>
        <v>0</v>
      </c>
      <c r="AR88" s="119">
        <f t="shared" si="22"/>
        <v>2</v>
      </c>
      <c r="AS88" s="119">
        <f t="shared" si="22"/>
        <v>0</v>
      </c>
      <c r="AT88" s="119">
        <f t="shared" si="22"/>
        <v>0</v>
      </c>
      <c r="AU88" s="119">
        <f t="shared" si="22"/>
        <v>0</v>
      </c>
      <c r="AV88" s="119">
        <f t="shared" si="22"/>
        <v>0</v>
      </c>
      <c r="AW88" s="188">
        <f t="shared" si="22"/>
        <v>0</v>
      </c>
      <c r="AX88" s="42">
        <f t="shared" si="22"/>
        <v>9</v>
      </c>
      <c r="AY88" s="55">
        <f t="shared" ref="AY88:BA88" si="23">SUM(AY79:AY87)</f>
        <v>190</v>
      </c>
      <c r="AZ88" s="55">
        <f t="shared" si="23"/>
        <v>254</v>
      </c>
      <c r="BA88" s="55">
        <f t="shared" si="23"/>
        <v>35</v>
      </c>
    </row>
    <row r="89" spans="1:53" ht="20.85" customHeight="1">
      <c r="A89" s="322" t="s">
        <v>129</v>
      </c>
      <c r="B89" s="323"/>
      <c r="C89" s="324"/>
      <c r="D89" s="185">
        <f t="shared" ref="D89:AW89" si="24">SUM(D21,D35,D52,D70,D88)</f>
        <v>0</v>
      </c>
      <c r="E89" s="192">
        <f t="shared" si="24"/>
        <v>0</v>
      </c>
      <c r="F89" s="185">
        <f t="shared" si="24"/>
        <v>0</v>
      </c>
      <c r="G89" s="190">
        <f t="shared" si="24"/>
        <v>0</v>
      </c>
      <c r="H89" s="191">
        <f t="shared" si="24"/>
        <v>0</v>
      </c>
      <c r="I89" s="186">
        <f t="shared" si="24"/>
        <v>0</v>
      </c>
      <c r="J89" s="186">
        <f t="shared" si="24"/>
        <v>0</v>
      </c>
      <c r="K89" s="186">
        <f t="shared" si="24"/>
        <v>0</v>
      </c>
      <c r="L89" s="186">
        <f t="shared" si="24"/>
        <v>0</v>
      </c>
      <c r="M89" s="187">
        <f t="shared" si="24"/>
        <v>0</v>
      </c>
      <c r="N89" s="191">
        <f t="shared" si="24"/>
        <v>0</v>
      </c>
      <c r="O89" s="187">
        <f t="shared" si="24"/>
        <v>0</v>
      </c>
      <c r="P89" s="185">
        <f t="shared" si="24"/>
        <v>0</v>
      </c>
      <c r="Q89" s="212">
        <f t="shared" si="24"/>
        <v>0</v>
      </c>
      <c r="R89" s="200">
        <f t="shared" si="24"/>
        <v>0</v>
      </c>
      <c r="S89" s="185">
        <f t="shared" si="24"/>
        <v>0</v>
      </c>
      <c r="T89" s="190">
        <f t="shared" si="24"/>
        <v>0</v>
      </c>
      <c r="U89" s="190">
        <f t="shared" si="24"/>
        <v>0</v>
      </c>
      <c r="V89" s="190">
        <f t="shared" si="24"/>
        <v>0</v>
      </c>
      <c r="W89" s="190">
        <f t="shared" si="24"/>
        <v>0</v>
      </c>
      <c r="X89" s="190">
        <f t="shared" si="24"/>
        <v>0</v>
      </c>
      <c r="Y89" s="190">
        <f t="shared" si="24"/>
        <v>0</v>
      </c>
      <c r="Z89" s="190">
        <f t="shared" si="24"/>
        <v>0</v>
      </c>
      <c r="AA89" s="192">
        <f t="shared" si="24"/>
        <v>0</v>
      </c>
      <c r="AB89" s="354">
        <f t="shared" si="24"/>
        <v>0</v>
      </c>
      <c r="AC89" s="355">
        <f t="shared" si="24"/>
        <v>0</v>
      </c>
      <c r="AD89" s="356">
        <f t="shared" si="24"/>
        <v>13592326</v>
      </c>
      <c r="AE89" s="357">
        <f t="shared" si="24"/>
        <v>84427.394683742241</v>
      </c>
      <c r="AF89" s="190">
        <f t="shared" si="24"/>
        <v>0</v>
      </c>
      <c r="AG89" s="192">
        <f t="shared" si="24"/>
        <v>0</v>
      </c>
      <c r="AH89" s="193">
        <f t="shared" si="24"/>
        <v>0</v>
      </c>
      <c r="AI89" s="192">
        <f t="shared" si="24"/>
        <v>0</v>
      </c>
      <c r="AJ89" s="193">
        <f t="shared" si="24"/>
        <v>0</v>
      </c>
      <c r="AK89" s="190">
        <f t="shared" si="24"/>
        <v>91</v>
      </c>
      <c r="AL89" s="191">
        <f t="shared" si="24"/>
        <v>211</v>
      </c>
      <c r="AM89" s="187">
        <f t="shared" si="24"/>
        <v>42200</v>
      </c>
      <c r="AN89" s="192">
        <f t="shared" si="24"/>
        <v>3236</v>
      </c>
      <c r="AO89" s="193">
        <f t="shared" si="24"/>
        <v>1294400</v>
      </c>
      <c r="AP89" s="190">
        <f t="shared" si="24"/>
        <v>0</v>
      </c>
      <c r="AQ89" s="190">
        <f t="shared" si="24"/>
        <v>0</v>
      </c>
      <c r="AR89" s="190">
        <f t="shared" si="24"/>
        <v>8</v>
      </c>
      <c r="AS89" s="190">
        <f t="shared" si="24"/>
        <v>0</v>
      </c>
      <c r="AT89" s="190">
        <f t="shared" si="24"/>
        <v>0</v>
      </c>
      <c r="AU89" s="190">
        <f t="shared" si="24"/>
        <v>0</v>
      </c>
      <c r="AV89" s="190">
        <f t="shared" si="24"/>
        <v>0</v>
      </c>
      <c r="AW89" s="189">
        <f t="shared" si="24"/>
        <v>0</v>
      </c>
      <c r="AX89" s="77">
        <f>AX21+AX35+AX52+AX70+AX88</f>
        <v>36</v>
      </c>
      <c r="AY89" s="77">
        <f>AY21+AY35+AY52+AY70+AY88</f>
        <v>5180</v>
      </c>
      <c r="AZ89" s="77">
        <f>AZ21+AZ35+AZ52+AZ70+AZ88</f>
        <v>2843</v>
      </c>
      <c r="BA89" s="77">
        <f>BA21+BA35+BA52+AA70+BA88</f>
        <v>175</v>
      </c>
    </row>
    <row r="91" spans="1:53">
      <c r="AH91" s="157" t="s">
        <v>130</v>
      </c>
      <c r="AI91" s="158"/>
      <c r="AJ91" s="159">
        <f>AG89+AI89</f>
        <v>0</v>
      </c>
      <c r="AK91" s="1"/>
      <c r="AM91" s="1"/>
      <c r="AN91" s="160" t="s">
        <v>137</v>
      </c>
      <c r="AO91" s="159">
        <f>AL89+AN89</f>
        <v>3447</v>
      </c>
    </row>
    <row r="92" spans="1:53">
      <c r="AH92" s="157" t="s">
        <v>131</v>
      </c>
      <c r="AI92" s="158"/>
      <c r="AJ92" s="159">
        <f>AH89+AJ89</f>
        <v>0</v>
      </c>
      <c r="AK92" s="1"/>
      <c r="AM92" s="1"/>
      <c r="AN92" s="160" t="s">
        <v>138</v>
      </c>
      <c r="AO92" s="159">
        <f>AM89+AO89</f>
        <v>1336600</v>
      </c>
    </row>
  </sheetData>
  <sheetProtection formatCells="0" formatColumns="0" formatRows="0" insertColumns="0" insertRows="0" insertHyperlinks="0" deleteColumns="0" deleteRows="0" sort="0" autoFilter="0" pivotTables="0"/>
  <mergeCells count="57">
    <mergeCell ref="A89:C89"/>
    <mergeCell ref="A36:A51"/>
    <mergeCell ref="B44:B51"/>
    <mergeCell ref="B71:B78"/>
    <mergeCell ref="A71:A87"/>
    <mergeCell ref="B79:B87"/>
    <mergeCell ref="B53:B60"/>
    <mergeCell ref="B36:B43"/>
    <mergeCell ref="A53:A69"/>
    <mergeCell ref="B61:B69"/>
    <mergeCell ref="A22:A34"/>
    <mergeCell ref="B22:B28"/>
    <mergeCell ref="B29:B34"/>
    <mergeCell ref="F3:F5"/>
    <mergeCell ref="D2:O2"/>
    <mergeCell ref="G3:O3"/>
    <mergeCell ref="A6:A20"/>
    <mergeCell ref="B6:B11"/>
    <mergeCell ref="B12:B16"/>
    <mergeCell ref="B17:B20"/>
    <mergeCell ref="S4:S5"/>
    <mergeCell ref="A1:B1"/>
    <mergeCell ref="A2:A5"/>
    <mergeCell ref="B2:B5"/>
    <mergeCell ref="C2:C5"/>
    <mergeCell ref="S2:AA2"/>
    <mergeCell ref="D3:E3"/>
    <mergeCell ref="H4:M4"/>
    <mergeCell ref="G4:G5"/>
    <mergeCell ref="N4:O4"/>
    <mergeCell ref="D4:D5"/>
    <mergeCell ref="E4:E5"/>
    <mergeCell ref="P4:R4"/>
    <mergeCell ref="AP4:AP5"/>
    <mergeCell ref="AK2:AO3"/>
    <mergeCell ref="AF2:AJ3"/>
    <mergeCell ref="AD2:AE3"/>
    <mergeCell ref="T3:V4"/>
    <mergeCell ref="W3:Y4"/>
    <mergeCell ref="Z3:Z5"/>
    <mergeCell ref="AA3:AA5"/>
    <mergeCell ref="AD4:AE4"/>
    <mergeCell ref="AB2:AC3"/>
    <mergeCell ref="AB4:AC4"/>
    <mergeCell ref="AP2:AQ3"/>
    <mergeCell ref="AR2:AS3"/>
    <mergeCell ref="AS4:AS5"/>
    <mergeCell ref="AR4:AR5"/>
    <mergeCell ref="AQ4:AQ5"/>
    <mergeCell ref="BA4:BA5"/>
    <mergeCell ref="AZ4:AZ5"/>
    <mergeCell ref="AX4:AX5"/>
    <mergeCell ref="AX2:BA3"/>
    <mergeCell ref="AT2:AW3"/>
    <mergeCell ref="AT4:AT5"/>
    <mergeCell ref="AV4:AV5"/>
    <mergeCell ref="AW4:AW5"/>
  </mergeCells>
  <phoneticPr fontId="2"/>
  <pageMargins left="0.39370078740157483" right="0.19685039370078741" top="0.39370078740157483" bottom="0.19685039370078741" header="0.19685039370078741" footer="0.19685039370078741"/>
  <pageSetup paperSize="8" scale="5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29265-0ED7-48A7-A1EC-4F686D69FEBC}">
  <sheetPr>
    <pageSetUpPr fitToPage="1"/>
  </sheetPr>
  <dimension ref="A1:BC92"/>
  <sheetViews>
    <sheetView zoomScaleNormal="100" workbookViewId="0">
      <pane xSplit="3" ySplit="5" topLeftCell="D6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9" defaultRowHeight="14.25"/>
  <cols>
    <col min="1" max="2" width="6.1328125" style="57" customWidth="1"/>
    <col min="3" max="3" width="18" style="3" bestFit="1" customWidth="1"/>
    <col min="4" max="5" width="8.3984375" style="2" customWidth="1"/>
    <col min="6" max="27" width="9.1328125" style="2" customWidth="1"/>
    <col min="28" max="28" width="12" style="3" bestFit="1" customWidth="1"/>
    <col min="29" max="29" width="13" style="4" customWidth="1"/>
    <col min="30" max="30" width="12" style="3" customWidth="1"/>
    <col min="31" max="31" width="13" style="4" customWidth="1"/>
    <col min="32" max="32" width="4.86328125" style="3" bestFit="1" customWidth="1"/>
    <col min="33" max="33" width="8" style="3" customWidth="1"/>
    <col min="34" max="34" width="11.265625" style="3" bestFit="1" customWidth="1"/>
    <col min="35" max="35" width="8" style="3" bestFit="1" customWidth="1"/>
    <col min="36" max="36" width="11.265625" style="3" bestFit="1" customWidth="1"/>
    <col min="37" max="37" width="6" style="3" customWidth="1"/>
    <col min="38" max="41" width="11.3984375" style="3" customWidth="1"/>
    <col min="42" max="43" width="9" style="3" bestFit="1" customWidth="1"/>
    <col min="44" max="45" width="9" style="3" customWidth="1"/>
    <col min="46" max="49" width="10.3984375" style="3" customWidth="1"/>
    <col min="50" max="53" width="10.265625" style="3" customWidth="1"/>
    <col min="54" max="16384" width="9" style="3"/>
  </cols>
  <sheetData>
    <row r="1" spans="1:53">
      <c r="A1" s="294">
        <v>46419</v>
      </c>
      <c r="B1" s="294"/>
    </row>
    <row r="2" spans="1:53" ht="14.85" customHeight="1">
      <c r="A2" s="295" t="s">
        <v>0</v>
      </c>
      <c r="B2" s="295" t="s">
        <v>1</v>
      </c>
      <c r="C2" s="297" t="s">
        <v>2</v>
      </c>
      <c r="D2" s="320" t="s">
        <v>145</v>
      </c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152"/>
      <c r="Q2" s="197"/>
      <c r="R2" s="153"/>
      <c r="S2" s="299" t="s">
        <v>4</v>
      </c>
      <c r="T2" s="300"/>
      <c r="U2" s="300"/>
      <c r="V2" s="300"/>
      <c r="W2" s="300"/>
      <c r="X2" s="300"/>
      <c r="Y2" s="300"/>
      <c r="Z2" s="300"/>
      <c r="AA2" s="301"/>
      <c r="AB2" s="285" t="s">
        <v>5</v>
      </c>
      <c r="AC2" s="286"/>
      <c r="AD2" s="267" t="s">
        <v>5</v>
      </c>
      <c r="AE2" s="268"/>
      <c r="AF2" s="261" t="s">
        <v>6</v>
      </c>
      <c r="AG2" s="262"/>
      <c r="AH2" s="262"/>
      <c r="AI2" s="262"/>
      <c r="AJ2" s="263"/>
      <c r="AK2" s="257" t="s">
        <v>7</v>
      </c>
      <c r="AL2" s="258"/>
      <c r="AM2" s="258"/>
      <c r="AN2" s="258"/>
      <c r="AO2" s="258"/>
      <c r="AP2" s="291" t="s">
        <v>8</v>
      </c>
      <c r="AQ2" s="291"/>
      <c r="AR2" s="241" t="s">
        <v>9</v>
      </c>
      <c r="AS2" s="241"/>
      <c r="AT2" s="251" t="s">
        <v>10</v>
      </c>
      <c r="AU2" s="251"/>
      <c r="AV2" s="251"/>
      <c r="AW2" s="251"/>
      <c r="AX2" s="250" t="s">
        <v>134</v>
      </c>
      <c r="AY2" s="250"/>
      <c r="AZ2" s="250"/>
      <c r="BA2" s="250"/>
    </row>
    <row r="3" spans="1:53" ht="14.25" customHeight="1">
      <c r="A3" s="296"/>
      <c r="B3" s="296"/>
      <c r="C3" s="298"/>
      <c r="D3" s="302" t="s">
        <v>12</v>
      </c>
      <c r="E3" s="303"/>
      <c r="F3" s="319" t="s">
        <v>13</v>
      </c>
      <c r="G3" s="306" t="s">
        <v>14</v>
      </c>
      <c r="H3" s="307"/>
      <c r="I3" s="307"/>
      <c r="J3" s="307"/>
      <c r="K3" s="307"/>
      <c r="L3" s="307"/>
      <c r="M3" s="307"/>
      <c r="N3" s="307"/>
      <c r="O3" s="307"/>
      <c r="P3" s="155"/>
      <c r="Q3" s="199"/>
      <c r="R3" s="156"/>
      <c r="S3" s="140" t="s">
        <v>160</v>
      </c>
      <c r="T3" s="271" t="s">
        <v>15</v>
      </c>
      <c r="U3" s="272"/>
      <c r="V3" s="273"/>
      <c r="W3" s="271" t="s">
        <v>16</v>
      </c>
      <c r="X3" s="272"/>
      <c r="Y3" s="273"/>
      <c r="Z3" s="277" t="s">
        <v>13</v>
      </c>
      <c r="AA3" s="280" t="s">
        <v>17</v>
      </c>
      <c r="AB3" s="287"/>
      <c r="AC3" s="288"/>
      <c r="AD3" s="269"/>
      <c r="AE3" s="270"/>
      <c r="AF3" s="264"/>
      <c r="AG3" s="265"/>
      <c r="AH3" s="265"/>
      <c r="AI3" s="265"/>
      <c r="AJ3" s="266"/>
      <c r="AK3" s="259"/>
      <c r="AL3" s="260"/>
      <c r="AM3" s="260"/>
      <c r="AN3" s="260"/>
      <c r="AO3" s="260"/>
      <c r="AP3" s="291"/>
      <c r="AQ3" s="291"/>
      <c r="AR3" s="241"/>
      <c r="AS3" s="241"/>
      <c r="AT3" s="252"/>
      <c r="AU3" s="252"/>
      <c r="AV3" s="252"/>
      <c r="AW3" s="252"/>
      <c r="AX3" s="250"/>
      <c r="AY3" s="250"/>
      <c r="AZ3" s="250"/>
      <c r="BA3" s="250"/>
    </row>
    <row r="4" spans="1:53" ht="14.25" customHeight="1">
      <c r="A4" s="296"/>
      <c r="B4" s="296"/>
      <c r="C4" s="298"/>
      <c r="D4" s="308" t="s">
        <v>23</v>
      </c>
      <c r="E4" s="310" t="s">
        <v>24</v>
      </c>
      <c r="F4" s="319"/>
      <c r="G4" s="305" t="s">
        <v>25</v>
      </c>
      <c r="H4" s="304" t="s">
        <v>135</v>
      </c>
      <c r="I4" s="304"/>
      <c r="J4" s="304"/>
      <c r="K4" s="304"/>
      <c r="L4" s="304"/>
      <c r="M4" s="304"/>
      <c r="N4" s="306" t="s">
        <v>27</v>
      </c>
      <c r="O4" s="307"/>
      <c r="P4" s="312" t="s">
        <v>28</v>
      </c>
      <c r="Q4" s="313"/>
      <c r="R4" s="314"/>
      <c r="S4" s="292" t="s">
        <v>29</v>
      </c>
      <c r="T4" s="274"/>
      <c r="U4" s="275"/>
      <c r="V4" s="276"/>
      <c r="W4" s="274"/>
      <c r="X4" s="275"/>
      <c r="Y4" s="276"/>
      <c r="Z4" s="278"/>
      <c r="AA4" s="281"/>
      <c r="AB4" s="289" t="s">
        <v>12</v>
      </c>
      <c r="AC4" s="290"/>
      <c r="AD4" s="283" t="s">
        <v>136</v>
      </c>
      <c r="AE4" s="284"/>
      <c r="AF4" s="5" t="s">
        <v>18</v>
      </c>
      <c r="AG4" s="8" t="s">
        <v>30</v>
      </c>
      <c r="AH4" s="9" t="s">
        <v>22</v>
      </c>
      <c r="AI4" s="8" t="s">
        <v>31</v>
      </c>
      <c r="AJ4" s="9" t="s">
        <v>22</v>
      </c>
      <c r="AK4" s="60" t="s">
        <v>18</v>
      </c>
      <c r="AL4" s="61" t="s">
        <v>30</v>
      </c>
      <c r="AM4" s="62" t="s">
        <v>141</v>
      </c>
      <c r="AN4" s="154" t="s">
        <v>31</v>
      </c>
      <c r="AO4" s="62" t="s">
        <v>141</v>
      </c>
      <c r="AP4" s="244" t="s">
        <v>32</v>
      </c>
      <c r="AQ4" s="244" t="s">
        <v>33</v>
      </c>
      <c r="AR4" s="242" t="s">
        <v>32</v>
      </c>
      <c r="AS4" s="242" t="s">
        <v>33</v>
      </c>
      <c r="AT4" s="253" t="s">
        <v>34</v>
      </c>
      <c r="AU4" s="139" t="s">
        <v>35</v>
      </c>
      <c r="AV4" s="253" t="s">
        <v>36</v>
      </c>
      <c r="AW4" s="255" t="s">
        <v>37</v>
      </c>
      <c r="AX4" s="248" t="s">
        <v>34</v>
      </c>
      <c r="AY4" s="63" t="s">
        <v>35</v>
      </c>
      <c r="AZ4" s="248" t="s">
        <v>36</v>
      </c>
      <c r="BA4" s="246" t="s">
        <v>37</v>
      </c>
    </row>
    <row r="5" spans="1:53" ht="14.85" customHeight="1">
      <c r="A5" s="296"/>
      <c r="B5" s="296"/>
      <c r="C5" s="298"/>
      <c r="D5" s="309"/>
      <c r="E5" s="311"/>
      <c r="F5" s="309"/>
      <c r="G5" s="305"/>
      <c r="H5" s="126" t="s">
        <v>38</v>
      </c>
      <c r="I5" s="127" t="s">
        <v>39</v>
      </c>
      <c r="J5" s="127" t="s">
        <v>40</v>
      </c>
      <c r="K5" s="127" t="s">
        <v>41</v>
      </c>
      <c r="L5" s="127" t="s">
        <v>42</v>
      </c>
      <c r="M5" s="128" t="s">
        <v>43</v>
      </c>
      <c r="N5" s="136" t="s">
        <v>44</v>
      </c>
      <c r="O5" s="161" t="s">
        <v>45</v>
      </c>
      <c r="P5" s="215" t="s">
        <v>25</v>
      </c>
      <c r="Q5" s="216" t="s">
        <v>161</v>
      </c>
      <c r="R5" s="214" t="s">
        <v>162</v>
      </c>
      <c r="S5" s="293"/>
      <c r="T5" s="7" t="s">
        <v>46</v>
      </c>
      <c r="U5" s="7" t="s">
        <v>47</v>
      </c>
      <c r="V5" s="7" t="s">
        <v>48</v>
      </c>
      <c r="W5" s="7" t="s">
        <v>49</v>
      </c>
      <c r="X5" s="7" t="s">
        <v>50</v>
      </c>
      <c r="Y5" s="7" t="s">
        <v>16</v>
      </c>
      <c r="Z5" s="279"/>
      <c r="AA5" s="282"/>
      <c r="AB5" s="10" t="s">
        <v>51</v>
      </c>
      <c r="AC5" s="11" t="s">
        <v>52</v>
      </c>
      <c r="AD5" s="64" t="s">
        <v>51</v>
      </c>
      <c r="AE5" s="65" t="s">
        <v>52</v>
      </c>
      <c r="AF5" s="12"/>
      <c r="AG5" s="13" t="s">
        <v>53</v>
      </c>
      <c r="AH5" s="14">
        <v>200</v>
      </c>
      <c r="AI5" s="13" t="s">
        <v>53</v>
      </c>
      <c r="AJ5" s="14">
        <v>400</v>
      </c>
      <c r="AK5" s="66"/>
      <c r="AL5" s="95" t="s">
        <v>53</v>
      </c>
      <c r="AM5" s="67">
        <v>200</v>
      </c>
      <c r="AN5" s="95" t="s">
        <v>53</v>
      </c>
      <c r="AO5" s="67">
        <v>400</v>
      </c>
      <c r="AP5" s="245"/>
      <c r="AQ5" s="245"/>
      <c r="AR5" s="243"/>
      <c r="AS5" s="243"/>
      <c r="AT5" s="254"/>
      <c r="AU5" s="18" t="s">
        <v>56</v>
      </c>
      <c r="AV5" s="254"/>
      <c r="AW5" s="256"/>
      <c r="AX5" s="249"/>
      <c r="AY5" s="68" t="s">
        <v>56</v>
      </c>
      <c r="AZ5" s="249"/>
      <c r="BA5" s="247"/>
    </row>
    <row r="6" spans="1:53" ht="14.85" customHeight="1">
      <c r="A6" s="315">
        <v>1</v>
      </c>
      <c r="B6" s="315">
        <v>1</v>
      </c>
      <c r="C6" s="19" t="s">
        <v>153</v>
      </c>
      <c r="D6" s="20"/>
      <c r="E6" s="21"/>
      <c r="F6" s="84"/>
      <c r="G6" s="116"/>
      <c r="H6" s="105"/>
      <c r="I6" s="101"/>
      <c r="J6" s="101"/>
      <c r="K6" s="101"/>
      <c r="L6" s="101"/>
      <c r="M6" s="109"/>
      <c r="N6" s="94"/>
      <c r="O6" s="129"/>
      <c r="P6" s="94"/>
      <c r="Q6" s="207"/>
      <c r="R6" s="201"/>
      <c r="S6" s="20"/>
      <c r="T6" s="22"/>
      <c r="U6" s="22"/>
      <c r="V6" s="22"/>
      <c r="W6" s="22"/>
      <c r="X6" s="22"/>
      <c r="Y6" s="84"/>
      <c r="Z6" s="96"/>
      <c r="AA6" s="84"/>
      <c r="AB6" s="342"/>
      <c r="AC6" s="179"/>
      <c r="AD6" s="342">
        <f>AB6+'2027.1'!AD6</f>
        <v>1055152</v>
      </c>
      <c r="AE6" s="179">
        <f>AC6+'2027.1'!AE6</f>
        <v>6495.2481801027589</v>
      </c>
      <c r="AF6" s="24"/>
      <c r="AG6" s="25"/>
      <c r="AH6" s="26">
        <f t="shared" ref="AH6:AH36" si="0">AG6*$AH$5</f>
        <v>0</v>
      </c>
      <c r="AI6" s="25"/>
      <c r="AJ6" s="26">
        <f t="shared" ref="AJ6:AJ36" si="1">AI6*$AJ$5</f>
        <v>0</v>
      </c>
      <c r="AK6" s="69">
        <f>AF6+'2027.1'!AK6</f>
        <v>2</v>
      </c>
      <c r="AL6" s="75">
        <f>AG6+'2027.1'!AL6</f>
        <v>2</v>
      </c>
      <c r="AM6" s="26">
        <f>AH6+'2027.1'!AM6</f>
        <v>400</v>
      </c>
      <c r="AN6" s="75">
        <f>AI6+'2027.1'!AN6</f>
        <v>97</v>
      </c>
      <c r="AO6" s="26">
        <f>AJ6+'2027.1'!AO6</f>
        <v>38800</v>
      </c>
      <c r="AP6" s="24"/>
      <c r="AQ6" s="24"/>
      <c r="AR6" s="24">
        <f>AP6+'2027.1'!AR6</f>
        <v>0</v>
      </c>
      <c r="AS6" s="24">
        <f>AQ6+'2027.1'!AS6</f>
        <v>0</v>
      </c>
      <c r="AT6" s="24"/>
      <c r="AU6" s="24"/>
      <c r="AV6" s="24"/>
      <c r="AW6" s="24"/>
      <c r="AX6" s="24">
        <f>AT6+'2027.1'!AX6</f>
        <v>0</v>
      </c>
      <c r="AY6" s="24">
        <f>AU6+'2027.1'!AY6</f>
        <v>0</v>
      </c>
      <c r="AZ6" s="24">
        <f>AV6+'2027.1'!AZ6</f>
        <v>0</v>
      </c>
      <c r="BA6" s="24">
        <f>AW6+'2027.1'!BA6</f>
        <v>0</v>
      </c>
    </row>
    <row r="7" spans="1:53">
      <c r="A7" s="316"/>
      <c r="B7" s="316"/>
      <c r="C7" s="19" t="s">
        <v>58</v>
      </c>
      <c r="D7" s="20"/>
      <c r="E7" s="21"/>
      <c r="F7" s="84"/>
      <c r="G7" s="117"/>
      <c r="H7" s="106"/>
      <c r="I7" s="102"/>
      <c r="J7" s="102"/>
      <c r="K7" s="102"/>
      <c r="L7" s="102"/>
      <c r="M7" s="110"/>
      <c r="N7" s="79"/>
      <c r="O7" s="130"/>
      <c r="P7" s="79"/>
      <c r="Q7" s="208"/>
      <c r="R7" s="21"/>
      <c r="S7" s="20"/>
      <c r="T7" s="22"/>
      <c r="U7" s="22"/>
      <c r="V7" s="22"/>
      <c r="W7" s="22"/>
      <c r="X7" s="22"/>
      <c r="Y7" s="84"/>
      <c r="Z7" s="96"/>
      <c r="AA7" s="84"/>
      <c r="AB7" s="342"/>
      <c r="AC7" s="343"/>
      <c r="AD7" s="342">
        <f>AB7+'2027.1'!AD7</f>
        <v>0</v>
      </c>
      <c r="AE7" s="179">
        <f>AC7+'2027.1'!AE7</f>
        <v>0</v>
      </c>
      <c r="AF7" s="24"/>
      <c r="AG7" s="25"/>
      <c r="AH7" s="26">
        <f t="shared" si="0"/>
        <v>0</v>
      </c>
      <c r="AI7" s="25"/>
      <c r="AJ7" s="26">
        <f t="shared" si="1"/>
        <v>0</v>
      </c>
      <c r="AK7" s="69">
        <f>AF7+'2027.1'!AK7</f>
        <v>2</v>
      </c>
      <c r="AL7" s="75">
        <f>AG7+'2027.1'!AL7</f>
        <v>3</v>
      </c>
      <c r="AM7" s="26">
        <f>AH7+'2027.1'!AM7</f>
        <v>600</v>
      </c>
      <c r="AN7" s="75">
        <f>AI7+'2027.1'!AN7</f>
        <v>48</v>
      </c>
      <c r="AO7" s="26">
        <f>AJ7+'2027.1'!AO7</f>
        <v>19200</v>
      </c>
      <c r="AP7" s="24"/>
      <c r="AQ7" s="24"/>
      <c r="AR7" s="24">
        <f>AP7+'2027.1'!AR7</f>
        <v>0</v>
      </c>
      <c r="AS7" s="24">
        <f>AQ7+'2027.1'!AS7</f>
        <v>0</v>
      </c>
      <c r="AT7" s="24"/>
      <c r="AU7" s="24"/>
      <c r="AV7" s="24"/>
      <c r="AW7" s="24"/>
      <c r="AX7" s="24">
        <f>AT7+'2027.1'!AX7</f>
        <v>0</v>
      </c>
      <c r="AY7" s="24">
        <f>AU7+'2027.1'!AY7</f>
        <v>0</v>
      </c>
      <c r="AZ7" s="24">
        <f>AV7+'2027.1'!AZ7</f>
        <v>0</v>
      </c>
      <c r="BA7" s="24">
        <f>AW7+'2027.1'!BA7</f>
        <v>0</v>
      </c>
    </row>
    <row r="8" spans="1:53">
      <c r="A8" s="316"/>
      <c r="B8" s="316"/>
      <c r="C8" s="19" t="s">
        <v>59</v>
      </c>
      <c r="D8" s="20"/>
      <c r="E8" s="21"/>
      <c r="F8" s="84"/>
      <c r="G8" s="117"/>
      <c r="H8" s="106"/>
      <c r="I8" s="102"/>
      <c r="J8" s="102"/>
      <c r="K8" s="102"/>
      <c r="L8" s="102"/>
      <c r="M8" s="110"/>
      <c r="N8" s="79"/>
      <c r="O8" s="130"/>
      <c r="P8" s="79"/>
      <c r="Q8" s="208"/>
      <c r="R8" s="21"/>
      <c r="S8" s="20"/>
      <c r="T8" s="22"/>
      <c r="U8" s="22"/>
      <c r="V8" s="22"/>
      <c r="W8" s="22"/>
      <c r="X8" s="22"/>
      <c r="Y8" s="84"/>
      <c r="Z8" s="96"/>
      <c r="AA8" s="84"/>
      <c r="AB8" s="342"/>
      <c r="AC8" s="179"/>
      <c r="AD8" s="342">
        <f>AB8+'2027.1'!AD8</f>
        <v>1535386</v>
      </c>
      <c r="AE8" s="179">
        <f>AC8+'2027.1'!AE8</f>
        <v>9462.7899506930789</v>
      </c>
      <c r="AF8" s="24"/>
      <c r="AG8" s="25"/>
      <c r="AH8" s="26">
        <f t="shared" si="0"/>
        <v>0</v>
      </c>
      <c r="AI8" s="25"/>
      <c r="AJ8" s="26">
        <f t="shared" si="1"/>
        <v>0</v>
      </c>
      <c r="AK8" s="69">
        <f>AF8+'2027.1'!AK8</f>
        <v>2</v>
      </c>
      <c r="AL8" s="75">
        <f>AG8+'2027.1'!AL8</f>
        <v>5</v>
      </c>
      <c r="AM8" s="26">
        <f>AH8+'2027.1'!AM8</f>
        <v>1000</v>
      </c>
      <c r="AN8" s="75">
        <f>AI8+'2027.1'!AN8</f>
        <v>87</v>
      </c>
      <c r="AO8" s="26">
        <f>AJ8+'2027.1'!AO8</f>
        <v>34800</v>
      </c>
      <c r="AP8" s="24"/>
      <c r="AQ8" s="24"/>
      <c r="AR8" s="24">
        <f>AP8+'2027.1'!AR8</f>
        <v>0</v>
      </c>
      <c r="AS8" s="24">
        <f>AQ8+'2027.1'!AS8</f>
        <v>0</v>
      </c>
      <c r="AT8" s="24"/>
      <c r="AU8" s="24"/>
      <c r="AV8" s="24"/>
      <c r="AW8" s="24"/>
      <c r="AX8" s="24">
        <f>AT8+'2027.1'!AX8</f>
        <v>1</v>
      </c>
      <c r="AY8" s="24">
        <f>AU8+'2027.1'!AY8</f>
        <v>120</v>
      </c>
      <c r="AZ8" s="24">
        <f>AV8+'2027.1'!AZ8</f>
        <v>37</v>
      </c>
      <c r="BA8" s="24">
        <f>AW8+'2027.1'!BA8</f>
        <v>2</v>
      </c>
    </row>
    <row r="9" spans="1:53">
      <c r="A9" s="316"/>
      <c r="B9" s="316"/>
      <c r="C9" s="19" t="s">
        <v>60</v>
      </c>
      <c r="D9" s="20"/>
      <c r="E9" s="21"/>
      <c r="F9" s="84"/>
      <c r="G9" s="117"/>
      <c r="H9" s="106"/>
      <c r="I9" s="102"/>
      <c r="J9" s="102"/>
      <c r="K9" s="102"/>
      <c r="L9" s="102"/>
      <c r="M9" s="110"/>
      <c r="N9" s="79"/>
      <c r="O9" s="130"/>
      <c r="P9" s="79"/>
      <c r="Q9" s="208"/>
      <c r="R9" s="21"/>
      <c r="S9" s="20"/>
      <c r="T9" s="22"/>
      <c r="U9" s="22"/>
      <c r="V9" s="22"/>
      <c r="W9" s="22"/>
      <c r="X9" s="22"/>
      <c r="Y9" s="84"/>
      <c r="Z9" s="96"/>
      <c r="AA9" s="84"/>
      <c r="AB9" s="342"/>
      <c r="AC9" s="343"/>
      <c r="AD9" s="342">
        <f>AB9+'2027.1'!AD9</f>
        <v>0</v>
      </c>
      <c r="AE9" s="179">
        <f>AC9+'2027.1'!AE9</f>
        <v>0</v>
      </c>
      <c r="AF9" s="24"/>
      <c r="AG9" s="25"/>
      <c r="AH9" s="26">
        <f t="shared" si="0"/>
        <v>0</v>
      </c>
      <c r="AI9" s="25"/>
      <c r="AJ9" s="26">
        <f t="shared" si="1"/>
        <v>0</v>
      </c>
      <c r="AK9" s="69">
        <f>AF9+'2027.1'!AK9</f>
        <v>3</v>
      </c>
      <c r="AL9" s="75">
        <f>AG9+'2027.1'!AL9</f>
        <v>1</v>
      </c>
      <c r="AM9" s="26">
        <f>AH9+'2027.1'!AM9</f>
        <v>200</v>
      </c>
      <c r="AN9" s="75">
        <f>AI9+'2027.1'!AN9</f>
        <v>150</v>
      </c>
      <c r="AO9" s="26">
        <f>AJ9+'2027.1'!AO9</f>
        <v>60000</v>
      </c>
      <c r="AP9" s="24"/>
      <c r="AQ9" s="24"/>
      <c r="AR9" s="24">
        <f>AP9+'2027.1'!AR9</f>
        <v>0</v>
      </c>
      <c r="AS9" s="24">
        <f>AQ9+'2027.1'!AS9</f>
        <v>0</v>
      </c>
      <c r="AT9" s="24"/>
      <c r="AU9" s="24"/>
      <c r="AV9" s="24"/>
      <c r="AW9" s="24"/>
      <c r="AX9" s="24">
        <f>AT9+'2027.1'!AX9</f>
        <v>0</v>
      </c>
      <c r="AY9" s="24">
        <f>AU9+'2027.1'!AY9</f>
        <v>0</v>
      </c>
      <c r="AZ9" s="24">
        <f>AV9+'2027.1'!AZ9</f>
        <v>0</v>
      </c>
      <c r="BA9" s="24">
        <f>AW9+'2027.1'!BA9</f>
        <v>0</v>
      </c>
    </row>
    <row r="10" spans="1:53">
      <c r="A10" s="316"/>
      <c r="B10" s="316"/>
      <c r="C10" s="19" t="s">
        <v>61</v>
      </c>
      <c r="D10" s="20"/>
      <c r="E10" s="21"/>
      <c r="F10" s="84"/>
      <c r="G10" s="117"/>
      <c r="H10" s="106"/>
      <c r="I10" s="102"/>
      <c r="J10" s="102"/>
      <c r="K10" s="102"/>
      <c r="L10" s="102"/>
      <c r="M10" s="110"/>
      <c r="N10" s="79"/>
      <c r="O10" s="130"/>
      <c r="P10" s="79"/>
      <c r="Q10" s="208"/>
      <c r="R10" s="21"/>
      <c r="S10" s="20"/>
      <c r="T10" s="22"/>
      <c r="U10" s="22"/>
      <c r="V10" s="22"/>
      <c r="W10" s="22"/>
      <c r="X10" s="22"/>
      <c r="Y10" s="84"/>
      <c r="Z10" s="96"/>
      <c r="AA10" s="84"/>
      <c r="AB10" s="342"/>
      <c r="AC10" s="343"/>
      <c r="AD10" s="342">
        <f>AB10+'2027.1'!AD10</f>
        <v>0</v>
      </c>
      <c r="AE10" s="179">
        <f>AC10+'2027.1'!AE10</f>
        <v>0</v>
      </c>
      <c r="AF10" s="24"/>
      <c r="AG10" s="25"/>
      <c r="AH10" s="26">
        <f t="shared" si="0"/>
        <v>0</v>
      </c>
      <c r="AI10" s="25"/>
      <c r="AJ10" s="26">
        <f t="shared" si="1"/>
        <v>0</v>
      </c>
      <c r="AK10" s="69">
        <f>AF10+'2027.1'!AK10</f>
        <v>3</v>
      </c>
      <c r="AL10" s="75">
        <f>AG10+'2027.1'!AL10</f>
        <v>0</v>
      </c>
      <c r="AM10" s="26">
        <f>AH10+'2027.1'!AM10</f>
        <v>0</v>
      </c>
      <c r="AN10" s="75">
        <f>AI10+'2027.1'!AN10</f>
        <v>120</v>
      </c>
      <c r="AO10" s="26">
        <f>AJ10+'2027.1'!AO10</f>
        <v>48000</v>
      </c>
      <c r="AP10" s="24"/>
      <c r="AQ10" s="24"/>
      <c r="AR10" s="24">
        <f>AP10+'2027.1'!AR10</f>
        <v>0</v>
      </c>
      <c r="AS10" s="24">
        <f>AQ10+'2027.1'!AS10</f>
        <v>0</v>
      </c>
      <c r="AT10" s="24"/>
      <c r="AU10" s="24"/>
      <c r="AV10" s="24"/>
      <c r="AW10" s="24"/>
      <c r="AX10" s="24">
        <f>AT10+'2027.1'!AX10</f>
        <v>1</v>
      </c>
      <c r="AY10" s="24">
        <f>AU10+'2027.1'!AY10</f>
        <v>80</v>
      </c>
      <c r="AZ10" s="24">
        <f>AV10+'2027.1'!AZ10</f>
        <v>32</v>
      </c>
      <c r="BA10" s="24">
        <f>AW10+'2027.1'!BA10</f>
        <v>5</v>
      </c>
    </row>
    <row r="11" spans="1:53">
      <c r="A11" s="316"/>
      <c r="B11" s="317"/>
      <c r="C11" s="19" t="s">
        <v>62</v>
      </c>
      <c r="D11" s="20"/>
      <c r="E11" s="21"/>
      <c r="F11" s="84"/>
      <c r="G11" s="117"/>
      <c r="H11" s="106"/>
      <c r="I11" s="102"/>
      <c r="J11" s="102"/>
      <c r="K11" s="102"/>
      <c r="L11" s="102"/>
      <c r="M11" s="110"/>
      <c r="N11" s="79"/>
      <c r="O11" s="130"/>
      <c r="P11" s="79"/>
      <c r="Q11" s="208"/>
      <c r="R11" s="21"/>
      <c r="S11" s="20"/>
      <c r="T11" s="22"/>
      <c r="U11" s="22"/>
      <c r="V11" s="22"/>
      <c r="W11" s="22"/>
      <c r="X11" s="22"/>
      <c r="Y11" s="84"/>
      <c r="Z11" s="96"/>
      <c r="AA11" s="84"/>
      <c r="AB11" s="342"/>
      <c r="AC11" s="343"/>
      <c r="AD11" s="342">
        <f>AB11+'2027.1'!AD11</f>
        <v>54247</v>
      </c>
      <c r="AE11" s="179">
        <f>AC11+'2027.1'!AE11</f>
        <v>340.06644030759804</v>
      </c>
      <c r="AF11" s="24"/>
      <c r="AG11" s="25"/>
      <c r="AH11" s="26">
        <f t="shared" si="0"/>
        <v>0</v>
      </c>
      <c r="AI11" s="25"/>
      <c r="AJ11" s="26">
        <f t="shared" si="1"/>
        <v>0</v>
      </c>
      <c r="AK11" s="69">
        <f>AF11+'2027.1'!AK11</f>
        <v>1</v>
      </c>
      <c r="AL11" s="75">
        <f>AG11+'2027.1'!AL11</f>
        <v>1</v>
      </c>
      <c r="AM11" s="26">
        <f>AH11+'2027.1'!AM11</f>
        <v>200</v>
      </c>
      <c r="AN11" s="75">
        <f>AI11+'2027.1'!AN11</f>
        <v>46</v>
      </c>
      <c r="AO11" s="26">
        <f>AJ11+'2027.1'!AO11</f>
        <v>18400</v>
      </c>
      <c r="AP11" s="24"/>
      <c r="AQ11" s="24"/>
      <c r="AR11" s="24">
        <f>AP11+'2027.1'!AR11</f>
        <v>0</v>
      </c>
      <c r="AS11" s="24">
        <f>AQ11+'2027.1'!AS11</f>
        <v>0</v>
      </c>
      <c r="AT11" s="24"/>
      <c r="AU11" s="24"/>
      <c r="AV11" s="24"/>
      <c r="AW11" s="24"/>
      <c r="AX11" s="24">
        <f>AT11+'2027.1'!AX11</f>
        <v>0</v>
      </c>
      <c r="AY11" s="24">
        <f>AU11+'2027.1'!AY11</f>
        <v>0</v>
      </c>
      <c r="AZ11" s="24">
        <f>AV11+'2027.1'!AZ11</f>
        <v>0</v>
      </c>
      <c r="BA11" s="24">
        <f>AW11+'2027.1'!BA11</f>
        <v>0</v>
      </c>
    </row>
    <row r="12" spans="1:53">
      <c r="A12" s="316"/>
      <c r="B12" s="318">
        <v>2</v>
      </c>
      <c r="C12" s="19" t="s">
        <v>63</v>
      </c>
      <c r="D12" s="20"/>
      <c r="E12" s="21"/>
      <c r="F12" s="84"/>
      <c r="G12" s="117"/>
      <c r="H12" s="106"/>
      <c r="I12" s="102"/>
      <c r="J12" s="102"/>
      <c r="K12" s="102"/>
      <c r="L12" s="102"/>
      <c r="M12" s="110"/>
      <c r="N12" s="79"/>
      <c r="O12" s="130"/>
      <c r="P12" s="79"/>
      <c r="Q12" s="208"/>
      <c r="R12" s="21"/>
      <c r="S12" s="20"/>
      <c r="T12" s="22"/>
      <c r="U12" s="22"/>
      <c r="V12" s="22"/>
      <c r="W12" s="22"/>
      <c r="X12" s="22"/>
      <c r="Y12" s="84"/>
      <c r="Z12" s="96"/>
      <c r="AA12" s="84"/>
      <c r="AB12" s="342"/>
      <c r="AC12" s="343"/>
      <c r="AD12" s="342">
        <f>AB12+'2027.1'!AD12</f>
        <v>1605195</v>
      </c>
      <c r="AE12" s="179">
        <f>AC12+'2027.1'!AE12</f>
        <v>10062.73065145639</v>
      </c>
      <c r="AF12" s="24"/>
      <c r="AG12" s="25"/>
      <c r="AH12" s="26">
        <f t="shared" si="0"/>
        <v>0</v>
      </c>
      <c r="AI12" s="25"/>
      <c r="AJ12" s="26">
        <f t="shared" si="1"/>
        <v>0</v>
      </c>
      <c r="AK12" s="69">
        <f>AF12+'2027.1'!AK12</f>
        <v>1</v>
      </c>
      <c r="AL12" s="75">
        <f>AG12+'2027.1'!AL12</f>
        <v>2</v>
      </c>
      <c r="AM12" s="26">
        <f>AH12+'2027.1'!AM12</f>
        <v>400</v>
      </c>
      <c r="AN12" s="75">
        <f>AI12+'2027.1'!AN12</f>
        <v>56</v>
      </c>
      <c r="AO12" s="26">
        <f>AJ12+'2027.1'!AO12</f>
        <v>22400</v>
      </c>
      <c r="AP12" s="24"/>
      <c r="AQ12" s="24"/>
      <c r="AR12" s="24">
        <f>AP12+'2027.1'!AR12</f>
        <v>0</v>
      </c>
      <c r="AS12" s="24">
        <f>AQ12+'2027.1'!AS12</f>
        <v>0</v>
      </c>
      <c r="AT12" s="24"/>
      <c r="AU12" s="24"/>
      <c r="AV12" s="24"/>
      <c r="AW12" s="24"/>
      <c r="AX12" s="24">
        <f>AT12+'2027.1'!AX12</f>
        <v>0</v>
      </c>
      <c r="AY12" s="24">
        <f>AU12+'2027.1'!AY12</f>
        <v>0</v>
      </c>
      <c r="AZ12" s="24">
        <f>AV12+'2027.1'!AZ12</f>
        <v>0</v>
      </c>
      <c r="BA12" s="24">
        <f>AW12+'2027.1'!BA12</f>
        <v>0</v>
      </c>
    </row>
    <row r="13" spans="1:53">
      <c r="A13" s="316"/>
      <c r="B13" s="318"/>
      <c r="C13" s="19" t="s">
        <v>64</v>
      </c>
      <c r="D13" s="20"/>
      <c r="E13" s="21"/>
      <c r="F13" s="84"/>
      <c r="G13" s="117"/>
      <c r="H13" s="106"/>
      <c r="I13" s="102"/>
      <c r="J13" s="102"/>
      <c r="K13" s="102"/>
      <c r="L13" s="102"/>
      <c r="M13" s="110"/>
      <c r="N13" s="79"/>
      <c r="O13" s="130"/>
      <c r="P13" s="79"/>
      <c r="Q13" s="208"/>
      <c r="R13" s="21"/>
      <c r="S13" s="20"/>
      <c r="T13" s="22"/>
      <c r="U13" s="22"/>
      <c r="V13" s="22"/>
      <c r="W13" s="22"/>
      <c r="X13" s="22"/>
      <c r="Y13" s="84"/>
      <c r="Z13" s="96"/>
      <c r="AA13" s="84"/>
      <c r="AB13" s="342"/>
      <c r="AC13" s="343"/>
      <c r="AD13" s="342">
        <f>AB13+'2027.1'!AD13</f>
        <v>0</v>
      </c>
      <c r="AE13" s="179">
        <f>AC13+'2027.1'!AE13</f>
        <v>0</v>
      </c>
      <c r="AF13" s="24"/>
      <c r="AG13" s="25"/>
      <c r="AH13" s="26">
        <f t="shared" si="0"/>
        <v>0</v>
      </c>
      <c r="AI13" s="25"/>
      <c r="AJ13" s="26">
        <f t="shared" si="1"/>
        <v>0</v>
      </c>
      <c r="AK13" s="69">
        <f>AF13+'2027.1'!AK13</f>
        <v>1</v>
      </c>
      <c r="AL13" s="75">
        <f>AG13+'2027.1'!AL13</f>
        <v>1</v>
      </c>
      <c r="AM13" s="26">
        <f>AH13+'2027.1'!AM13</f>
        <v>200</v>
      </c>
      <c r="AN13" s="75">
        <f>AI13+'2027.1'!AN13</f>
        <v>32</v>
      </c>
      <c r="AO13" s="26">
        <f>AJ13+'2027.1'!AO13</f>
        <v>12800</v>
      </c>
      <c r="AP13" s="24"/>
      <c r="AQ13" s="24"/>
      <c r="AR13" s="24">
        <f>AP13+'2027.1'!AR13</f>
        <v>0</v>
      </c>
      <c r="AS13" s="24">
        <f>AQ13+'2027.1'!AS13</f>
        <v>0</v>
      </c>
      <c r="AT13" s="24"/>
      <c r="AU13" s="24"/>
      <c r="AV13" s="24"/>
      <c r="AW13" s="24"/>
      <c r="AX13" s="24">
        <f>AT13+'2027.1'!AX13</f>
        <v>0</v>
      </c>
      <c r="AY13" s="24">
        <f>AU13+'2027.1'!AY13</f>
        <v>0</v>
      </c>
      <c r="AZ13" s="24">
        <f>AV13+'2027.1'!AZ13</f>
        <v>0</v>
      </c>
      <c r="BA13" s="24">
        <f>AW13+'2027.1'!BA13</f>
        <v>0</v>
      </c>
    </row>
    <row r="14" spans="1:53">
      <c r="A14" s="316"/>
      <c r="B14" s="318"/>
      <c r="C14" s="19" t="s">
        <v>65</v>
      </c>
      <c r="D14" s="20"/>
      <c r="E14" s="21"/>
      <c r="F14" s="84"/>
      <c r="G14" s="117"/>
      <c r="H14" s="106"/>
      <c r="I14" s="102"/>
      <c r="J14" s="102"/>
      <c r="K14" s="102"/>
      <c r="L14" s="102"/>
      <c r="M14" s="110"/>
      <c r="N14" s="79"/>
      <c r="O14" s="130"/>
      <c r="P14" s="79"/>
      <c r="Q14" s="208"/>
      <c r="R14" s="21"/>
      <c r="S14" s="20"/>
      <c r="T14" s="22"/>
      <c r="U14" s="22"/>
      <c r="V14" s="22"/>
      <c r="W14" s="22"/>
      <c r="X14" s="22"/>
      <c r="Y14" s="84"/>
      <c r="Z14" s="96"/>
      <c r="AA14" s="84"/>
      <c r="AB14" s="342"/>
      <c r="AC14" s="343"/>
      <c r="AD14" s="342">
        <f>AB14+'2027.1'!AD14</f>
        <v>0</v>
      </c>
      <c r="AE14" s="179">
        <f>AC14+'2027.1'!AE14</f>
        <v>0</v>
      </c>
      <c r="AF14" s="24"/>
      <c r="AG14" s="25"/>
      <c r="AH14" s="26">
        <f t="shared" si="0"/>
        <v>0</v>
      </c>
      <c r="AI14" s="25"/>
      <c r="AJ14" s="26">
        <f t="shared" si="1"/>
        <v>0</v>
      </c>
      <c r="AK14" s="69">
        <f>AF14+'2027.1'!AK14</f>
        <v>1</v>
      </c>
      <c r="AL14" s="75">
        <f>AG14+'2027.1'!AL14</f>
        <v>2</v>
      </c>
      <c r="AM14" s="26">
        <f>AH14+'2027.1'!AM14</f>
        <v>400</v>
      </c>
      <c r="AN14" s="75">
        <f>AI14+'2027.1'!AN14</f>
        <v>37</v>
      </c>
      <c r="AO14" s="26">
        <f>AJ14+'2027.1'!AO14</f>
        <v>14800</v>
      </c>
      <c r="AP14" s="24"/>
      <c r="AQ14" s="24"/>
      <c r="AR14" s="24">
        <f>AP14+'2027.1'!AR14</f>
        <v>0</v>
      </c>
      <c r="AS14" s="24">
        <f>AQ14+'2027.1'!AS14</f>
        <v>0</v>
      </c>
      <c r="AT14" s="24"/>
      <c r="AU14" s="24"/>
      <c r="AV14" s="24"/>
      <c r="AW14" s="24"/>
      <c r="AX14" s="24">
        <f>AT14+'2027.1'!AX14</f>
        <v>0</v>
      </c>
      <c r="AY14" s="24">
        <f>AU14+'2027.1'!AY14</f>
        <v>0</v>
      </c>
      <c r="AZ14" s="24">
        <f>AV14+'2027.1'!AZ14</f>
        <v>0</v>
      </c>
      <c r="BA14" s="24">
        <f>AW14+'2027.1'!BA14</f>
        <v>0</v>
      </c>
    </row>
    <row r="15" spans="1:53">
      <c r="A15" s="316"/>
      <c r="B15" s="318"/>
      <c r="C15" s="19" t="s">
        <v>66</v>
      </c>
      <c r="D15" s="20"/>
      <c r="E15" s="21"/>
      <c r="F15" s="84"/>
      <c r="G15" s="117"/>
      <c r="H15" s="106"/>
      <c r="I15" s="102"/>
      <c r="J15" s="102"/>
      <c r="K15" s="102"/>
      <c r="L15" s="102"/>
      <c r="M15" s="110"/>
      <c r="N15" s="79"/>
      <c r="O15" s="130"/>
      <c r="P15" s="79"/>
      <c r="Q15" s="208"/>
      <c r="R15" s="21"/>
      <c r="S15" s="20"/>
      <c r="T15" s="22"/>
      <c r="U15" s="22"/>
      <c r="V15" s="22"/>
      <c r="W15" s="22"/>
      <c r="X15" s="22"/>
      <c r="Y15" s="84"/>
      <c r="Z15" s="96"/>
      <c r="AA15" s="84"/>
      <c r="AB15" s="342"/>
      <c r="AC15" s="343"/>
      <c r="AD15" s="342">
        <f>AB15+'2027.1'!AD15</f>
        <v>0</v>
      </c>
      <c r="AE15" s="179">
        <f>AC15+'2027.1'!AE15</f>
        <v>0</v>
      </c>
      <c r="AF15" s="24"/>
      <c r="AG15" s="25"/>
      <c r="AH15" s="26">
        <f t="shared" si="0"/>
        <v>0</v>
      </c>
      <c r="AI15" s="25"/>
      <c r="AJ15" s="26">
        <f t="shared" si="1"/>
        <v>0</v>
      </c>
      <c r="AK15" s="69">
        <f>AF15+'2027.1'!AK15</f>
        <v>3</v>
      </c>
      <c r="AL15" s="75">
        <f>AG15+'2027.1'!AL15</f>
        <v>0</v>
      </c>
      <c r="AM15" s="26">
        <f>AH15+'2027.1'!AM15</f>
        <v>0</v>
      </c>
      <c r="AN15" s="75">
        <f>AI15+'2027.1'!AN15</f>
        <v>105</v>
      </c>
      <c r="AO15" s="26">
        <f>AJ15+'2027.1'!AO15</f>
        <v>42000</v>
      </c>
      <c r="AP15" s="24"/>
      <c r="AQ15" s="24"/>
      <c r="AR15" s="24">
        <f>AP15+'2027.1'!AR15</f>
        <v>0</v>
      </c>
      <c r="AS15" s="24">
        <f>AQ15+'2027.1'!AS15</f>
        <v>0</v>
      </c>
      <c r="AT15" s="24"/>
      <c r="AU15" s="24"/>
      <c r="AV15" s="24"/>
      <c r="AW15" s="24"/>
      <c r="AX15" s="24">
        <f>AT15+'2027.1'!AX15</f>
        <v>0</v>
      </c>
      <c r="AY15" s="24">
        <f>AU15+'2027.1'!AY15</f>
        <v>0</v>
      </c>
      <c r="AZ15" s="24">
        <f>AV15+'2027.1'!AZ15</f>
        <v>0</v>
      </c>
      <c r="BA15" s="24">
        <f>AW15+'2027.1'!BA15</f>
        <v>0</v>
      </c>
    </row>
    <row r="16" spans="1:53">
      <c r="A16" s="316"/>
      <c r="B16" s="318"/>
      <c r="C16" s="19" t="s">
        <v>67</v>
      </c>
      <c r="D16" s="20"/>
      <c r="E16" s="21"/>
      <c r="F16" s="84"/>
      <c r="G16" s="117"/>
      <c r="H16" s="106"/>
      <c r="I16" s="102"/>
      <c r="J16" s="102"/>
      <c r="K16" s="102"/>
      <c r="L16" s="102"/>
      <c r="M16" s="110"/>
      <c r="N16" s="79"/>
      <c r="O16" s="130"/>
      <c r="P16" s="79"/>
      <c r="Q16" s="208"/>
      <c r="R16" s="21"/>
      <c r="S16" s="20"/>
      <c r="T16" s="22"/>
      <c r="U16" s="22"/>
      <c r="V16" s="22"/>
      <c r="W16" s="22"/>
      <c r="X16" s="22"/>
      <c r="Y16" s="84"/>
      <c r="Z16" s="96"/>
      <c r="AA16" s="84"/>
      <c r="AB16" s="342"/>
      <c r="AC16" s="343"/>
      <c r="AD16" s="342">
        <f>AB16+'2027.1'!AD16</f>
        <v>0</v>
      </c>
      <c r="AE16" s="179">
        <f>AC16+'2027.1'!AE16</f>
        <v>0</v>
      </c>
      <c r="AF16" s="24"/>
      <c r="AG16" s="25"/>
      <c r="AH16" s="26">
        <f t="shared" si="0"/>
        <v>0</v>
      </c>
      <c r="AI16" s="25"/>
      <c r="AJ16" s="26">
        <f t="shared" si="1"/>
        <v>0</v>
      </c>
      <c r="AK16" s="69">
        <f>AF16+'2027.1'!AK16</f>
        <v>0</v>
      </c>
      <c r="AL16" s="75">
        <f>AG16+'2027.1'!AL16</f>
        <v>0</v>
      </c>
      <c r="AM16" s="26">
        <f>AH16+'2027.1'!AM16</f>
        <v>0</v>
      </c>
      <c r="AN16" s="75">
        <f>AI16+'2027.1'!AN16</f>
        <v>0</v>
      </c>
      <c r="AO16" s="26">
        <f>AJ16+'2027.1'!AO16</f>
        <v>0</v>
      </c>
      <c r="AP16" s="24"/>
      <c r="AQ16" s="24"/>
      <c r="AR16" s="24">
        <f>AP16+'2027.1'!AR16</f>
        <v>0</v>
      </c>
      <c r="AS16" s="24">
        <f>AQ16+'2027.1'!AS16</f>
        <v>0</v>
      </c>
      <c r="AT16" s="24"/>
      <c r="AU16" s="24"/>
      <c r="AV16" s="24"/>
      <c r="AW16" s="24"/>
      <c r="AX16" s="24">
        <f>AT16+'2027.1'!AX16</f>
        <v>0</v>
      </c>
      <c r="AY16" s="24">
        <f>AU16+'2027.1'!AY16</f>
        <v>0</v>
      </c>
      <c r="AZ16" s="24">
        <f>AV16+'2027.1'!AZ16</f>
        <v>0</v>
      </c>
      <c r="BA16" s="24">
        <f>AW16+'2027.1'!BA16</f>
        <v>0</v>
      </c>
    </row>
    <row r="17" spans="1:53">
      <c r="A17" s="316"/>
      <c r="B17" s="318">
        <v>3</v>
      </c>
      <c r="C17" s="19" t="s">
        <v>68</v>
      </c>
      <c r="D17" s="20"/>
      <c r="E17" s="21"/>
      <c r="F17" s="84"/>
      <c r="G17" s="117"/>
      <c r="H17" s="106"/>
      <c r="I17" s="102"/>
      <c r="J17" s="102"/>
      <c r="K17" s="102"/>
      <c r="L17" s="102"/>
      <c r="M17" s="110"/>
      <c r="N17" s="79"/>
      <c r="O17" s="130"/>
      <c r="P17" s="79"/>
      <c r="Q17" s="208"/>
      <c r="R17" s="21"/>
      <c r="S17" s="20"/>
      <c r="T17" s="22"/>
      <c r="U17" s="22"/>
      <c r="V17" s="22"/>
      <c r="W17" s="22"/>
      <c r="X17" s="22"/>
      <c r="Y17" s="84"/>
      <c r="Z17" s="96"/>
      <c r="AA17" s="84"/>
      <c r="AB17" s="342"/>
      <c r="AC17" s="343"/>
      <c r="AD17" s="342">
        <f>AB17+'2027.1'!AD17</f>
        <v>0</v>
      </c>
      <c r="AE17" s="179">
        <f>AC17+'2027.1'!AE17</f>
        <v>0</v>
      </c>
      <c r="AF17" s="24"/>
      <c r="AG17" s="25"/>
      <c r="AH17" s="26">
        <f t="shared" si="0"/>
        <v>0</v>
      </c>
      <c r="AI17" s="25"/>
      <c r="AJ17" s="26">
        <f t="shared" si="1"/>
        <v>0</v>
      </c>
      <c r="AK17" s="69">
        <f>AF17+'2027.1'!AK17</f>
        <v>1</v>
      </c>
      <c r="AL17" s="75">
        <f>AG17+'2027.1'!AL17</f>
        <v>2</v>
      </c>
      <c r="AM17" s="26">
        <f>AH17+'2027.1'!AM17</f>
        <v>400</v>
      </c>
      <c r="AN17" s="75">
        <f>AI17+'2027.1'!AN17</f>
        <v>35</v>
      </c>
      <c r="AO17" s="26">
        <f>AJ17+'2027.1'!AO17</f>
        <v>14000</v>
      </c>
      <c r="AP17" s="24"/>
      <c r="AQ17" s="24"/>
      <c r="AR17" s="24">
        <f>AP17+'2027.1'!AR17</f>
        <v>0</v>
      </c>
      <c r="AS17" s="24">
        <f>AQ17+'2027.1'!AS17</f>
        <v>0</v>
      </c>
      <c r="AT17" s="24"/>
      <c r="AU17" s="24"/>
      <c r="AV17" s="24"/>
      <c r="AW17" s="24"/>
      <c r="AX17" s="24">
        <f>AT17+'2027.1'!AX17</f>
        <v>0</v>
      </c>
      <c r="AY17" s="24">
        <f>AU17+'2027.1'!AY17</f>
        <v>0</v>
      </c>
      <c r="AZ17" s="24">
        <f>AV17+'2027.1'!AZ17</f>
        <v>0</v>
      </c>
      <c r="BA17" s="24">
        <f>AW17+'2027.1'!BA17</f>
        <v>0</v>
      </c>
    </row>
    <row r="18" spans="1:53">
      <c r="A18" s="316"/>
      <c r="B18" s="318"/>
      <c r="C18" s="19" t="s">
        <v>69</v>
      </c>
      <c r="D18" s="20"/>
      <c r="E18" s="21"/>
      <c r="F18" s="84"/>
      <c r="G18" s="117"/>
      <c r="H18" s="106"/>
      <c r="I18" s="102"/>
      <c r="J18" s="102"/>
      <c r="K18" s="102"/>
      <c r="L18" s="102"/>
      <c r="M18" s="110"/>
      <c r="N18" s="79"/>
      <c r="O18" s="130"/>
      <c r="P18" s="79"/>
      <c r="Q18" s="208"/>
      <c r="R18" s="21"/>
      <c r="S18" s="20"/>
      <c r="T18" s="22"/>
      <c r="U18" s="22"/>
      <c r="V18" s="22"/>
      <c r="W18" s="22"/>
      <c r="X18" s="22"/>
      <c r="Y18" s="84"/>
      <c r="Z18" s="96"/>
      <c r="AA18" s="84"/>
      <c r="AB18" s="342"/>
      <c r="AC18" s="343"/>
      <c r="AD18" s="342">
        <f>AB18+'2027.1'!AD18</f>
        <v>0</v>
      </c>
      <c r="AE18" s="179">
        <f>AC18+'2027.1'!AE18</f>
        <v>0</v>
      </c>
      <c r="AF18" s="24"/>
      <c r="AG18" s="25"/>
      <c r="AH18" s="26">
        <f t="shared" si="0"/>
        <v>0</v>
      </c>
      <c r="AI18" s="25"/>
      <c r="AJ18" s="26">
        <f t="shared" si="1"/>
        <v>0</v>
      </c>
      <c r="AK18" s="69">
        <f>AF18+'2027.1'!AK18</f>
        <v>6</v>
      </c>
      <c r="AL18" s="75">
        <f>AG18+'2027.1'!AL18</f>
        <v>6</v>
      </c>
      <c r="AM18" s="26">
        <f>AH18+'2027.1'!AM18</f>
        <v>1200</v>
      </c>
      <c r="AN18" s="75">
        <f>AI18+'2027.1'!AN18</f>
        <v>282</v>
      </c>
      <c r="AO18" s="26">
        <f>AJ18+'2027.1'!AO18</f>
        <v>112800</v>
      </c>
      <c r="AP18" s="24"/>
      <c r="AQ18" s="24"/>
      <c r="AR18" s="24">
        <f>AP18+'2027.1'!AR18</f>
        <v>0</v>
      </c>
      <c r="AS18" s="24">
        <f>AQ18+'2027.1'!AS18</f>
        <v>0</v>
      </c>
      <c r="AT18" s="24"/>
      <c r="AU18" s="24"/>
      <c r="AV18" s="24"/>
      <c r="AW18" s="24"/>
      <c r="AX18" s="24">
        <f>AT18+'2027.1'!AX18</f>
        <v>0</v>
      </c>
      <c r="AY18" s="24">
        <f>AU18+'2027.1'!AY18</f>
        <v>0</v>
      </c>
      <c r="AZ18" s="24">
        <f>AV18+'2027.1'!AZ18</f>
        <v>0</v>
      </c>
      <c r="BA18" s="24">
        <f>AW18+'2027.1'!BA18</f>
        <v>0</v>
      </c>
    </row>
    <row r="19" spans="1:53">
      <c r="A19" s="316"/>
      <c r="B19" s="318"/>
      <c r="C19" s="19" t="s">
        <v>70</v>
      </c>
      <c r="D19" s="20"/>
      <c r="E19" s="21"/>
      <c r="F19" s="84"/>
      <c r="G19" s="117"/>
      <c r="H19" s="106"/>
      <c r="I19" s="102"/>
      <c r="J19" s="102"/>
      <c r="K19" s="102"/>
      <c r="L19" s="102"/>
      <c r="M19" s="110"/>
      <c r="N19" s="79"/>
      <c r="O19" s="130"/>
      <c r="P19" s="79"/>
      <c r="Q19" s="208"/>
      <c r="R19" s="21"/>
      <c r="S19" s="20"/>
      <c r="T19" s="22"/>
      <c r="U19" s="22"/>
      <c r="V19" s="22"/>
      <c r="W19" s="22"/>
      <c r="X19" s="22"/>
      <c r="Y19" s="84"/>
      <c r="Z19" s="96"/>
      <c r="AA19" s="84"/>
      <c r="AB19" s="342"/>
      <c r="AC19" s="343"/>
      <c r="AD19" s="342">
        <f>AB19+'2027.1'!AD19</f>
        <v>48530</v>
      </c>
      <c r="AE19" s="179">
        <f>AC19+'2027.1'!AE19</f>
        <v>300.00180755261749</v>
      </c>
      <c r="AF19" s="24"/>
      <c r="AG19" s="25"/>
      <c r="AH19" s="26">
        <f t="shared" si="0"/>
        <v>0</v>
      </c>
      <c r="AI19" s="25"/>
      <c r="AJ19" s="26">
        <f t="shared" si="1"/>
        <v>0</v>
      </c>
      <c r="AK19" s="69">
        <f>AF19+'2027.1'!AK19</f>
        <v>6</v>
      </c>
      <c r="AL19" s="75">
        <f>AG19+'2027.1'!AL19</f>
        <v>6</v>
      </c>
      <c r="AM19" s="26">
        <f>AH19+'2027.1'!AM19</f>
        <v>1200</v>
      </c>
      <c r="AN19" s="75">
        <f>AI19+'2027.1'!AN19</f>
        <v>168</v>
      </c>
      <c r="AO19" s="26">
        <f>AJ19+'2027.1'!AO19</f>
        <v>67200</v>
      </c>
      <c r="AP19" s="24"/>
      <c r="AQ19" s="24"/>
      <c r="AR19" s="24">
        <f>AP19+'2027.1'!AR19</f>
        <v>0</v>
      </c>
      <c r="AS19" s="24">
        <f>AQ19+'2027.1'!AS19</f>
        <v>0</v>
      </c>
      <c r="AT19" s="24"/>
      <c r="AU19" s="24"/>
      <c r="AV19" s="24"/>
      <c r="AW19" s="24"/>
      <c r="AX19" s="24">
        <f>AT19+'2027.1'!AX19</f>
        <v>0</v>
      </c>
      <c r="AY19" s="24">
        <f>AU19+'2027.1'!AY19</f>
        <v>0</v>
      </c>
      <c r="AZ19" s="24">
        <f>AV19+'2027.1'!AZ19</f>
        <v>0</v>
      </c>
      <c r="BA19" s="24">
        <f>AW19+'2027.1'!BA19</f>
        <v>0</v>
      </c>
    </row>
    <row r="20" spans="1:53">
      <c r="A20" s="317"/>
      <c r="B20" s="318"/>
      <c r="C20" s="19" t="s">
        <v>71</v>
      </c>
      <c r="D20" s="20"/>
      <c r="E20" s="21"/>
      <c r="F20" s="84"/>
      <c r="G20" s="117"/>
      <c r="H20" s="106"/>
      <c r="I20" s="102"/>
      <c r="J20" s="102"/>
      <c r="K20" s="102"/>
      <c r="L20" s="102"/>
      <c r="M20" s="110"/>
      <c r="N20" s="79"/>
      <c r="O20" s="130"/>
      <c r="P20" s="79"/>
      <c r="Q20" s="208"/>
      <c r="R20" s="21"/>
      <c r="S20" s="20"/>
      <c r="T20" s="22"/>
      <c r="U20" s="22"/>
      <c r="V20" s="22"/>
      <c r="W20" s="22"/>
      <c r="X20" s="22"/>
      <c r="Y20" s="84"/>
      <c r="Z20" s="96"/>
      <c r="AA20" s="84"/>
      <c r="AB20" s="342"/>
      <c r="AC20" s="343"/>
      <c r="AD20" s="342">
        <f>AB20+'2027.1'!AD20</f>
        <v>0</v>
      </c>
      <c r="AE20" s="179">
        <f>AC20+'2027.1'!AE20</f>
        <v>0</v>
      </c>
      <c r="AF20" s="24"/>
      <c r="AG20" s="25"/>
      <c r="AH20" s="26">
        <f t="shared" si="0"/>
        <v>0</v>
      </c>
      <c r="AI20" s="25"/>
      <c r="AJ20" s="26">
        <f t="shared" si="1"/>
        <v>0</v>
      </c>
      <c r="AK20" s="69">
        <f>AF20+'2027.1'!AK20</f>
        <v>0</v>
      </c>
      <c r="AL20" s="75">
        <f>AG20+'2027.1'!AL20</f>
        <v>0</v>
      </c>
      <c r="AM20" s="26">
        <f>AH20+'2027.1'!AM20</f>
        <v>0</v>
      </c>
      <c r="AN20" s="75">
        <f>AI20+'2027.1'!AN20</f>
        <v>0</v>
      </c>
      <c r="AO20" s="26">
        <f>AJ20+'2027.1'!AO20</f>
        <v>0</v>
      </c>
      <c r="AP20" s="24"/>
      <c r="AQ20" s="24"/>
      <c r="AR20" s="24">
        <f>AP20+'2027.1'!AR20</f>
        <v>0</v>
      </c>
      <c r="AS20" s="24">
        <f>AQ20+'2027.1'!AS20</f>
        <v>0</v>
      </c>
      <c r="AT20" s="24"/>
      <c r="AU20" s="24"/>
      <c r="AV20" s="24"/>
      <c r="AW20" s="24"/>
      <c r="AX20" s="24">
        <f>AT20+'2027.1'!AX20</f>
        <v>0</v>
      </c>
      <c r="AY20" s="24">
        <f>AU20+'2027.1'!AY20</f>
        <v>0</v>
      </c>
      <c r="AZ20" s="24">
        <f>AV20+'2027.1'!AZ20</f>
        <v>0</v>
      </c>
      <c r="BA20" s="24">
        <f>AW20+'2027.1'!BA20</f>
        <v>0</v>
      </c>
    </row>
    <row r="21" spans="1:53" ht="16.5" customHeight="1">
      <c r="A21" s="28" t="s">
        <v>72</v>
      </c>
      <c r="B21" s="28"/>
      <c r="C21" s="29"/>
      <c r="D21" s="30">
        <f t="shared" ref="D21:BA21" si="2">SUM(D6:D20)</f>
        <v>0</v>
      </c>
      <c r="E21" s="31">
        <f t="shared" si="2"/>
        <v>0</v>
      </c>
      <c r="F21" s="85">
        <f t="shared" si="2"/>
        <v>0</v>
      </c>
      <c r="G21" s="118">
        <f t="shared" si="2"/>
        <v>0</v>
      </c>
      <c r="H21" s="123">
        <f t="shared" si="2"/>
        <v>0</v>
      </c>
      <c r="I21" s="125">
        <f t="shared" si="2"/>
        <v>0</v>
      </c>
      <c r="J21" s="125">
        <f t="shared" si="2"/>
        <v>0</v>
      </c>
      <c r="K21" s="125">
        <f>SUM(K6:K20)</f>
        <v>0</v>
      </c>
      <c r="L21" s="125">
        <f t="shared" si="2"/>
        <v>0</v>
      </c>
      <c r="M21" s="124">
        <f t="shared" si="2"/>
        <v>0</v>
      </c>
      <c r="N21" s="80">
        <f t="shared" si="2"/>
        <v>0</v>
      </c>
      <c r="O21" s="131">
        <f t="shared" si="2"/>
        <v>0</v>
      </c>
      <c r="P21" s="80">
        <f t="shared" ref="P21:R21" si="3">SUM(P6:P20)</f>
        <v>0</v>
      </c>
      <c r="Q21" s="125">
        <f t="shared" si="3"/>
        <v>0</v>
      </c>
      <c r="R21" s="202">
        <f t="shared" si="3"/>
        <v>0</v>
      </c>
      <c r="S21" s="32">
        <f t="shared" si="2"/>
        <v>0</v>
      </c>
      <c r="T21" s="33">
        <f t="shared" si="2"/>
        <v>0</v>
      </c>
      <c r="U21" s="33">
        <f t="shared" si="2"/>
        <v>0</v>
      </c>
      <c r="V21" s="33">
        <f t="shared" si="2"/>
        <v>0</v>
      </c>
      <c r="W21" s="33">
        <f t="shared" si="2"/>
        <v>0</v>
      </c>
      <c r="X21" s="33">
        <f t="shared" si="2"/>
        <v>0</v>
      </c>
      <c r="Y21" s="33">
        <f t="shared" si="2"/>
        <v>0</v>
      </c>
      <c r="Z21" s="90">
        <f t="shared" si="2"/>
        <v>0</v>
      </c>
      <c r="AA21" s="85">
        <f t="shared" si="2"/>
        <v>0</v>
      </c>
      <c r="AB21" s="344">
        <f t="shared" si="2"/>
        <v>0</v>
      </c>
      <c r="AC21" s="180">
        <f t="shared" si="2"/>
        <v>0</v>
      </c>
      <c r="AD21" s="344">
        <f t="shared" si="2"/>
        <v>4298510</v>
      </c>
      <c r="AE21" s="180">
        <f t="shared" si="2"/>
        <v>26660.837030112445</v>
      </c>
      <c r="AF21" s="35">
        <f t="shared" si="2"/>
        <v>0</v>
      </c>
      <c r="AG21" s="36">
        <f t="shared" si="2"/>
        <v>0</v>
      </c>
      <c r="AH21" s="177">
        <f t="shared" si="2"/>
        <v>0</v>
      </c>
      <c r="AI21" s="36">
        <f t="shared" si="2"/>
        <v>0</v>
      </c>
      <c r="AJ21" s="177">
        <f t="shared" si="2"/>
        <v>0</v>
      </c>
      <c r="AK21" s="35">
        <f t="shared" si="2"/>
        <v>32</v>
      </c>
      <c r="AL21" s="36">
        <f t="shared" si="2"/>
        <v>31</v>
      </c>
      <c r="AM21" s="177">
        <f t="shared" si="2"/>
        <v>6200</v>
      </c>
      <c r="AN21" s="36">
        <f t="shared" si="2"/>
        <v>1263</v>
      </c>
      <c r="AO21" s="177">
        <f t="shared" si="2"/>
        <v>505200</v>
      </c>
      <c r="AP21" s="35">
        <f t="shared" si="2"/>
        <v>0</v>
      </c>
      <c r="AQ21" s="35">
        <f t="shared" si="2"/>
        <v>0</v>
      </c>
      <c r="AR21" s="35">
        <f t="shared" si="2"/>
        <v>0</v>
      </c>
      <c r="AS21" s="35">
        <f t="shared" si="2"/>
        <v>0</v>
      </c>
      <c r="AT21" s="35">
        <f t="shared" si="2"/>
        <v>0</v>
      </c>
      <c r="AU21" s="35">
        <f t="shared" si="2"/>
        <v>0</v>
      </c>
      <c r="AV21" s="35">
        <f t="shared" si="2"/>
        <v>0</v>
      </c>
      <c r="AW21" s="35">
        <f t="shared" si="2"/>
        <v>0</v>
      </c>
      <c r="AX21" s="35">
        <f t="shared" si="2"/>
        <v>2</v>
      </c>
      <c r="AY21" s="35">
        <f t="shared" si="2"/>
        <v>200</v>
      </c>
      <c r="AZ21" s="35">
        <f t="shared" si="2"/>
        <v>69</v>
      </c>
      <c r="BA21" s="35">
        <f t="shared" si="2"/>
        <v>7</v>
      </c>
    </row>
    <row r="22" spans="1:53">
      <c r="A22" s="315">
        <v>2</v>
      </c>
      <c r="B22" s="315">
        <v>1</v>
      </c>
      <c r="C22" s="19" t="s">
        <v>73</v>
      </c>
      <c r="D22" s="20"/>
      <c r="E22" s="23"/>
      <c r="F22" s="84"/>
      <c r="G22" s="117"/>
      <c r="H22" s="106"/>
      <c r="I22" s="102"/>
      <c r="J22" s="102"/>
      <c r="K22" s="102"/>
      <c r="L22" s="102"/>
      <c r="M22" s="110"/>
      <c r="N22" s="79"/>
      <c r="O22" s="130"/>
      <c r="P22" s="79"/>
      <c r="Q22" s="208"/>
      <c r="R22" s="21"/>
      <c r="S22" s="38"/>
      <c r="T22" s="22"/>
      <c r="U22" s="22"/>
      <c r="V22" s="22"/>
      <c r="W22" s="22"/>
      <c r="X22" s="22"/>
      <c r="Y22" s="22"/>
      <c r="Z22" s="89"/>
      <c r="AA22" s="84"/>
      <c r="AB22" s="342"/>
      <c r="AC22" s="343"/>
      <c r="AD22" s="342">
        <f>AB22+'2027.1'!AD22</f>
        <v>657064</v>
      </c>
      <c r="AE22" s="179">
        <f>AC22+'2027.1'!AE22</f>
        <v>4062.6961407213203</v>
      </c>
      <c r="AF22" s="24"/>
      <c r="AG22" s="25"/>
      <c r="AH22" s="26">
        <f t="shared" si="0"/>
        <v>0</v>
      </c>
      <c r="AI22" s="25"/>
      <c r="AJ22" s="26">
        <f t="shared" si="1"/>
        <v>0</v>
      </c>
      <c r="AK22" s="69">
        <f>AF22+'2027.1'!AK22</f>
        <v>2</v>
      </c>
      <c r="AL22" s="75">
        <f>AG22+'2027.1'!AL22</f>
        <v>39</v>
      </c>
      <c r="AM22" s="26">
        <f>AH22+'2027.1'!AM22</f>
        <v>7800</v>
      </c>
      <c r="AN22" s="75">
        <f>AI22+'2027.1'!AN22</f>
        <v>48</v>
      </c>
      <c r="AO22" s="26">
        <f>AJ22+'2027.1'!AO22</f>
        <v>19200</v>
      </c>
      <c r="AP22" s="24"/>
      <c r="AQ22" s="24"/>
      <c r="AR22" s="24">
        <f>AP22+'2027.1'!AR22</f>
        <v>0</v>
      </c>
      <c r="AS22" s="24">
        <f>AQ22+'2027.1'!AS22</f>
        <v>0</v>
      </c>
      <c r="AT22" s="24"/>
      <c r="AU22" s="24"/>
      <c r="AV22" s="24"/>
      <c r="AW22" s="24"/>
      <c r="AX22" s="24">
        <f>AT22+'2027.1'!AX22</f>
        <v>2</v>
      </c>
      <c r="AY22" s="24">
        <f>AU22+'2027.1'!AY22</f>
        <v>470</v>
      </c>
      <c r="AZ22" s="24">
        <f>AV22+'2027.1'!AZ22</f>
        <v>174</v>
      </c>
      <c r="BA22" s="24">
        <f>AW22+'2027.1'!BA22</f>
        <v>10</v>
      </c>
    </row>
    <row r="23" spans="1:53">
      <c r="A23" s="316"/>
      <c r="B23" s="316"/>
      <c r="C23" s="19" t="s">
        <v>74</v>
      </c>
      <c r="D23" s="20"/>
      <c r="E23" s="23"/>
      <c r="F23" s="84"/>
      <c r="G23" s="117"/>
      <c r="H23" s="106"/>
      <c r="I23" s="102"/>
      <c r="J23" s="102"/>
      <c r="K23" s="102"/>
      <c r="L23" s="102"/>
      <c r="M23" s="110"/>
      <c r="N23" s="79"/>
      <c r="O23" s="130"/>
      <c r="P23" s="79"/>
      <c r="Q23" s="208"/>
      <c r="R23" s="21"/>
      <c r="S23" s="38"/>
      <c r="T23" s="22"/>
      <c r="U23" s="22"/>
      <c r="V23" s="22"/>
      <c r="W23" s="22"/>
      <c r="X23" s="22"/>
      <c r="Y23" s="22"/>
      <c r="Z23" s="89"/>
      <c r="AA23" s="84"/>
      <c r="AB23" s="358"/>
      <c r="AC23" s="343"/>
      <c r="AD23" s="342">
        <f>AB23+'2027.1'!AD23</f>
        <v>319038</v>
      </c>
      <c r="AE23" s="179">
        <f>AC23+'2027.1'!AE23</f>
        <v>2000.0021564852518</v>
      </c>
      <c r="AF23" s="24"/>
      <c r="AG23" s="25"/>
      <c r="AH23" s="26">
        <f t="shared" si="0"/>
        <v>0</v>
      </c>
      <c r="AI23" s="25"/>
      <c r="AJ23" s="26">
        <f t="shared" si="1"/>
        <v>0</v>
      </c>
      <c r="AK23" s="69">
        <f>AF23+'2027.1'!AK23</f>
        <v>0</v>
      </c>
      <c r="AL23" s="75">
        <f>AG23+'2027.1'!AL23</f>
        <v>0</v>
      </c>
      <c r="AM23" s="26">
        <f>AH23+'2027.1'!AM23</f>
        <v>0</v>
      </c>
      <c r="AN23" s="75">
        <f>AI23+'2027.1'!AN23</f>
        <v>0</v>
      </c>
      <c r="AO23" s="26">
        <f>AJ23+'2027.1'!AO23</f>
        <v>0</v>
      </c>
      <c r="AP23" s="24"/>
      <c r="AQ23" s="24"/>
      <c r="AR23" s="24">
        <f>AP23+'2027.1'!AR23</f>
        <v>0</v>
      </c>
      <c r="AS23" s="24">
        <f>AQ23+'2027.1'!AS23</f>
        <v>0</v>
      </c>
      <c r="AT23" s="24"/>
      <c r="AU23" s="24"/>
      <c r="AV23" s="24"/>
      <c r="AW23" s="24"/>
      <c r="AX23" s="24">
        <f>AT23+'2027.1'!AX23</f>
        <v>0</v>
      </c>
      <c r="AY23" s="24">
        <f>AU23+'2027.1'!AY23</f>
        <v>0</v>
      </c>
      <c r="AZ23" s="24">
        <f>AV23+'2027.1'!AZ23</f>
        <v>0</v>
      </c>
      <c r="BA23" s="24">
        <f>AW23+'2027.1'!BA23</f>
        <v>0</v>
      </c>
    </row>
    <row r="24" spans="1:53">
      <c r="A24" s="316"/>
      <c r="B24" s="316"/>
      <c r="C24" s="19" t="s">
        <v>75</v>
      </c>
      <c r="D24" s="20"/>
      <c r="E24" s="23"/>
      <c r="F24" s="84"/>
      <c r="G24" s="117"/>
      <c r="H24" s="106"/>
      <c r="I24" s="102"/>
      <c r="J24" s="102"/>
      <c r="K24" s="102"/>
      <c r="L24" s="102"/>
      <c r="M24" s="110"/>
      <c r="N24" s="79"/>
      <c r="O24" s="130"/>
      <c r="P24" s="79"/>
      <c r="Q24" s="208"/>
      <c r="R24" s="21"/>
      <c r="S24" s="38"/>
      <c r="T24" s="22"/>
      <c r="U24" s="22"/>
      <c r="V24" s="22"/>
      <c r="W24" s="22"/>
      <c r="X24" s="22"/>
      <c r="Y24" s="22"/>
      <c r="Z24" s="89"/>
      <c r="AA24" s="84"/>
      <c r="AB24" s="342"/>
      <c r="AC24" s="343"/>
      <c r="AD24" s="342">
        <f>AB24+'2027.1'!AD24</f>
        <v>0</v>
      </c>
      <c r="AE24" s="179">
        <f>AC24+'2027.1'!AE24</f>
        <v>0</v>
      </c>
      <c r="AF24" s="24"/>
      <c r="AG24" s="25"/>
      <c r="AH24" s="26">
        <f t="shared" si="0"/>
        <v>0</v>
      </c>
      <c r="AI24" s="25"/>
      <c r="AJ24" s="26">
        <f t="shared" si="1"/>
        <v>0</v>
      </c>
      <c r="AK24" s="69">
        <f>AF24+'2027.1'!AK24</f>
        <v>1</v>
      </c>
      <c r="AL24" s="75">
        <f>AG24+'2027.1'!AL24</f>
        <v>17</v>
      </c>
      <c r="AM24" s="26">
        <f>AH24+'2027.1'!AM24</f>
        <v>3400</v>
      </c>
      <c r="AN24" s="75">
        <f>AI24+'2027.1'!AN24</f>
        <v>42</v>
      </c>
      <c r="AO24" s="26">
        <f>AJ24+'2027.1'!AO24</f>
        <v>16800</v>
      </c>
      <c r="AP24" s="24"/>
      <c r="AQ24" s="24"/>
      <c r="AR24" s="24">
        <f>AP24+'2027.1'!AR24</f>
        <v>0</v>
      </c>
      <c r="AS24" s="24">
        <f>AQ24+'2027.1'!AS24</f>
        <v>0</v>
      </c>
      <c r="AT24" s="24"/>
      <c r="AU24" s="24"/>
      <c r="AV24" s="24"/>
      <c r="AW24" s="24"/>
      <c r="AX24" s="24">
        <f>AT24+'2027.1'!AX24</f>
        <v>0</v>
      </c>
      <c r="AY24" s="24">
        <f>AU24+'2027.1'!AY24</f>
        <v>0</v>
      </c>
      <c r="AZ24" s="24">
        <f>AV24+'2027.1'!AZ24</f>
        <v>0</v>
      </c>
      <c r="BA24" s="24">
        <f>AW24+'2027.1'!BA24</f>
        <v>0</v>
      </c>
    </row>
    <row r="25" spans="1:53">
      <c r="A25" s="316"/>
      <c r="B25" s="316"/>
      <c r="C25" s="19" t="s">
        <v>76</v>
      </c>
      <c r="D25" s="20"/>
      <c r="E25" s="23"/>
      <c r="F25" s="84"/>
      <c r="G25" s="117"/>
      <c r="H25" s="106"/>
      <c r="I25" s="102"/>
      <c r="J25" s="102"/>
      <c r="K25" s="102"/>
      <c r="L25" s="102"/>
      <c r="M25" s="110"/>
      <c r="N25" s="79"/>
      <c r="O25" s="130"/>
      <c r="P25" s="79"/>
      <c r="Q25" s="208"/>
      <c r="R25" s="21"/>
      <c r="S25" s="38"/>
      <c r="T25" s="22"/>
      <c r="U25" s="22"/>
      <c r="V25" s="22"/>
      <c r="W25" s="22"/>
      <c r="X25" s="22"/>
      <c r="Y25" s="22"/>
      <c r="Z25" s="89"/>
      <c r="AA25" s="84"/>
      <c r="AB25" s="342"/>
      <c r="AC25" s="343"/>
      <c r="AD25" s="342">
        <f>AB25+'2027.1'!AD25</f>
        <v>303088</v>
      </c>
      <c r="AE25" s="179">
        <f>AC25+'2027.1'!AE25</f>
        <v>1900.0139594806951</v>
      </c>
      <c r="AF25" s="24"/>
      <c r="AG25" s="25"/>
      <c r="AH25" s="26">
        <f t="shared" si="0"/>
        <v>0</v>
      </c>
      <c r="AI25" s="25"/>
      <c r="AJ25" s="26">
        <f t="shared" si="1"/>
        <v>0</v>
      </c>
      <c r="AK25" s="69">
        <f>AF25+'2027.1'!AK25</f>
        <v>1</v>
      </c>
      <c r="AL25" s="75">
        <f>AG25+'2027.1'!AL25</f>
        <v>10</v>
      </c>
      <c r="AM25" s="26">
        <f>AH25+'2027.1'!AM25</f>
        <v>2000</v>
      </c>
      <c r="AN25" s="75">
        <f>AI25+'2027.1'!AN25</f>
        <v>29</v>
      </c>
      <c r="AO25" s="26">
        <f>AJ25+'2027.1'!AO25</f>
        <v>11600</v>
      </c>
      <c r="AP25" s="24"/>
      <c r="AQ25" s="24"/>
      <c r="AR25" s="24">
        <f>AP25+'2027.1'!AR25</f>
        <v>0</v>
      </c>
      <c r="AS25" s="24">
        <f>AQ25+'2027.1'!AS25</f>
        <v>0</v>
      </c>
      <c r="AT25" s="24"/>
      <c r="AU25" s="24"/>
      <c r="AV25" s="24"/>
      <c r="AW25" s="24"/>
      <c r="AX25" s="24">
        <f>AT25+'2027.1'!AX25</f>
        <v>0</v>
      </c>
      <c r="AY25" s="24">
        <f>AU25+'2027.1'!AY25</f>
        <v>0</v>
      </c>
      <c r="AZ25" s="24">
        <f>AV25+'2027.1'!AZ25</f>
        <v>0</v>
      </c>
      <c r="BA25" s="24">
        <f>AW25+'2027.1'!BA25</f>
        <v>0</v>
      </c>
    </row>
    <row r="26" spans="1:53">
      <c r="A26" s="316"/>
      <c r="B26" s="316"/>
      <c r="C26" s="19" t="s">
        <v>77</v>
      </c>
      <c r="D26" s="20"/>
      <c r="E26" s="23"/>
      <c r="F26" s="84"/>
      <c r="G26" s="117"/>
      <c r="H26" s="106"/>
      <c r="I26" s="102"/>
      <c r="J26" s="102"/>
      <c r="K26" s="102"/>
      <c r="L26" s="102"/>
      <c r="M26" s="110"/>
      <c r="N26" s="79"/>
      <c r="O26" s="130"/>
      <c r="P26" s="79"/>
      <c r="Q26" s="208"/>
      <c r="R26" s="21"/>
      <c r="S26" s="38"/>
      <c r="T26" s="22"/>
      <c r="U26" s="22"/>
      <c r="V26" s="22"/>
      <c r="W26" s="22"/>
      <c r="X26" s="22"/>
      <c r="Y26" s="22"/>
      <c r="Z26" s="89"/>
      <c r="AA26" s="84"/>
      <c r="AB26" s="342"/>
      <c r="AC26" s="343"/>
      <c r="AD26" s="342">
        <f>AB26+'2027.1'!AD26</f>
        <v>0</v>
      </c>
      <c r="AE26" s="179">
        <f>AC26+'2027.1'!AE26</f>
        <v>0</v>
      </c>
      <c r="AF26" s="24"/>
      <c r="AG26" s="25"/>
      <c r="AH26" s="26">
        <f t="shared" si="0"/>
        <v>0</v>
      </c>
      <c r="AI26" s="25"/>
      <c r="AJ26" s="26">
        <f t="shared" si="1"/>
        <v>0</v>
      </c>
      <c r="AK26" s="69">
        <f>AF26+'2027.1'!AK26</f>
        <v>0</v>
      </c>
      <c r="AL26" s="75">
        <f>AG26+'2027.1'!AL26</f>
        <v>0</v>
      </c>
      <c r="AM26" s="26">
        <f>AH26+'2027.1'!AM26</f>
        <v>0</v>
      </c>
      <c r="AN26" s="75">
        <f>AI26+'2027.1'!AN26</f>
        <v>0</v>
      </c>
      <c r="AO26" s="26">
        <f>AJ26+'2027.1'!AO26</f>
        <v>0</v>
      </c>
      <c r="AP26" s="24"/>
      <c r="AQ26" s="24"/>
      <c r="AR26" s="24">
        <f>AP26+'2027.1'!AR26</f>
        <v>0</v>
      </c>
      <c r="AS26" s="24">
        <f>AQ26+'2027.1'!AS26</f>
        <v>0</v>
      </c>
      <c r="AT26" s="24"/>
      <c r="AU26" s="24"/>
      <c r="AV26" s="24"/>
      <c r="AW26" s="24"/>
      <c r="AX26" s="24">
        <f>AT26+'2027.1'!AX26</f>
        <v>2</v>
      </c>
      <c r="AY26" s="24">
        <f>AU26+'2027.1'!AY26</f>
        <v>120</v>
      </c>
      <c r="AZ26" s="24">
        <f>AV26+'2027.1'!AZ26</f>
        <v>503</v>
      </c>
      <c r="BA26" s="24">
        <f>AW26+'2027.1'!BA26</f>
        <v>4</v>
      </c>
    </row>
    <row r="27" spans="1:53">
      <c r="A27" s="316"/>
      <c r="B27" s="316"/>
      <c r="C27" s="19" t="s">
        <v>78</v>
      </c>
      <c r="D27" s="20"/>
      <c r="E27" s="23"/>
      <c r="F27" s="84"/>
      <c r="G27" s="117"/>
      <c r="H27" s="106"/>
      <c r="I27" s="102"/>
      <c r="J27" s="102"/>
      <c r="K27" s="102"/>
      <c r="L27" s="102"/>
      <c r="M27" s="110"/>
      <c r="N27" s="79"/>
      <c r="O27" s="130"/>
      <c r="P27" s="79"/>
      <c r="Q27" s="208"/>
      <c r="R27" s="21"/>
      <c r="S27" s="38"/>
      <c r="T27" s="22"/>
      <c r="U27" s="22"/>
      <c r="V27" s="22"/>
      <c r="W27" s="22"/>
      <c r="X27" s="22"/>
      <c r="Y27" s="22"/>
      <c r="Z27" s="89"/>
      <c r="AA27" s="84"/>
      <c r="AB27" s="342"/>
      <c r="AC27" s="343"/>
      <c r="AD27" s="342">
        <f>AB27+'2027.1'!AD27</f>
        <v>0</v>
      </c>
      <c r="AE27" s="179">
        <f>AC27+'2027.1'!AE27</f>
        <v>0</v>
      </c>
      <c r="AF27" s="24"/>
      <c r="AG27" s="25"/>
      <c r="AH27" s="26">
        <f t="shared" si="0"/>
        <v>0</v>
      </c>
      <c r="AI27" s="25"/>
      <c r="AJ27" s="26">
        <f t="shared" si="1"/>
        <v>0</v>
      </c>
      <c r="AK27" s="69">
        <f>AF27+'2027.1'!AK27</f>
        <v>1</v>
      </c>
      <c r="AL27" s="75">
        <f>AG27+'2027.1'!AL27</f>
        <v>21</v>
      </c>
      <c r="AM27" s="26">
        <f>AH27+'2027.1'!AM27</f>
        <v>4200</v>
      </c>
      <c r="AN27" s="75">
        <f>AI27+'2027.1'!AN27</f>
        <v>21</v>
      </c>
      <c r="AO27" s="26">
        <f>AJ27+'2027.1'!AO27</f>
        <v>8400</v>
      </c>
      <c r="AP27" s="24"/>
      <c r="AQ27" s="24"/>
      <c r="AR27" s="24">
        <f>AP27+'2027.1'!AR27</f>
        <v>0</v>
      </c>
      <c r="AS27" s="24">
        <f>AQ27+'2027.1'!AS27</f>
        <v>0</v>
      </c>
      <c r="AT27" s="24"/>
      <c r="AU27" s="24"/>
      <c r="AV27" s="24"/>
      <c r="AW27" s="24"/>
      <c r="AX27" s="24">
        <f>AT27+'2027.1'!AX27</f>
        <v>0</v>
      </c>
      <c r="AY27" s="24">
        <f>AU27+'2027.1'!AY27</f>
        <v>0</v>
      </c>
      <c r="AZ27" s="24">
        <f>AV27+'2027.1'!AZ27</f>
        <v>0</v>
      </c>
      <c r="BA27" s="24">
        <f>AW27+'2027.1'!BA27</f>
        <v>0</v>
      </c>
    </row>
    <row r="28" spans="1:53">
      <c r="A28" s="316"/>
      <c r="B28" s="317"/>
      <c r="C28" s="19" t="s">
        <v>79</v>
      </c>
      <c r="D28" s="20"/>
      <c r="E28" s="23"/>
      <c r="F28" s="84"/>
      <c r="G28" s="117"/>
      <c r="H28" s="106"/>
      <c r="I28" s="102"/>
      <c r="J28" s="102"/>
      <c r="K28" s="102"/>
      <c r="L28" s="102"/>
      <c r="M28" s="110"/>
      <c r="N28" s="79"/>
      <c r="O28" s="130"/>
      <c r="P28" s="79"/>
      <c r="Q28" s="208"/>
      <c r="R28" s="21"/>
      <c r="S28" s="38"/>
      <c r="T28" s="22"/>
      <c r="U28" s="22"/>
      <c r="V28" s="22"/>
      <c r="W28" s="22"/>
      <c r="X28" s="22"/>
      <c r="Y28" s="22"/>
      <c r="Z28" s="89"/>
      <c r="AA28" s="84"/>
      <c r="AB28" s="342"/>
      <c r="AC28" s="343"/>
      <c r="AD28" s="342">
        <f>AB28+'2027.1'!AD28</f>
        <v>0</v>
      </c>
      <c r="AE28" s="179">
        <f>AC28+'2027.1'!AE28</f>
        <v>0</v>
      </c>
      <c r="AF28" s="24"/>
      <c r="AG28" s="25"/>
      <c r="AH28" s="26">
        <f t="shared" si="0"/>
        <v>0</v>
      </c>
      <c r="AI28" s="25"/>
      <c r="AJ28" s="26">
        <f t="shared" si="1"/>
        <v>0</v>
      </c>
      <c r="AK28" s="69">
        <f>AF28+'2027.1'!AK28</f>
        <v>0</v>
      </c>
      <c r="AL28" s="75">
        <f>AG28+'2027.1'!AL28</f>
        <v>0</v>
      </c>
      <c r="AM28" s="26">
        <f>AH28+'2027.1'!AM28</f>
        <v>0</v>
      </c>
      <c r="AN28" s="75">
        <f>AI28+'2027.1'!AN28</f>
        <v>0</v>
      </c>
      <c r="AO28" s="26">
        <f>AJ28+'2027.1'!AO28</f>
        <v>0</v>
      </c>
      <c r="AP28" s="24"/>
      <c r="AQ28" s="24"/>
      <c r="AR28" s="24">
        <f>AP28+'2027.1'!AR28</f>
        <v>0</v>
      </c>
      <c r="AS28" s="24">
        <f>AQ28+'2027.1'!AS28</f>
        <v>0</v>
      </c>
      <c r="AT28" s="24"/>
      <c r="AU28" s="24"/>
      <c r="AV28" s="24"/>
      <c r="AW28" s="24"/>
      <c r="AX28" s="24">
        <f>AT28+'2027.1'!AX28</f>
        <v>1</v>
      </c>
      <c r="AY28" s="24">
        <f>AU28+'2027.1'!AY28</f>
        <v>50</v>
      </c>
      <c r="AZ28" s="24">
        <f>AV28+'2027.1'!AZ28</f>
        <v>252</v>
      </c>
      <c r="BA28" s="24">
        <f>AW28+'2027.1'!BA28</f>
        <v>3</v>
      </c>
    </row>
    <row r="29" spans="1:53">
      <c r="A29" s="316"/>
      <c r="B29" s="318">
        <v>2</v>
      </c>
      <c r="C29" s="19" t="s">
        <v>80</v>
      </c>
      <c r="D29" s="20"/>
      <c r="E29" s="23"/>
      <c r="F29" s="84"/>
      <c r="G29" s="117"/>
      <c r="H29" s="106"/>
      <c r="I29" s="102"/>
      <c r="J29" s="102"/>
      <c r="K29" s="102"/>
      <c r="L29" s="102"/>
      <c r="M29" s="110"/>
      <c r="N29" s="79"/>
      <c r="O29" s="130"/>
      <c r="P29" s="79"/>
      <c r="Q29" s="208"/>
      <c r="R29" s="21"/>
      <c r="S29" s="38"/>
      <c r="T29" s="22"/>
      <c r="U29" s="22"/>
      <c r="V29" s="22"/>
      <c r="W29" s="22"/>
      <c r="X29" s="22"/>
      <c r="Y29" s="22"/>
      <c r="Z29" s="89"/>
      <c r="AA29" s="84"/>
      <c r="AB29" s="342"/>
      <c r="AC29" s="343"/>
      <c r="AD29" s="342">
        <f>AB29+'2027.1'!AD29</f>
        <v>0</v>
      </c>
      <c r="AE29" s="179">
        <f>AC29+'2027.1'!AE29</f>
        <v>0</v>
      </c>
      <c r="AF29" s="24"/>
      <c r="AG29" s="25"/>
      <c r="AH29" s="26">
        <f t="shared" si="0"/>
        <v>0</v>
      </c>
      <c r="AI29" s="25"/>
      <c r="AJ29" s="26">
        <f t="shared" si="1"/>
        <v>0</v>
      </c>
      <c r="AK29" s="69">
        <f>AF29+'2027.1'!AK29</f>
        <v>2</v>
      </c>
      <c r="AL29" s="75">
        <f>AG29+'2027.1'!AL29</f>
        <v>3</v>
      </c>
      <c r="AM29" s="26">
        <f>AH29+'2027.1'!AM29</f>
        <v>600</v>
      </c>
      <c r="AN29" s="75">
        <f>AI29+'2027.1'!AN29</f>
        <v>40</v>
      </c>
      <c r="AO29" s="26">
        <f>AJ29+'2027.1'!AO29</f>
        <v>16000</v>
      </c>
      <c r="AP29" s="24"/>
      <c r="AQ29" s="24"/>
      <c r="AR29" s="24">
        <f>AP29+'2027.1'!AR29</f>
        <v>0</v>
      </c>
      <c r="AS29" s="24">
        <f>AQ29+'2027.1'!AS29</f>
        <v>0</v>
      </c>
      <c r="AT29" s="24"/>
      <c r="AU29" s="24"/>
      <c r="AV29" s="24"/>
      <c r="AW29" s="24"/>
      <c r="AX29" s="24">
        <f>AT29+'2027.1'!AX29</f>
        <v>0</v>
      </c>
      <c r="AY29" s="24">
        <f>AU29+'2027.1'!AY29</f>
        <v>0</v>
      </c>
      <c r="AZ29" s="24">
        <f>AV29+'2027.1'!AZ29</f>
        <v>0</v>
      </c>
      <c r="BA29" s="24">
        <f>AW29+'2027.1'!BA29</f>
        <v>0</v>
      </c>
    </row>
    <row r="30" spans="1:53">
      <c r="A30" s="316"/>
      <c r="B30" s="318"/>
      <c r="C30" s="19" t="s">
        <v>81</v>
      </c>
      <c r="D30" s="20"/>
      <c r="E30" s="23"/>
      <c r="F30" s="84"/>
      <c r="G30" s="117"/>
      <c r="H30" s="106"/>
      <c r="I30" s="102"/>
      <c r="J30" s="102"/>
      <c r="K30" s="102"/>
      <c r="L30" s="102"/>
      <c r="M30" s="110"/>
      <c r="N30" s="79"/>
      <c r="O30" s="130"/>
      <c r="P30" s="79"/>
      <c r="Q30" s="208"/>
      <c r="R30" s="21"/>
      <c r="S30" s="38"/>
      <c r="T30" s="22"/>
      <c r="U30" s="22"/>
      <c r="V30" s="22"/>
      <c r="W30" s="22"/>
      <c r="X30" s="22"/>
      <c r="Y30" s="22"/>
      <c r="Z30" s="89"/>
      <c r="AA30" s="84"/>
      <c r="AB30" s="342"/>
      <c r="AC30" s="343"/>
      <c r="AD30" s="342">
        <f>AB30+'2027.1'!AD30</f>
        <v>966102</v>
      </c>
      <c r="AE30" s="179">
        <f>AC30+'2027.1'!AE30</f>
        <v>6000.0097724388252</v>
      </c>
      <c r="AF30" s="24"/>
      <c r="AG30" s="25"/>
      <c r="AH30" s="26">
        <f t="shared" si="0"/>
        <v>0</v>
      </c>
      <c r="AI30" s="25"/>
      <c r="AJ30" s="26">
        <f t="shared" si="1"/>
        <v>0</v>
      </c>
      <c r="AK30" s="69">
        <f>AF30+'2027.1'!AK30</f>
        <v>2</v>
      </c>
      <c r="AL30" s="75">
        <f>AG30+'2027.1'!AL30</f>
        <v>2</v>
      </c>
      <c r="AM30" s="26">
        <f>AH30+'2027.1'!AM30</f>
        <v>400</v>
      </c>
      <c r="AN30" s="75">
        <f>AI30+'2027.1'!AN30</f>
        <v>89</v>
      </c>
      <c r="AO30" s="26">
        <f>AJ30+'2027.1'!AO30</f>
        <v>35600</v>
      </c>
      <c r="AP30" s="24"/>
      <c r="AQ30" s="24"/>
      <c r="AR30" s="24">
        <f>AP30+'2027.1'!AR30</f>
        <v>0</v>
      </c>
      <c r="AS30" s="24">
        <f>AQ30+'2027.1'!AS30</f>
        <v>0</v>
      </c>
      <c r="AT30" s="24"/>
      <c r="AU30" s="24"/>
      <c r="AV30" s="24"/>
      <c r="AW30" s="24"/>
      <c r="AX30" s="24">
        <f>AT30+'2027.1'!AX30</f>
        <v>2</v>
      </c>
      <c r="AY30" s="24">
        <f>AU30+'2027.1'!AY30</f>
        <v>990</v>
      </c>
      <c r="AZ30" s="24">
        <f>AV30+'2027.1'!AZ30</f>
        <v>71</v>
      </c>
      <c r="BA30" s="24">
        <f>AW30+'2027.1'!BA30</f>
        <v>28</v>
      </c>
    </row>
    <row r="31" spans="1:53">
      <c r="A31" s="316"/>
      <c r="B31" s="318"/>
      <c r="C31" s="19" t="s">
        <v>82</v>
      </c>
      <c r="D31" s="20"/>
      <c r="E31" s="23"/>
      <c r="F31" s="84"/>
      <c r="G31" s="117"/>
      <c r="H31" s="106"/>
      <c r="I31" s="102"/>
      <c r="J31" s="102"/>
      <c r="K31" s="102"/>
      <c r="L31" s="102"/>
      <c r="M31" s="110"/>
      <c r="N31" s="79"/>
      <c r="O31" s="130"/>
      <c r="P31" s="79"/>
      <c r="Q31" s="208"/>
      <c r="R31" s="21"/>
      <c r="S31" s="38"/>
      <c r="T31" s="22"/>
      <c r="U31" s="22"/>
      <c r="V31" s="22"/>
      <c r="W31" s="22"/>
      <c r="X31" s="22"/>
      <c r="Y31" s="22"/>
      <c r="Z31" s="89"/>
      <c r="AA31" s="84"/>
      <c r="AB31" s="342"/>
      <c r="AC31" s="343"/>
      <c r="AD31" s="342">
        <f>AB31+'2027.1'!AD31</f>
        <v>1783142</v>
      </c>
      <c r="AE31" s="179">
        <f>AC31+'2027.1'!AE31</f>
        <v>11000.008425902688</v>
      </c>
      <c r="AF31" s="24"/>
      <c r="AG31" s="25"/>
      <c r="AH31" s="26">
        <f t="shared" si="0"/>
        <v>0</v>
      </c>
      <c r="AI31" s="25"/>
      <c r="AJ31" s="26">
        <f t="shared" si="1"/>
        <v>0</v>
      </c>
      <c r="AK31" s="69">
        <f>AF31+'2027.1'!AK31</f>
        <v>3</v>
      </c>
      <c r="AL31" s="75">
        <f>AG31+'2027.1'!AL31</f>
        <v>6</v>
      </c>
      <c r="AM31" s="26">
        <f>AH31+'2027.1'!AM31</f>
        <v>1200</v>
      </c>
      <c r="AN31" s="75">
        <f>AI31+'2027.1'!AN31</f>
        <v>99</v>
      </c>
      <c r="AO31" s="26">
        <f>AJ31+'2027.1'!AO31</f>
        <v>39600</v>
      </c>
      <c r="AP31" s="24"/>
      <c r="AQ31" s="24"/>
      <c r="AR31" s="24">
        <f>AP31+'2027.1'!AR31</f>
        <v>0</v>
      </c>
      <c r="AS31" s="24">
        <f>AQ31+'2027.1'!AS31</f>
        <v>0</v>
      </c>
      <c r="AT31" s="24"/>
      <c r="AU31" s="24"/>
      <c r="AV31" s="24"/>
      <c r="AW31" s="24"/>
      <c r="AX31" s="24">
        <f>AT31+'2027.1'!AX31</f>
        <v>1</v>
      </c>
      <c r="AY31" s="24">
        <f>AU31+'2027.1'!AY31</f>
        <v>60</v>
      </c>
      <c r="AZ31" s="24">
        <f>AV31+'2027.1'!AZ31</f>
        <v>70</v>
      </c>
      <c r="BA31" s="24">
        <f>AW31+'2027.1'!BA31</f>
        <v>10</v>
      </c>
    </row>
    <row r="32" spans="1:53">
      <c r="A32" s="316"/>
      <c r="B32" s="318"/>
      <c r="C32" s="19" t="s">
        <v>83</v>
      </c>
      <c r="D32" s="20"/>
      <c r="E32" s="23"/>
      <c r="F32" s="84"/>
      <c r="G32" s="117"/>
      <c r="H32" s="106"/>
      <c r="I32" s="102"/>
      <c r="J32" s="102"/>
      <c r="K32" s="102"/>
      <c r="L32" s="102"/>
      <c r="M32" s="110"/>
      <c r="N32" s="79"/>
      <c r="O32" s="130"/>
      <c r="P32" s="79"/>
      <c r="Q32" s="208"/>
      <c r="R32" s="21"/>
      <c r="S32" s="38"/>
      <c r="T32" s="22"/>
      <c r="U32" s="22"/>
      <c r="V32" s="22"/>
      <c r="W32" s="22"/>
      <c r="X32" s="22"/>
      <c r="Y32" s="22"/>
      <c r="Z32" s="89"/>
      <c r="AA32" s="84"/>
      <c r="AB32" s="342"/>
      <c r="AC32" s="343"/>
      <c r="AD32" s="342">
        <f>AB32+'2027.1'!AD32</f>
        <v>0</v>
      </c>
      <c r="AE32" s="179">
        <f>AC32+'2027.1'!AE32</f>
        <v>0</v>
      </c>
      <c r="AF32" s="24"/>
      <c r="AG32" s="25"/>
      <c r="AH32" s="26">
        <f t="shared" si="0"/>
        <v>0</v>
      </c>
      <c r="AI32" s="25"/>
      <c r="AJ32" s="26">
        <f t="shared" si="1"/>
        <v>0</v>
      </c>
      <c r="AK32" s="69">
        <f>AF32+'2027.1'!AK32</f>
        <v>2</v>
      </c>
      <c r="AL32" s="75">
        <f>AG32+'2027.1'!AL32</f>
        <v>3</v>
      </c>
      <c r="AM32" s="26">
        <f>AH32+'2027.1'!AM32</f>
        <v>600</v>
      </c>
      <c r="AN32" s="75">
        <f>AI32+'2027.1'!AN32</f>
        <v>62</v>
      </c>
      <c r="AO32" s="26">
        <f>AJ32+'2027.1'!AO32</f>
        <v>24800</v>
      </c>
      <c r="AP32" s="24"/>
      <c r="AQ32" s="24"/>
      <c r="AR32" s="24">
        <f>AP32+'2027.1'!AR32</f>
        <v>0</v>
      </c>
      <c r="AS32" s="24">
        <f>AQ32+'2027.1'!AS32</f>
        <v>0</v>
      </c>
      <c r="AT32" s="24"/>
      <c r="AU32" s="24"/>
      <c r="AV32" s="24"/>
      <c r="AW32" s="24"/>
      <c r="AX32" s="24">
        <f>AT32+'2027.1'!AX32</f>
        <v>1</v>
      </c>
      <c r="AY32" s="24">
        <f>AU32+'2027.1'!AY32</f>
        <v>480</v>
      </c>
      <c r="AZ32" s="24">
        <f>AV32+'2027.1'!AZ32</f>
        <v>14</v>
      </c>
      <c r="BA32" s="24">
        <f>AW32+'2027.1'!BA32</f>
        <v>16</v>
      </c>
    </row>
    <row r="33" spans="1:53">
      <c r="A33" s="316"/>
      <c r="B33" s="318"/>
      <c r="C33" s="19" t="s">
        <v>84</v>
      </c>
      <c r="D33" s="20"/>
      <c r="E33" s="23"/>
      <c r="F33" s="84"/>
      <c r="G33" s="117"/>
      <c r="H33" s="106"/>
      <c r="I33" s="102"/>
      <c r="J33" s="102"/>
      <c r="K33" s="102"/>
      <c r="L33" s="102"/>
      <c r="M33" s="110"/>
      <c r="N33" s="79"/>
      <c r="O33" s="130"/>
      <c r="P33" s="79"/>
      <c r="Q33" s="208"/>
      <c r="R33" s="21"/>
      <c r="S33" s="38"/>
      <c r="T33" s="22"/>
      <c r="U33" s="22"/>
      <c r="V33" s="22"/>
      <c r="W33" s="22"/>
      <c r="X33" s="22"/>
      <c r="Y33" s="22"/>
      <c r="Z33" s="89"/>
      <c r="AA33" s="84"/>
      <c r="AB33" s="342"/>
      <c r="AC33" s="343"/>
      <c r="AD33" s="342">
        <f>AB33+'2027.1'!AD33</f>
        <v>321285</v>
      </c>
      <c r="AE33" s="179">
        <f>AC33+'2027.1'!AE33</f>
        <v>2000.0029822310191</v>
      </c>
      <c r="AF33" s="24"/>
      <c r="AG33" s="25"/>
      <c r="AH33" s="26">
        <f t="shared" si="0"/>
        <v>0</v>
      </c>
      <c r="AI33" s="25"/>
      <c r="AJ33" s="26">
        <f t="shared" si="1"/>
        <v>0</v>
      </c>
      <c r="AK33" s="69">
        <f>AF33+'2027.1'!AK33</f>
        <v>1</v>
      </c>
      <c r="AL33" s="75">
        <f>AG33+'2027.1'!AL33</f>
        <v>0</v>
      </c>
      <c r="AM33" s="26">
        <f>AH33+'2027.1'!AM33</f>
        <v>0</v>
      </c>
      <c r="AN33" s="75">
        <f>AI33+'2027.1'!AN33</f>
        <v>48</v>
      </c>
      <c r="AO33" s="26">
        <f>AJ33+'2027.1'!AO33</f>
        <v>19200</v>
      </c>
      <c r="AP33" s="24"/>
      <c r="AQ33" s="24"/>
      <c r="AR33" s="24">
        <f>AP33+'2027.1'!AR33</f>
        <v>0</v>
      </c>
      <c r="AS33" s="24">
        <f>AQ33+'2027.1'!AS33</f>
        <v>0</v>
      </c>
      <c r="AT33" s="24"/>
      <c r="AU33" s="24"/>
      <c r="AV33" s="24"/>
      <c r="AW33" s="24"/>
      <c r="AX33" s="24">
        <f>AT33+'2027.1'!AX33</f>
        <v>3</v>
      </c>
      <c r="AY33" s="24">
        <f>AU33+'2027.1'!AY33</f>
        <v>460</v>
      </c>
      <c r="AZ33" s="24">
        <f>AV33+'2027.1'!AZ33</f>
        <v>634</v>
      </c>
      <c r="BA33" s="24">
        <f>AW33+'2027.1'!BA33</f>
        <v>27</v>
      </c>
    </row>
    <row r="34" spans="1:53">
      <c r="A34" s="317"/>
      <c r="B34" s="318"/>
      <c r="C34" s="19" t="s">
        <v>85</v>
      </c>
      <c r="D34" s="20"/>
      <c r="E34" s="23"/>
      <c r="F34" s="84"/>
      <c r="G34" s="117"/>
      <c r="H34" s="106"/>
      <c r="I34" s="102"/>
      <c r="J34" s="102"/>
      <c r="K34" s="102"/>
      <c r="L34" s="102"/>
      <c r="M34" s="110"/>
      <c r="N34" s="79"/>
      <c r="O34" s="130"/>
      <c r="P34" s="79"/>
      <c r="Q34" s="208"/>
      <c r="R34" s="21"/>
      <c r="S34" s="38"/>
      <c r="T34" s="22"/>
      <c r="U34" s="22"/>
      <c r="V34" s="22"/>
      <c r="W34" s="22"/>
      <c r="X34" s="22"/>
      <c r="Y34" s="22"/>
      <c r="Z34" s="89"/>
      <c r="AA34" s="84"/>
      <c r="AB34" s="342"/>
      <c r="AC34" s="343"/>
      <c r="AD34" s="342">
        <f>AB34+'2027.1'!AD34</f>
        <v>0</v>
      </c>
      <c r="AE34" s="179">
        <f>AC34+'2027.1'!AE34</f>
        <v>0</v>
      </c>
      <c r="AF34" s="24"/>
      <c r="AG34" s="25"/>
      <c r="AH34" s="26">
        <f t="shared" si="0"/>
        <v>0</v>
      </c>
      <c r="AI34" s="25"/>
      <c r="AJ34" s="26">
        <f t="shared" si="1"/>
        <v>0</v>
      </c>
      <c r="AK34" s="69">
        <f>AF34+'2027.1'!AK34</f>
        <v>1</v>
      </c>
      <c r="AL34" s="75">
        <f>AG34+'2027.1'!AL34</f>
        <v>3</v>
      </c>
      <c r="AM34" s="26">
        <f>AH34+'2027.1'!AM34</f>
        <v>600</v>
      </c>
      <c r="AN34" s="75">
        <f>AI34+'2027.1'!AN34</f>
        <v>40</v>
      </c>
      <c r="AO34" s="26">
        <f>AJ34+'2027.1'!AO34</f>
        <v>16000</v>
      </c>
      <c r="AP34" s="24"/>
      <c r="AQ34" s="24"/>
      <c r="AR34" s="24">
        <f>AP34+'2027.1'!AR34</f>
        <v>1</v>
      </c>
      <c r="AS34" s="24">
        <f>AQ34+'2027.1'!AS34</f>
        <v>0</v>
      </c>
      <c r="AT34" s="24"/>
      <c r="AU34" s="24"/>
      <c r="AV34" s="24"/>
      <c r="AW34" s="24"/>
      <c r="AX34" s="24">
        <f>AT34+'2027.1'!AX34</f>
        <v>1</v>
      </c>
      <c r="AY34" s="24">
        <f>AU34+'2027.1'!AY34</f>
        <v>480</v>
      </c>
      <c r="AZ34" s="24">
        <f>AV34+'2027.1'!AZ34</f>
        <v>14</v>
      </c>
      <c r="BA34" s="24">
        <f>AW34+'2027.1'!BA34</f>
        <v>20</v>
      </c>
    </row>
    <row r="35" spans="1:53" ht="16.5" customHeight="1">
      <c r="A35" s="28" t="s">
        <v>72</v>
      </c>
      <c r="B35" s="28"/>
      <c r="C35" s="29"/>
      <c r="D35" s="30">
        <f>SUM(D22:D34)</f>
        <v>0</v>
      </c>
      <c r="E35" s="31">
        <f t="shared" ref="E35:Y35" si="4">SUM(E22:E34)</f>
        <v>0</v>
      </c>
      <c r="F35" s="85">
        <f t="shared" si="4"/>
        <v>0</v>
      </c>
      <c r="G35" s="118">
        <f t="shared" ref="G35:R35" si="5">SUM(G22:G34)</f>
        <v>0</v>
      </c>
      <c r="H35" s="123">
        <f t="shared" si="5"/>
        <v>0</v>
      </c>
      <c r="I35" s="125">
        <f t="shared" si="5"/>
        <v>0</v>
      </c>
      <c r="J35" s="125">
        <f t="shared" si="5"/>
        <v>0</v>
      </c>
      <c r="K35" s="125">
        <f t="shared" si="5"/>
        <v>0</v>
      </c>
      <c r="L35" s="125">
        <f t="shared" si="5"/>
        <v>0</v>
      </c>
      <c r="M35" s="124">
        <f t="shared" si="5"/>
        <v>0</v>
      </c>
      <c r="N35" s="80">
        <f t="shared" si="5"/>
        <v>0</v>
      </c>
      <c r="O35" s="131">
        <f t="shared" si="5"/>
        <v>0</v>
      </c>
      <c r="P35" s="80">
        <f t="shared" si="5"/>
        <v>0</v>
      </c>
      <c r="Q35" s="125">
        <f t="shared" si="5"/>
        <v>0</v>
      </c>
      <c r="R35" s="202">
        <f t="shared" si="5"/>
        <v>0</v>
      </c>
      <c r="S35" s="32">
        <f t="shared" si="4"/>
        <v>0</v>
      </c>
      <c r="T35" s="33">
        <f t="shared" si="4"/>
        <v>0</v>
      </c>
      <c r="U35" s="33">
        <f t="shared" si="4"/>
        <v>0</v>
      </c>
      <c r="V35" s="33">
        <f t="shared" si="4"/>
        <v>0</v>
      </c>
      <c r="W35" s="33">
        <f t="shared" si="4"/>
        <v>0</v>
      </c>
      <c r="X35" s="33">
        <f t="shared" si="4"/>
        <v>0</v>
      </c>
      <c r="Y35" s="33">
        <f t="shared" si="4"/>
        <v>0</v>
      </c>
      <c r="Z35" s="90">
        <f t="shared" ref="Z35" si="6">SUM(Z22:Z34)</f>
        <v>0</v>
      </c>
      <c r="AA35" s="85">
        <f t="shared" ref="AA35" si="7">SUM(AA22:AA34)</f>
        <v>0</v>
      </c>
      <c r="AB35" s="345">
        <f>SUM(AB22:AB34)</f>
        <v>0</v>
      </c>
      <c r="AC35" s="181">
        <f>SUM(AC22:AC34)</f>
        <v>0</v>
      </c>
      <c r="AD35" s="345">
        <f>SUM(AD22:AD34)</f>
        <v>4349719</v>
      </c>
      <c r="AE35" s="181">
        <f>SUM(AE22:AE34)</f>
        <v>26962.733437259802</v>
      </c>
      <c r="AF35" s="28">
        <f t="shared" ref="AF35:BA35" si="8">SUM(AF22:AF34)</f>
        <v>0</v>
      </c>
      <c r="AG35" s="39">
        <f t="shared" si="8"/>
        <v>0</v>
      </c>
      <c r="AH35" s="166">
        <f t="shared" si="8"/>
        <v>0</v>
      </c>
      <c r="AI35" s="39">
        <f t="shared" si="8"/>
        <v>0</v>
      </c>
      <c r="AJ35" s="166">
        <f t="shared" si="8"/>
        <v>0</v>
      </c>
      <c r="AK35" s="28">
        <f t="shared" si="8"/>
        <v>16</v>
      </c>
      <c r="AL35" s="39">
        <f t="shared" si="8"/>
        <v>104</v>
      </c>
      <c r="AM35" s="166">
        <f t="shared" si="8"/>
        <v>20800</v>
      </c>
      <c r="AN35" s="39">
        <f t="shared" si="8"/>
        <v>518</v>
      </c>
      <c r="AO35" s="166">
        <f t="shared" si="8"/>
        <v>207200</v>
      </c>
      <c r="AP35" s="28">
        <f t="shared" si="8"/>
        <v>0</v>
      </c>
      <c r="AQ35" s="28">
        <f t="shared" si="8"/>
        <v>0</v>
      </c>
      <c r="AR35" s="28">
        <f t="shared" si="8"/>
        <v>1</v>
      </c>
      <c r="AS35" s="28">
        <f t="shared" si="8"/>
        <v>0</v>
      </c>
      <c r="AT35" s="28">
        <f t="shared" si="8"/>
        <v>0</v>
      </c>
      <c r="AU35" s="28">
        <f t="shared" si="8"/>
        <v>0</v>
      </c>
      <c r="AV35" s="28">
        <f t="shared" si="8"/>
        <v>0</v>
      </c>
      <c r="AW35" s="28">
        <f t="shared" si="8"/>
        <v>0</v>
      </c>
      <c r="AX35" s="28">
        <f t="shared" si="8"/>
        <v>13</v>
      </c>
      <c r="AY35" s="28">
        <f t="shared" si="8"/>
        <v>3110</v>
      </c>
      <c r="AZ35" s="28">
        <f t="shared" si="8"/>
        <v>1732</v>
      </c>
      <c r="BA35" s="28">
        <f t="shared" si="8"/>
        <v>118</v>
      </c>
    </row>
    <row r="36" spans="1:53">
      <c r="A36" s="315">
        <v>3</v>
      </c>
      <c r="B36" s="315">
        <v>1</v>
      </c>
      <c r="C36" s="19" t="s">
        <v>86</v>
      </c>
      <c r="D36" s="20"/>
      <c r="E36" s="23"/>
      <c r="F36" s="84"/>
      <c r="G36" s="117"/>
      <c r="H36" s="106"/>
      <c r="I36" s="102"/>
      <c r="J36" s="102"/>
      <c r="K36" s="102"/>
      <c r="L36" s="102"/>
      <c r="M36" s="110"/>
      <c r="N36" s="79"/>
      <c r="O36" s="130"/>
      <c r="P36" s="79"/>
      <c r="Q36" s="208"/>
      <c r="R36" s="21"/>
      <c r="S36" s="38"/>
      <c r="T36" s="22"/>
      <c r="U36" s="22"/>
      <c r="V36" s="22"/>
      <c r="W36" s="22"/>
      <c r="X36" s="22"/>
      <c r="Y36" s="22"/>
      <c r="Z36" s="89"/>
      <c r="AA36" s="84"/>
      <c r="AB36" s="342"/>
      <c r="AC36" s="343"/>
      <c r="AD36" s="342">
        <f>AB36+'2027.1'!AD36</f>
        <v>0</v>
      </c>
      <c r="AE36" s="179">
        <f>AC36+'2027.1'!AE36</f>
        <v>0</v>
      </c>
      <c r="AF36" s="24"/>
      <c r="AG36" s="25"/>
      <c r="AH36" s="26">
        <f t="shared" si="0"/>
        <v>0</v>
      </c>
      <c r="AI36" s="25"/>
      <c r="AJ36" s="26">
        <f t="shared" si="1"/>
        <v>0</v>
      </c>
      <c r="AK36" s="69">
        <f>AF36+'2027.1'!AK36</f>
        <v>1</v>
      </c>
      <c r="AL36" s="75">
        <f>AG36+'2027.1'!AL36</f>
        <v>4</v>
      </c>
      <c r="AM36" s="26">
        <f>AH36+'2027.1'!AM36</f>
        <v>800</v>
      </c>
      <c r="AN36" s="75">
        <f>AI36+'2027.1'!AN36</f>
        <v>59</v>
      </c>
      <c r="AO36" s="26">
        <f>AJ36+'2027.1'!AO36</f>
        <v>23600</v>
      </c>
      <c r="AP36" s="24"/>
      <c r="AQ36" s="24"/>
      <c r="AR36" s="24">
        <f>AP36+'2027.1'!AR36</f>
        <v>0</v>
      </c>
      <c r="AS36" s="24">
        <f>AQ36+'2027.1'!AS36</f>
        <v>0</v>
      </c>
      <c r="AT36" s="24"/>
      <c r="AU36" s="24"/>
      <c r="AV36" s="24"/>
      <c r="AW36" s="24"/>
      <c r="AX36" s="24">
        <f>AT36+'2027.1'!AX36</f>
        <v>1</v>
      </c>
      <c r="AY36" s="24">
        <f>AU36+'2027.1'!AY36</f>
        <v>40</v>
      </c>
      <c r="AZ36" s="24">
        <f>AV36+'2027.1'!AZ36</f>
        <v>93</v>
      </c>
      <c r="BA36" s="24">
        <f>AW36+'2027.1'!BA36</f>
        <v>10</v>
      </c>
    </row>
    <row r="37" spans="1:53">
      <c r="A37" s="316"/>
      <c r="B37" s="316"/>
      <c r="C37" s="19" t="s">
        <v>87</v>
      </c>
      <c r="D37" s="20"/>
      <c r="E37" s="23"/>
      <c r="F37" s="84"/>
      <c r="G37" s="117"/>
      <c r="H37" s="106"/>
      <c r="I37" s="102"/>
      <c r="J37" s="102"/>
      <c r="K37" s="102"/>
      <c r="L37" s="102"/>
      <c r="M37" s="110"/>
      <c r="N37" s="79"/>
      <c r="O37" s="130"/>
      <c r="P37" s="79"/>
      <c r="Q37" s="208"/>
      <c r="R37" s="21"/>
      <c r="S37" s="38"/>
      <c r="T37" s="22"/>
      <c r="U37" s="22"/>
      <c r="V37" s="22"/>
      <c r="W37" s="22"/>
      <c r="X37" s="22"/>
      <c r="Y37" s="22"/>
      <c r="Z37" s="89"/>
      <c r="AA37" s="84"/>
      <c r="AB37" s="342"/>
      <c r="AC37" s="343"/>
      <c r="AD37" s="342">
        <f>AB37+'2027.1'!AD37</f>
        <v>0</v>
      </c>
      <c r="AE37" s="179">
        <f>AC37+'2027.1'!AE37</f>
        <v>0</v>
      </c>
      <c r="AF37" s="24"/>
      <c r="AG37" s="25"/>
      <c r="AH37" s="26">
        <f t="shared" ref="AH37:AH77" si="9">AG37*$AH$5</f>
        <v>0</v>
      </c>
      <c r="AI37" s="25"/>
      <c r="AJ37" s="26">
        <f t="shared" ref="AJ37:AJ77" si="10">AI37*$AJ$5</f>
        <v>0</v>
      </c>
      <c r="AK37" s="69">
        <f>AF37+'2027.1'!AK37</f>
        <v>0</v>
      </c>
      <c r="AL37" s="75">
        <f>AG37+'2027.1'!AL37</f>
        <v>0</v>
      </c>
      <c r="AM37" s="26">
        <f>AH37+'2027.1'!AM37</f>
        <v>0</v>
      </c>
      <c r="AN37" s="75">
        <f>AI37+'2027.1'!AN37</f>
        <v>0</v>
      </c>
      <c r="AO37" s="26">
        <f>AJ37+'2027.1'!AO37</f>
        <v>0</v>
      </c>
      <c r="AP37" s="24"/>
      <c r="AQ37" s="24"/>
      <c r="AR37" s="24">
        <f>AP37+'2027.1'!AR37</f>
        <v>0</v>
      </c>
      <c r="AS37" s="24">
        <f>AQ37+'2027.1'!AS37</f>
        <v>0</v>
      </c>
      <c r="AT37" s="24"/>
      <c r="AU37" s="24"/>
      <c r="AV37" s="24"/>
      <c r="AW37" s="24"/>
      <c r="AX37" s="24">
        <f>AT37+'2027.1'!AX37</f>
        <v>1</v>
      </c>
      <c r="AY37" s="24">
        <f>AU37+'2027.1'!AY37</f>
        <v>60</v>
      </c>
      <c r="AZ37" s="24">
        <f>AV37+'2027.1'!AZ37</f>
        <v>42</v>
      </c>
      <c r="BA37" s="24">
        <f>AW37+'2027.1'!BA37</f>
        <v>5</v>
      </c>
    </row>
    <row r="38" spans="1:53">
      <c r="A38" s="316"/>
      <c r="B38" s="316"/>
      <c r="C38" s="19" t="s">
        <v>89</v>
      </c>
      <c r="D38" s="20"/>
      <c r="E38" s="23"/>
      <c r="F38" s="84"/>
      <c r="G38" s="117"/>
      <c r="H38" s="106"/>
      <c r="I38" s="102"/>
      <c r="J38" s="102"/>
      <c r="K38" s="102"/>
      <c r="L38" s="102"/>
      <c r="M38" s="110"/>
      <c r="N38" s="79"/>
      <c r="O38" s="130"/>
      <c r="P38" s="79"/>
      <c r="Q38" s="208"/>
      <c r="R38" s="21"/>
      <c r="S38" s="38"/>
      <c r="T38" s="22"/>
      <c r="U38" s="22"/>
      <c r="V38" s="22"/>
      <c r="W38" s="22"/>
      <c r="X38" s="22"/>
      <c r="Y38" s="22"/>
      <c r="Z38" s="89"/>
      <c r="AA38" s="84"/>
      <c r="AB38" s="342"/>
      <c r="AC38" s="343"/>
      <c r="AD38" s="342">
        <f>AB38+'2027.1'!AD38</f>
        <v>0</v>
      </c>
      <c r="AE38" s="179">
        <f>AC38+'2027.1'!AE38</f>
        <v>0</v>
      </c>
      <c r="AF38" s="24"/>
      <c r="AG38" s="25"/>
      <c r="AH38" s="26">
        <f t="shared" si="9"/>
        <v>0</v>
      </c>
      <c r="AI38" s="25"/>
      <c r="AJ38" s="26">
        <f t="shared" si="10"/>
        <v>0</v>
      </c>
      <c r="AK38" s="69">
        <f>AF38+'2027.1'!AK38</f>
        <v>2</v>
      </c>
      <c r="AL38" s="75">
        <f>AG38+'2027.1'!AL38</f>
        <v>0</v>
      </c>
      <c r="AM38" s="26">
        <f>AH38+'2027.1'!AM38</f>
        <v>0</v>
      </c>
      <c r="AN38" s="75">
        <f>AI38+'2027.1'!AN38</f>
        <v>53</v>
      </c>
      <c r="AO38" s="26">
        <f>AJ38+'2027.1'!AO38</f>
        <v>21200</v>
      </c>
      <c r="AP38" s="24"/>
      <c r="AQ38" s="24"/>
      <c r="AR38" s="24">
        <f>AP38+'2027.1'!AR38</f>
        <v>0</v>
      </c>
      <c r="AS38" s="24">
        <f>AQ38+'2027.1'!AS38</f>
        <v>0</v>
      </c>
      <c r="AT38" s="24"/>
      <c r="AU38" s="24"/>
      <c r="AV38" s="24"/>
      <c r="AW38" s="24"/>
      <c r="AX38" s="24">
        <f>AT38+'2027.1'!AX38</f>
        <v>0</v>
      </c>
      <c r="AY38" s="24">
        <f>AU38+'2027.1'!AY38</f>
        <v>0</v>
      </c>
      <c r="AZ38" s="24">
        <f>AV38+'2027.1'!AZ38</f>
        <v>0</v>
      </c>
      <c r="BA38" s="24">
        <f>AW38+'2027.1'!BA38</f>
        <v>0</v>
      </c>
    </row>
    <row r="39" spans="1:53">
      <c r="A39" s="316"/>
      <c r="B39" s="316"/>
      <c r="C39" s="19" t="s">
        <v>90</v>
      </c>
      <c r="D39" s="20"/>
      <c r="E39" s="23"/>
      <c r="F39" s="84"/>
      <c r="G39" s="117"/>
      <c r="H39" s="106"/>
      <c r="I39" s="102"/>
      <c r="J39" s="102"/>
      <c r="K39" s="102"/>
      <c r="L39" s="102"/>
      <c r="M39" s="110"/>
      <c r="N39" s="79"/>
      <c r="O39" s="130"/>
      <c r="P39" s="79"/>
      <c r="Q39" s="208"/>
      <c r="R39" s="21"/>
      <c r="S39" s="38"/>
      <c r="T39" s="22"/>
      <c r="U39" s="22"/>
      <c r="V39" s="22"/>
      <c r="W39" s="22"/>
      <c r="X39" s="22"/>
      <c r="Y39" s="22"/>
      <c r="Z39" s="89"/>
      <c r="AA39" s="84"/>
      <c r="AB39" s="342"/>
      <c r="AC39" s="343"/>
      <c r="AD39" s="342">
        <f>AB39+'2027.1'!AD39</f>
        <v>0</v>
      </c>
      <c r="AE39" s="179">
        <f>AC39+'2027.1'!AE39</f>
        <v>0</v>
      </c>
      <c r="AF39" s="24"/>
      <c r="AG39" s="25"/>
      <c r="AH39" s="26">
        <f t="shared" si="9"/>
        <v>0</v>
      </c>
      <c r="AI39" s="25"/>
      <c r="AJ39" s="26">
        <f t="shared" si="10"/>
        <v>0</v>
      </c>
      <c r="AK39" s="69">
        <f>AF39+'2027.1'!AK39</f>
        <v>0</v>
      </c>
      <c r="AL39" s="75">
        <f>AG39+'2027.1'!AL39</f>
        <v>0</v>
      </c>
      <c r="AM39" s="26">
        <f>AH39+'2027.1'!AM39</f>
        <v>0</v>
      </c>
      <c r="AN39" s="75">
        <f>AI39+'2027.1'!AN39</f>
        <v>0</v>
      </c>
      <c r="AO39" s="26">
        <f>AJ39+'2027.1'!AO39</f>
        <v>0</v>
      </c>
      <c r="AP39" s="24"/>
      <c r="AQ39" s="24"/>
      <c r="AR39" s="24">
        <f>AP39+'2027.1'!AR39</f>
        <v>0</v>
      </c>
      <c r="AS39" s="24">
        <f>AQ39+'2027.1'!AS39</f>
        <v>0</v>
      </c>
      <c r="AT39" s="24"/>
      <c r="AU39" s="24"/>
      <c r="AV39" s="24"/>
      <c r="AW39" s="24"/>
      <c r="AX39" s="24">
        <f>AT39+'2027.1'!AX39</f>
        <v>0</v>
      </c>
      <c r="AY39" s="24">
        <f>AU39+'2027.1'!AY39</f>
        <v>0</v>
      </c>
      <c r="AZ39" s="24">
        <f>AV39+'2027.1'!AZ39</f>
        <v>0</v>
      </c>
      <c r="BA39" s="24">
        <f>AW39+'2027.1'!BA39</f>
        <v>0</v>
      </c>
    </row>
    <row r="40" spans="1:53">
      <c r="A40" s="316"/>
      <c r="B40" s="316"/>
      <c r="C40" s="19" t="s">
        <v>154</v>
      </c>
      <c r="D40" s="20"/>
      <c r="E40" s="23"/>
      <c r="F40" s="84"/>
      <c r="G40" s="117"/>
      <c r="H40" s="106"/>
      <c r="I40" s="102"/>
      <c r="J40" s="102"/>
      <c r="K40" s="102"/>
      <c r="L40" s="102"/>
      <c r="M40" s="110"/>
      <c r="N40" s="79"/>
      <c r="O40" s="130"/>
      <c r="P40" s="79"/>
      <c r="Q40" s="208"/>
      <c r="R40" s="21"/>
      <c r="S40" s="38"/>
      <c r="T40" s="22"/>
      <c r="U40" s="22"/>
      <c r="V40" s="22"/>
      <c r="W40" s="22"/>
      <c r="X40" s="22"/>
      <c r="Y40" s="22"/>
      <c r="Z40" s="89"/>
      <c r="AA40" s="84"/>
      <c r="AB40" s="342"/>
      <c r="AC40" s="343"/>
      <c r="AD40" s="342">
        <f>AB40+'2027.1'!AD40</f>
        <v>159519</v>
      </c>
      <c r="AE40" s="179">
        <f>AC40+'2027.1'!AE40</f>
        <v>1000.0010782426259</v>
      </c>
      <c r="AF40" s="24"/>
      <c r="AG40" s="25"/>
      <c r="AH40" s="26">
        <f t="shared" si="9"/>
        <v>0</v>
      </c>
      <c r="AI40" s="25"/>
      <c r="AJ40" s="26">
        <f t="shared" si="10"/>
        <v>0</v>
      </c>
      <c r="AK40" s="69">
        <f>AF40+'2027.1'!AK40</f>
        <v>1</v>
      </c>
      <c r="AL40" s="75">
        <f>AG40+'2027.1'!AL40</f>
        <v>6</v>
      </c>
      <c r="AM40" s="26">
        <f>AH40+'2027.1'!AM40</f>
        <v>1200</v>
      </c>
      <c r="AN40" s="75">
        <f>AI40+'2027.1'!AN40</f>
        <v>45</v>
      </c>
      <c r="AO40" s="26">
        <f>AJ40+'2027.1'!AO40</f>
        <v>18000</v>
      </c>
      <c r="AP40" s="24"/>
      <c r="AQ40" s="24"/>
      <c r="AR40" s="24">
        <f>AP40+'2027.1'!AR40</f>
        <v>0</v>
      </c>
      <c r="AS40" s="24">
        <f>AQ40+'2027.1'!AS40</f>
        <v>0</v>
      </c>
      <c r="AT40" s="24"/>
      <c r="AU40" s="24"/>
      <c r="AV40" s="24"/>
      <c r="AW40" s="24"/>
      <c r="AX40" s="24">
        <f>AT40+'2027.1'!AX40</f>
        <v>0</v>
      </c>
      <c r="AY40" s="24">
        <f>AU40+'2027.1'!AY40</f>
        <v>0</v>
      </c>
      <c r="AZ40" s="24">
        <f>AV40+'2027.1'!AZ40</f>
        <v>0</v>
      </c>
      <c r="BA40" s="24">
        <f>AW40+'2027.1'!BA40</f>
        <v>0</v>
      </c>
    </row>
    <row r="41" spans="1:53">
      <c r="A41" s="316"/>
      <c r="B41" s="316"/>
      <c r="C41" s="19" t="s">
        <v>155</v>
      </c>
      <c r="D41" s="20"/>
      <c r="E41" s="23"/>
      <c r="F41" s="84"/>
      <c r="G41" s="117"/>
      <c r="H41" s="106"/>
      <c r="I41" s="102"/>
      <c r="J41" s="102"/>
      <c r="K41" s="102"/>
      <c r="L41" s="102"/>
      <c r="M41" s="110"/>
      <c r="N41" s="79"/>
      <c r="O41" s="130"/>
      <c r="P41" s="79"/>
      <c r="Q41" s="208"/>
      <c r="R41" s="21"/>
      <c r="S41" s="38"/>
      <c r="T41" s="22"/>
      <c r="U41" s="22"/>
      <c r="V41" s="22"/>
      <c r="W41" s="22"/>
      <c r="X41" s="22"/>
      <c r="Y41" s="22"/>
      <c r="Z41" s="89"/>
      <c r="AA41" s="84"/>
      <c r="AB41" s="342"/>
      <c r="AC41" s="343"/>
      <c r="AD41" s="342">
        <f>AB41+'2027.1'!AD41</f>
        <v>0</v>
      </c>
      <c r="AE41" s="179">
        <f>AC41+'2027.1'!AE41</f>
        <v>0</v>
      </c>
      <c r="AF41" s="24"/>
      <c r="AG41" s="25"/>
      <c r="AH41" s="26">
        <f t="shared" si="9"/>
        <v>0</v>
      </c>
      <c r="AI41" s="25"/>
      <c r="AJ41" s="26">
        <f t="shared" si="10"/>
        <v>0</v>
      </c>
      <c r="AK41" s="69">
        <f>AF41+'2027.1'!AK41</f>
        <v>2</v>
      </c>
      <c r="AL41" s="75">
        <f>AG41+'2027.1'!AL41</f>
        <v>0</v>
      </c>
      <c r="AM41" s="26">
        <f>AH41+'2027.1'!AM41</f>
        <v>0</v>
      </c>
      <c r="AN41" s="75">
        <f>AI41+'2027.1'!AN41</f>
        <v>70</v>
      </c>
      <c r="AO41" s="26">
        <f>AJ41+'2027.1'!AO41</f>
        <v>28000</v>
      </c>
      <c r="AP41" s="24"/>
      <c r="AQ41" s="24"/>
      <c r="AR41" s="24">
        <f>AP41+'2027.1'!AR41</f>
        <v>0</v>
      </c>
      <c r="AS41" s="24">
        <f>AQ41+'2027.1'!AS41</f>
        <v>0</v>
      </c>
      <c r="AT41" s="24"/>
      <c r="AU41" s="24"/>
      <c r="AV41" s="24"/>
      <c r="AW41" s="24"/>
      <c r="AX41" s="24">
        <f>AT41+'2027.1'!AX41</f>
        <v>0</v>
      </c>
      <c r="AY41" s="24">
        <f>AU41+'2027.1'!AY41</f>
        <v>0</v>
      </c>
      <c r="AZ41" s="24">
        <f>AV41+'2027.1'!AZ41</f>
        <v>0</v>
      </c>
      <c r="BA41" s="24">
        <f>AW41+'2027.1'!BA41</f>
        <v>0</v>
      </c>
    </row>
    <row r="42" spans="1:53">
      <c r="A42" s="316"/>
      <c r="B42" s="316"/>
      <c r="C42" s="19" t="s">
        <v>91</v>
      </c>
      <c r="D42" s="20"/>
      <c r="E42" s="23"/>
      <c r="F42" s="84"/>
      <c r="G42" s="117"/>
      <c r="H42" s="106"/>
      <c r="I42" s="102"/>
      <c r="J42" s="102"/>
      <c r="K42" s="102"/>
      <c r="L42" s="102"/>
      <c r="M42" s="110"/>
      <c r="N42" s="79"/>
      <c r="O42" s="130"/>
      <c r="P42" s="79"/>
      <c r="Q42" s="208"/>
      <c r="R42" s="21"/>
      <c r="S42" s="38"/>
      <c r="T42" s="22"/>
      <c r="U42" s="22"/>
      <c r="V42" s="22"/>
      <c r="W42" s="22"/>
      <c r="X42" s="22"/>
      <c r="Y42" s="22"/>
      <c r="Z42" s="89"/>
      <c r="AA42" s="84"/>
      <c r="AB42" s="342"/>
      <c r="AC42" s="343"/>
      <c r="AD42" s="342">
        <f>AB42+'2027.1'!AD42</f>
        <v>63808</v>
      </c>
      <c r="AE42" s="179">
        <f>AC42+'2027.1'!AE42</f>
        <v>400.00293883804108</v>
      </c>
      <c r="AF42" s="24"/>
      <c r="AG42" s="25"/>
      <c r="AH42" s="26">
        <f t="shared" si="9"/>
        <v>0</v>
      </c>
      <c r="AI42" s="25"/>
      <c r="AJ42" s="26">
        <f t="shared" si="10"/>
        <v>0</v>
      </c>
      <c r="AK42" s="69">
        <f>AF42+'2027.1'!AK42</f>
        <v>0</v>
      </c>
      <c r="AL42" s="75">
        <f>AG42+'2027.1'!AL42</f>
        <v>0</v>
      </c>
      <c r="AM42" s="26">
        <f>AH42+'2027.1'!AM42</f>
        <v>0</v>
      </c>
      <c r="AN42" s="75">
        <f>AI42+'2027.1'!AN42</f>
        <v>0</v>
      </c>
      <c r="AO42" s="26">
        <f>AJ42+'2027.1'!AO42</f>
        <v>0</v>
      </c>
      <c r="AP42" s="24"/>
      <c r="AQ42" s="24"/>
      <c r="AR42" s="24">
        <f>AP42+'2027.1'!AR42</f>
        <v>0</v>
      </c>
      <c r="AS42" s="24">
        <f>AQ42+'2027.1'!AS42</f>
        <v>0</v>
      </c>
      <c r="AT42" s="24"/>
      <c r="AU42" s="24"/>
      <c r="AV42" s="24"/>
      <c r="AW42" s="24"/>
      <c r="AX42" s="24">
        <f>AT42+'2027.1'!AX42</f>
        <v>0</v>
      </c>
      <c r="AY42" s="24">
        <f>AU42+'2027.1'!AY42</f>
        <v>0</v>
      </c>
      <c r="AZ42" s="24">
        <f>AV42+'2027.1'!AZ42</f>
        <v>0</v>
      </c>
      <c r="BA42" s="24">
        <f>AW42+'2027.1'!BA42</f>
        <v>0</v>
      </c>
    </row>
    <row r="43" spans="1:53">
      <c r="A43" s="316"/>
      <c r="B43" s="317"/>
      <c r="C43" s="19" t="s">
        <v>88</v>
      </c>
      <c r="D43" s="20"/>
      <c r="E43" s="23"/>
      <c r="F43" s="84"/>
      <c r="G43" s="117"/>
      <c r="H43" s="106"/>
      <c r="I43" s="102"/>
      <c r="J43" s="102"/>
      <c r="K43" s="102"/>
      <c r="L43" s="102"/>
      <c r="M43" s="110"/>
      <c r="N43" s="79"/>
      <c r="O43" s="130"/>
      <c r="P43" s="79"/>
      <c r="Q43" s="208"/>
      <c r="R43" s="21"/>
      <c r="S43" s="38"/>
      <c r="T43" s="22"/>
      <c r="U43" s="22"/>
      <c r="V43" s="22"/>
      <c r="W43" s="22"/>
      <c r="X43" s="22"/>
      <c r="Y43" s="22"/>
      <c r="Z43" s="89"/>
      <c r="AA43" s="84"/>
      <c r="AB43" s="342"/>
      <c r="AC43" s="343"/>
      <c r="AD43" s="342">
        <f>AB43+'2027.1'!AD43</f>
        <v>0</v>
      </c>
      <c r="AE43" s="179">
        <f>AC43+'2027.1'!AE43</f>
        <v>0</v>
      </c>
      <c r="AF43" s="24"/>
      <c r="AG43" s="25"/>
      <c r="AH43" s="26">
        <f t="shared" si="9"/>
        <v>0</v>
      </c>
      <c r="AI43" s="25"/>
      <c r="AJ43" s="26">
        <f t="shared" si="10"/>
        <v>0</v>
      </c>
      <c r="AK43" s="69">
        <f>AF43+'2027.1'!AK43</f>
        <v>0</v>
      </c>
      <c r="AL43" s="75">
        <f>AG43+'2027.1'!AL43</f>
        <v>0</v>
      </c>
      <c r="AM43" s="26">
        <f>AH43+'2027.1'!AM43</f>
        <v>0</v>
      </c>
      <c r="AN43" s="75">
        <f>AI43+'2027.1'!AN43</f>
        <v>0</v>
      </c>
      <c r="AO43" s="26">
        <f>AJ43+'2027.1'!AO43</f>
        <v>0</v>
      </c>
      <c r="AP43" s="24"/>
      <c r="AQ43" s="24"/>
      <c r="AR43" s="24">
        <f>AP43+'2027.1'!AR43</f>
        <v>0</v>
      </c>
      <c r="AS43" s="24">
        <f>AQ43+'2027.1'!AS43</f>
        <v>0</v>
      </c>
      <c r="AT43" s="24"/>
      <c r="AU43" s="24"/>
      <c r="AV43" s="24"/>
      <c r="AW43" s="24"/>
      <c r="AX43" s="24">
        <f>AT43+'2027.1'!AX43</f>
        <v>1</v>
      </c>
      <c r="AY43" s="24">
        <f>AU43+'2027.1'!AY43</f>
        <v>50</v>
      </c>
      <c r="AZ43" s="24">
        <f>AV43+'2027.1'!AZ43</f>
        <v>104</v>
      </c>
      <c r="BA43" s="24">
        <f>AW43+'2027.1'!BA43</f>
        <v>2</v>
      </c>
    </row>
    <row r="44" spans="1:53">
      <c r="A44" s="316"/>
      <c r="B44" s="315">
        <v>2</v>
      </c>
      <c r="C44" s="19" t="s">
        <v>115</v>
      </c>
      <c r="D44" s="46"/>
      <c r="E44" s="47"/>
      <c r="F44" s="113"/>
      <c r="G44" s="117"/>
      <c r="H44" s="106"/>
      <c r="I44" s="102"/>
      <c r="J44" s="102"/>
      <c r="K44" s="102"/>
      <c r="L44" s="102"/>
      <c r="M44" s="110"/>
      <c r="N44" s="79"/>
      <c r="O44" s="133"/>
      <c r="P44" s="79"/>
      <c r="Q44" s="208"/>
      <c r="R44" s="203"/>
      <c r="S44" s="48"/>
      <c r="T44" s="49"/>
      <c r="U44" s="49"/>
      <c r="V44" s="49"/>
      <c r="W44" s="49"/>
      <c r="X44" s="49"/>
      <c r="Y44" s="49"/>
      <c r="Z44" s="91"/>
      <c r="AA44" s="84"/>
      <c r="AB44" s="342"/>
      <c r="AC44" s="343"/>
      <c r="AD44" s="342">
        <f>AB44+'2027.1'!AD44</f>
        <v>0</v>
      </c>
      <c r="AE44" s="179">
        <f>AC44+'2027.1'!AE44</f>
        <v>0</v>
      </c>
      <c r="AF44" s="24"/>
      <c r="AG44" s="25"/>
      <c r="AH44" s="26">
        <f t="shared" ref="AH44:AH51" si="11">AG44*$AH$5</f>
        <v>0</v>
      </c>
      <c r="AI44" s="25"/>
      <c r="AJ44" s="26">
        <f t="shared" ref="AJ44:AJ51" si="12">AI44*$AJ$5</f>
        <v>0</v>
      </c>
      <c r="AK44" s="69">
        <f>AF44+'2027.1'!AK44</f>
        <v>0</v>
      </c>
      <c r="AL44" s="75">
        <f>AG44+'2027.1'!AL44</f>
        <v>0</v>
      </c>
      <c r="AM44" s="26">
        <f>AH44+'2027.1'!AM44</f>
        <v>0</v>
      </c>
      <c r="AN44" s="75">
        <f>AI44+'2027.1'!AN44</f>
        <v>0</v>
      </c>
      <c r="AO44" s="26">
        <f>AJ44+'2027.1'!AO44</f>
        <v>0</v>
      </c>
      <c r="AP44" s="24"/>
      <c r="AQ44" s="24"/>
      <c r="AR44" s="24">
        <f>AP44+'2027.1'!AR44</f>
        <v>0</v>
      </c>
      <c r="AS44" s="24">
        <f>AQ44+'2027.1'!AS44</f>
        <v>0</v>
      </c>
      <c r="AT44" s="24"/>
      <c r="AU44" s="24"/>
      <c r="AV44" s="24"/>
      <c r="AW44" s="24"/>
      <c r="AX44" s="24">
        <f>AT44+'2027.1'!AX44</f>
        <v>0</v>
      </c>
      <c r="AY44" s="24">
        <f>AU44+'2027.1'!AY44</f>
        <v>0</v>
      </c>
      <c r="AZ44" s="24">
        <f>AV44+'2027.1'!AZ44</f>
        <v>0</v>
      </c>
      <c r="BA44" s="24">
        <f>AW44+'2027.1'!BA44</f>
        <v>0</v>
      </c>
    </row>
    <row r="45" spans="1:53">
      <c r="A45" s="316"/>
      <c r="B45" s="316"/>
      <c r="C45" s="19" t="s">
        <v>116</v>
      </c>
      <c r="D45" s="46"/>
      <c r="E45" s="47"/>
      <c r="F45" s="113"/>
      <c r="G45" s="117"/>
      <c r="H45" s="106"/>
      <c r="I45" s="102"/>
      <c r="J45" s="102"/>
      <c r="K45" s="102"/>
      <c r="L45" s="102"/>
      <c r="M45" s="110"/>
      <c r="N45" s="79"/>
      <c r="O45" s="133"/>
      <c r="P45" s="79"/>
      <c r="Q45" s="208"/>
      <c r="R45" s="203"/>
      <c r="S45" s="48"/>
      <c r="T45" s="49"/>
      <c r="U45" s="49"/>
      <c r="V45" s="49"/>
      <c r="W45" s="49"/>
      <c r="X45" s="49"/>
      <c r="Y45" s="49"/>
      <c r="Z45" s="91"/>
      <c r="AA45" s="84"/>
      <c r="AB45" s="342"/>
      <c r="AC45" s="343"/>
      <c r="AD45" s="342">
        <f>AB45+'2027.1'!AD45</f>
        <v>0</v>
      </c>
      <c r="AE45" s="179">
        <f>AC45+'2027.1'!AE45</f>
        <v>0</v>
      </c>
      <c r="AF45" s="24"/>
      <c r="AG45" s="25"/>
      <c r="AH45" s="26">
        <f t="shared" si="11"/>
        <v>0</v>
      </c>
      <c r="AI45" s="25"/>
      <c r="AJ45" s="26">
        <f t="shared" si="12"/>
        <v>0</v>
      </c>
      <c r="AK45" s="69">
        <f>AF45+'2027.1'!AK45</f>
        <v>2</v>
      </c>
      <c r="AL45" s="75">
        <f>AG45+'2027.1'!AL45</f>
        <v>3</v>
      </c>
      <c r="AM45" s="26">
        <f>AH45+'2027.1'!AM45</f>
        <v>600</v>
      </c>
      <c r="AN45" s="75">
        <f>AI45+'2027.1'!AN45</f>
        <v>70</v>
      </c>
      <c r="AO45" s="26">
        <f>AJ45+'2027.1'!AO45</f>
        <v>28000</v>
      </c>
      <c r="AP45" s="24"/>
      <c r="AQ45" s="24"/>
      <c r="AR45" s="24">
        <f>AP45+'2027.1'!AR45</f>
        <v>0</v>
      </c>
      <c r="AS45" s="24">
        <f>AQ45+'2027.1'!AS45</f>
        <v>0</v>
      </c>
      <c r="AT45" s="24"/>
      <c r="AU45" s="24"/>
      <c r="AV45" s="24"/>
      <c r="AW45" s="24"/>
      <c r="AX45" s="24">
        <f>AT45+'2027.1'!AX45</f>
        <v>0</v>
      </c>
      <c r="AY45" s="24">
        <f>AU45+'2027.1'!AY45</f>
        <v>0</v>
      </c>
      <c r="AZ45" s="24">
        <f>AV45+'2027.1'!AZ45</f>
        <v>0</v>
      </c>
      <c r="BA45" s="24">
        <f>AW45+'2027.1'!BA45</f>
        <v>0</v>
      </c>
    </row>
    <row r="46" spans="1:53">
      <c r="A46" s="316"/>
      <c r="B46" s="316"/>
      <c r="C46" s="19" t="s">
        <v>117</v>
      </c>
      <c r="D46" s="46"/>
      <c r="E46" s="47"/>
      <c r="F46" s="113"/>
      <c r="G46" s="117"/>
      <c r="H46" s="106"/>
      <c r="I46" s="102"/>
      <c r="J46" s="102"/>
      <c r="K46" s="102"/>
      <c r="L46" s="102"/>
      <c r="M46" s="110"/>
      <c r="N46" s="79"/>
      <c r="O46" s="133"/>
      <c r="P46" s="79"/>
      <c r="Q46" s="208"/>
      <c r="R46" s="203"/>
      <c r="S46" s="48"/>
      <c r="T46" s="49"/>
      <c r="U46" s="49"/>
      <c r="V46" s="49"/>
      <c r="W46" s="49"/>
      <c r="X46" s="49"/>
      <c r="Y46" s="49"/>
      <c r="Z46" s="91"/>
      <c r="AA46" s="84"/>
      <c r="AB46" s="342"/>
      <c r="AC46" s="343"/>
      <c r="AD46" s="342">
        <f>AB46+'2027.1'!AD46</f>
        <v>0</v>
      </c>
      <c r="AE46" s="179">
        <f>AC46+'2027.1'!AE46</f>
        <v>0</v>
      </c>
      <c r="AF46" s="24"/>
      <c r="AG46" s="25"/>
      <c r="AH46" s="26">
        <f t="shared" si="11"/>
        <v>0</v>
      </c>
      <c r="AI46" s="25"/>
      <c r="AJ46" s="26">
        <f t="shared" si="12"/>
        <v>0</v>
      </c>
      <c r="AK46" s="69">
        <f>AF46+'2027.1'!AK46</f>
        <v>1</v>
      </c>
      <c r="AL46" s="75">
        <f>AG46+'2027.1'!AL46</f>
        <v>0</v>
      </c>
      <c r="AM46" s="26">
        <f>AH46+'2027.1'!AM46</f>
        <v>0</v>
      </c>
      <c r="AN46" s="75">
        <f>AI46+'2027.1'!AN46</f>
        <v>7</v>
      </c>
      <c r="AO46" s="26">
        <f>AJ46+'2027.1'!AO46</f>
        <v>2800</v>
      </c>
      <c r="AP46" s="24"/>
      <c r="AQ46" s="24"/>
      <c r="AR46" s="24">
        <f>AP46+'2027.1'!AR46</f>
        <v>0</v>
      </c>
      <c r="AS46" s="24">
        <f>AQ46+'2027.1'!AS46</f>
        <v>0</v>
      </c>
      <c r="AT46" s="24"/>
      <c r="AU46" s="24"/>
      <c r="AV46" s="24"/>
      <c r="AW46" s="24"/>
      <c r="AX46" s="24">
        <f>AT46+'2027.1'!AX46</f>
        <v>0</v>
      </c>
      <c r="AY46" s="24">
        <f>AU46+'2027.1'!AY46</f>
        <v>0</v>
      </c>
      <c r="AZ46" s="24">
        <f>AV46+'2027.1'!AZ46</f>
        <v>0</v>
      </c>
      <c r="BA46" s="24">
        <f>AW46+'2027.1'!BA46</f>
        <v>0</v>
      </c>
    </row>
    <row r="47" spans="1:53">
      <c r="A47" s="316"/>
      <c r="B47" s="316"/>
      <c r="C47" s="19" t="s">
        <v>118</v>
      </c>
      <c r="D47" s="46"/>
      <c r="E47" s="47"/>
      <c r="F47" s="113"/>
      <c r="G47" s="117"/>
      <c r="H47" s="106"/>
      <c r="I47" s="102"/>
      <c r="J47" s="102"/>
      <c r="K47" s="102"/>
      <c r="L47" s="102"/>
      <c r="M47" s="110"/>
      <c r="N47" s="79"/>
      <c r="O47" s="133"/>
      <c r="P47" s="79"/>
      <c r="Q47" s="208"/>
      <c r="R47" s="203"/>
      <c r="S47" s="48"/>
      <c r="T47" s="49"/>
      <c r="U47" s="49"/>
      <c r="V47" s="49"/>
      <c r="W47" s="49"/>
      <c r="X47" s="49"/>
      <c r="Y47" s="49"/>
      <c r="Z47" s="91"/>
      <c r="AA47" s="84"/>
      <c r="AB47" s="342"/>
      <c r="AC47" s="343"/>
      <c r="AD47" s="342">
        <f>AB47+'2027.1'!AD47</f>
        <v>0</v>
      </c>
      <c r="AE47" s="179">
        <f>AC47+'2027.1'!AE47</f>
        <v>0</v>
      </c>
      <c r="AF47" s="24"/>
      <c r="AG47" s="25"/>
      <c r="AH47" s="26">
        <f t="shared" si="11"/>
        <v>0</v>
      </c>
      <c r="AI47" s="25"/>
      <c r="AJ47" s="26">
        <f t="shared" si="12"/>
        <v>0</v>
      </c>
      <c r="AK47" s="69">
        <f>AF47+'2027.1'!AK47</f>
        <v>0</v>
      </c>
      <c r="AL47" s="75">
        <f>AG47+'2027.1'!AL47</f>
        <v>0</v>
      </c>
      <c r="AM47" s="26">
        <f>AH47+'2027.1'!AM47</f>
        <v>0</v>
      </c>
      <c r="AN47" s="75">
        <f>AI47+'2027.1'!AN47</f>
        <v>0</v>
      </c>
      <c r="AO47" s="26">
        <f>AJ47+'2027.1'!AO47</f>
        <v>0</v>
      </c>
      <c r="AP47" s="24"/>
      <c r="AQ47" s="24"/>
      <c r="AR47" s="24">
        <f>AP47+'2027.1'!AR47</f>
        <v>0</v>
      </c>
      <c r="AS47" s="24">
        <f>AQ47+'2027.1'!AS47</f>
        <v>0</v>
      </c>
      <c r="AT47" s="24"/>
      <c r="AU47" s="24"/>
      <c r="AV47" s="24"/>
      <c r="AW47" s="24"/>
      <c r="AX47" s="24">
        <f>AT47+'2027.1'!AX47</f>
        <v>1</v>
      </c>
      <c r="AY47" s="24">
        <f>AU47+'2027.1'!AY47</f>
        <v>480</v>
      </c>
      <c r="AZ47" s="24">
        <f>AV47+'2027.1'!AZ47</f>
        <v>31</v>
      </c>
      <c r="BA47" s="24">
        <f>AW47+'2027.1'!BA47</f>
        <v>3</v>
      </c>
    </row>
    <row r="48" spans="1:53">
      <c r="A48" s="316"/>
      <c r="B48" s="316"/>
      <c r="C48" s="19" t="s">
        <v>119</v>
      </c>
      <c r="D48" s="46"/>
      <c r="E48" s="47"/>
      <c r="F48" s="113"/>
      <c r="G48" s="117"/>
      <c r="H48" s="106"/>
      <c r="I48" s="102"/>
      <c r="J48" s="102"/>
      <c r="K48" s="102"/>
      <c r="L48" s="102"/>
      <c r="M48" s="110"/>
      <c r="N48" s="79"/>
      <c r="O48" s="133"/>
      <c r="P48" s="79"/>
      <c r="Q48" s="208"/>
      <c r="R48" s="203"/>
      <c r="S48" s="48"/>
      <c r="T48" s="49"/>
      <c r="U48" s="49"/>
      <c r="V48" s="49"/>
      <c r="W48" s="49"/>
      <c r="X48" s="49"/>
      <c r="Y48" s="49"/>
      <c r="Z48" s="91"/>
      <c r="AA48" s="84"/>
      <c r="AB48" s="342"/>
      <c r="AC48" s="343"/>
      <c r="AD48" s="342">
        <f>AB48+'2027.1'!AD48</f>
        <v>0</v>
      </c>
      <c r="AE48" s="179">
        <f>AC48+'2027.1'!AE48</f>
        <v>0</v>
      </c>
      <c r="AF48" s="24"/>
      <c r="AG48" s="25"/>
      <c r="AH48" s="26">
        <f t="shared" si="11"/>
        <v>0</v>
      </c>
      <c r="AI48" s="25"/>
      <c r="AJ48" s="26">
        <f t="shared" si="12"/>
        <v>0</v>
      </c>
      <c r="AK48" s="69">
        <f>AF48+'2027.1'!AK48</f>
        <v>1</v>
      </c>
      <c r="AL48" s="75">
        <f>AG48+'2027.1'!AL48</f>
        <v>7</v>
      </c>
      <c r="AM48" s="26">
        <f>AH48+'2027.1'!AM48</f>
        <v>1400</v>
      </c>
      <c r="AN48" s="75">
        <f>AI48+'2027.1'!AN48</f>
        <v>112</v>
      </c>
      <c r="AO48" s="26">
        <f>AJ48+'2027.1'!AO48</f>
        <v>44800</v>
      </c>
      <c r="AP48" s="24"/>
      <c r="AQ48" s="24"/>
      <c r="AR48" s="24">
        <f>AP48+'2027.1'!AR48</f>
        <v>0</v>
      </c>
      <c r="AS48" s="24">
        <f>AQ48+'2027.1'!AS48</f>
        <v>0</v>
      </c>
      <c r="AT48" s="24"/>
      <c r="AU48" s="24"/>
      <c r="AV48" s="24"/>
      <c r="AW48" s="24"/>
      <c r="AX48" s="24">
        <f>AT48+'2027.1'!AX48</f>
        <v>0</v>
      </c>
      <c r="AY48" s="24">
        <f>AU48+'2027.1'!AY48</f>
        <v>0</v>
      </c>
      <c r="AZ48" s="24">
        <f>AV48+'2027.1'!AZ48</f>
        <v>0</v>
      </c>
      <c r="BA48" s="24">
        <f>AW48+'2027.1'!BA48</f>
        <v>0</v>
      </c>
    </row>
    <row r="49" spans="1:55">
      <c r="A49" s="316"/>
      <c r="B49" s="316"/>
      <c r="C49" s="19" t="s">
        <v>120</v>
      </c>
      <c r="D49" s="46"/>
      <c r="E49" s="47"/>
      <c r="F49" s="113"/>
      <c r="G49" s="117"/>
      <c r="H49" s="106"/>
      <c r="I49" s="102"/>
      <c r="J49" s="102"/>
      <c r="K49" s="102"/>
      <c r="L49" s="102"/>
      <c r="M49" s="110"/>
      <c r="N49" s="79"/>
      <c r="O49" s="133"/>
      <c r="P49" s="79"/>
      <c r="Q49" s="208"/>
      <c r="R49" s="203"/>
      <c r="S49" s="48"/>
      <c r="T49" s="49"/>
      <c r="U49" s="49"/>
      <c r="V49" s="49"/>
      <c r="W49" s="49"/>
      <c r="X49" s="49"/>
      <c r="Y49" s="49"/>
      <c r="Z49" s="91"/>
      <c r="AA49" s="84"/>
      <c r="AB49" s="342"/>
      <c r="AC49" s="343"/>
      <c r="AD49" s="342">
        <f>AB49+'2027.1'!AD49</f>
        <v>0</v>
      </c>
      <c r="AE49" s="179">
        <f>AC49+'2027.1'!AE49</f>
        <v>0</v>
      </c>
      <c r="AF49" s="24"/>
      <c r="AG49" s="25"/>
      <c r="AH49" s="26">
        <f t="shared" si="11"/>
        <v>0</v>
      </c>
      <c r="AI49" s="25"/>
      <c r="AJ49" s="26">
        <f t="shared" si="12"/>
        <v>0</v>
      </c>
      <c r="AK49" s="69">
        <f>AF49+'2027.1'!AK49</f>
        <v>1</v>
      </c>
      <c r="AL49" s="75">
        <f>AG49+'2027.1'!AL49</f>
        <v>4</v>
      </c>
      <c r="AM49" s="26">
        <f>AH49+'2027.1'!AM49</f>
        <v>800</v>
      </c>
      <c r="AN49" s="75">
        <f>AI49+'2027.1'!AN49</f>
        <v>53</v>
      </c>
      <c r="AO49" s="26">
        <f>AJ49+'2027.1'!AO49</f>
        <v>21200</v>
      </c>
      <c r="AP49" s="24"/>
      <c r="AQ49" s="24"/>
      <c r="AR49" s="24">
        <f>AP49+'2027.1'!AR49</f>
        <v>0</v>
      </c>
      <c r="AS49" s="24">
        <f>AQ49+'2027.1'!AS49</f>
        <v>0</v>
      </c>
      <c r="AT49" s="24"/>
      <c r="AU49" s="24"/>
      <c r="AV49" s="24"/>
      <c r="AW49" s="24"/>
      <c r="AX49" s="24">
        <f>AT49+'2027.1'!AX49</f>
        <v>1</v>
      </c>
      <c r="AY49" s="24">
        <f>AU49+'2027.1'!AY49</f>
        <v>480</v>
      </c>
      <c r="AZ49" s="24">
        <f>AV49+'2027.1'!AZ49</f>
        <v>31</v>
      </c>
      <c r="BA49" s="24">
        <f>AW49+'2027.1'!BA49</f>
        <v>12</v>
      </c>
    </row>
    <row r="50" spans="1:55">
      <c r="A50" s="316"/>
      <c r="B50" s="316"/>
      <c r="C50" s="19" t="s">
        <v>121</v>
      </c>
      <c r="D50" s="46"/>
      <c r="E50" s="47"/>
      <c r="F50" s="113"/>
      <c r="G50" s="117"/>
      <c r="H50" s="106"/>
      <c r="I50" s="102"/>
      <c r="J50" s="102"/>
      <c r="K50" s="102"/>
      <c r="L50" s="102"/>
      <c r="M50" s="110"/>
      <c r="N50" s="79"/>
      <c r="O50" s="133"/>
      <c r="P50" s="79"/>
      <c r="Q50" s="208"/>
      <c r="R50" s="203"/>
      <c r="S50" s="48"/>
      <c r="T50" s="49"/>
      <c r="U50" s="49"/>
      <c r="V50" s="49"/>
      <c r="W50" s="49"/>
      <c r="X50" s="49"/>
      <c r="Y50" s="49"/>
      <c r="Z50" s="91"/>
      <c r="AA50" s="84"/>
      <c r="AB50" s="342"/>
      <c r="AC50" s="343"/>
      <c r="AD50" s="342">
        <f>AB50+'2027.1'!AD50</f>
        <v>0</v>
      </c>
      <c r="AE50" s="179">
        <f>AC50+'2027.1'!AE50</f>
        <v>0</v>
      </c>
      <c r="AF50" s="24"/>
      <c r="AG50" s="25"/>
      <c r="AH50" s="26">
        <f t="shared" si="11"/>
        <v>0</v>
      </c>
      <c r="AI50" s="25"/>
      <c r="AJ50" s="26">
        <f t="shared" si="12"/>
        <v>0</v>
      </c>
      <c r="AK50" s="69">
        <f>AF50+'2027.1'!AK50</f>
        <v>0</v>
      </c>
      <c r="AL50" s="75">
        <f>AG50+'2027.1'!AL50</f>
        <v>0</v>
      </c>
      <c r="AM50" s="26">
        <f>AH50+'2027.1'!AM50</f>
        <v>0</v>
      </c>
      <c r="AN50" s="75">
        <f>AI50+'2027.1'!AN50</f>
        <v>0</v>
      </c>
      <c r="AO50" s="26">
        <f>AJ50+'2027.1'!AO50</f>
        <v>0</v>
      </c>
      <c r="AP50" s="24"/>
      <c r="AQ50" s="24"/>
      <c r="AR50" s="24">
        <f>AP50+'2027.1'!AR50</f>
        <v>0</v>
      </c>
      <c r="AS50" s="24">
        <f>AQ50+'2027.1'!AS50</f>
        <v>0</v>
      </c>
      <c r="AT50" s="24"/>
      <c r="AU50" s="24"/>
      <c r="AV50" s="24"/>
      <c r="AW50" s="24"/>
      <c r="AX50" s="24">
        <f>AT50+'2027.1'!AX50</f>
        <v>0</v>
      </c>
      <c r="AY50" s="24">
        <f>AU50+'2027.1'!AY50</f>
        <v>0</v>
      </c>
      <c r="AZ50" s="24">
        <f>AV50+'2027.1'!AZ50</f>
        <v>0</v>
      </c>
      <c r="BA50" s="24">
        <f>AW50+'2027.1'!BA50</f>
        <v>0</v>
      </c>
    </row>
    <row r="51" spans="1:55">
      <c r="A51" s="317"/>
      <c r="B51" s="317"/>
      <c r="C51" s="19" t="s">
        <v>122</v>
      </c>
      <c r="D51" s="46"/>
      <c r="E51" s="47"/>
      <c r="F51" s="114"/>
      <c r="G51" s="120"/>
      <c r="H51" s="107"/>
      <c r="I51" s="103"/>
      <c r="J51" s="103"/>
      <c r="K51" s="103"/>
      <c r="L51" s="103"/>
      <c r="M51" s="111"/>
      <c r="N51" s="82"/>
      <c r="O51" s="134"/>
      <c r="P51" s="82"/>
      <c r="Q51" s="209"/>
      <c r="R51" s="204"/>
      <c r="S51" s="48"/>
      <c r="T51" s="49"/>
      <c r="U51" s="49"/>
      <c r="V51" s="50"/>
      <c r="W51" s="50"/>
      <c r="X51" s="50"/>
      <c r="Y51" s="50"/>
      <c r="Z51" s="92"/>
      <c r="AA51" s="87"/>
      <c r="AB51" s="342"/>
      <c r="AC51" s="343"/>
      <c r="AD51" s="342">
        <f>AB51+'2027.1'!AD51</f>
        <v>0</v>
      </c>
      <c r="AE51" s="179">
        <f>AC51+'2027.1'!AE51</f>
        <v>0</v>
      </c>
      <c r="AF51" s="24"/>
      <c r="AG51" s="25"/>
      <c r="AH51" s="26">
        <f t="shared" si="11"/>
        <v>0</v>
      </c>
      <c r="AI51" s="25"/>
      <c r="AJ51" s="26">
        <f t="shared" si="12"/>
        <v>0</v>
      </c>
      <c r="AK51" s="69">
        <f>AF51+'2027.1'!AK51</f>
        <v>1</v>
      </c>
      <c r="AL51" s="75">
        <f>AG51+'2027.1'!AL51</f>
        <v>2</v>
      </c>
      <c r="AM51" s="26">
        <f>AH51+'2027.1'!AM51</f>
        <v>400</v>
      </c>
      <c r="AN51" s="75">
        <f>AI51+'2027.1'!AN51</f>
        <v>39</v>
      </c>
      <c r="AO51" s="26">
        <f>AJ51+'2027.1'!AO51</f>
        <v>15600</v>
      </c>
      <c r="AP51" s="24"/>
      <c r="AQ51" s="24"/>
      <c r="AR51" s="24">
        <f>AP51+'2027.1'!AR51</f>
        <v>0</v>
      </c>
      <c r="AS51" s="24">
        <f>AQ51+'2027.1'!AS51</f>
        <v>0</v>
      </c>
      <c r="AT51" s="24"/>
      <c r="AU51" s="24"/>
      <c r="AV51" s="24"/>
      <c r="AW51" s="24"/>
      <c r="AX51" s="24">
        <f>AT51+'2027.1'!AX51</f>
        <v>0</v>
      </c>
      <c r="AY51" s="24">
        <f>AU51+'2027.1'!AY51</f>
        <v>0</v>
      </c>
      <c r="AZ51" s="24">
        <f>AV51+'2027.1'!AZ51</f>
        <v>0</v>
      </c>
      <c r="BA51" s="24">
        <f>AW51+'2027.1'!BA51</f>
        <v>0</v>
      </c>
    </row>
    <row r="52" spans="1:55" ht="16.5" customHeight="1">
      <c r="A52" s="28" t="s">
        <v>72</v>
      </c>
      <c r="B52" s="28"/>
      <c r="C52" s="29"/>
      <c r="D52" s="42">
        <f t="shared" ref="D52:AX52" si="13">SUM(D36:D51)</f>
        <v>0</v>
      </c>
      <c r="E52" s="43">
        <f t="shared" si="13"/>
        <v>0</v>
      </c>
      <c r="F52" s="86">
        <f t="shared" si="13"/>
        <v>0</v>
      </c>
      <c r="G52" s="86">
        <f t="shared" si="13"/>
        <v>0</v>
      </c>
      <c r="H52" s="86">
        <f t="shared" si="13"/>
        <v>0</v>
      </c>
      <c r="I52" s="168">
        <f t="shared" si="13"/>
        <v>0</v>
      </c>
      <c r="J52" s="168">
        <f t="shared" si="13"/>
        <v>0</v>
      </c>
      <c r="K52" s="168">
        <f t="shared" si="13"/>
        <v>0</v>
      </c>
      <c r="L52" s="168">
        <f t="shared" si="13"/>
        <v>0</v>
      </c>
      <c r="M52" s="167">
        <f t="shared" si="13"/>
        <v>0</v>
      </c>
      <c r="N52" s="172">
        <f t="shared" si="13"/>
        <v>0</v>
      </c>
      <c r="O52" s="167">
        <f t="shared" si="13"/>
        <v>0</v>
      </c>
      <c r="P52" s="169">
        <f t="shared" si="13"/>
        <v>0</v>
      </c>
      <c r="Q52" s="210">
        <f t="shared" si="13"/>
        <v>0</v>
      </c>
      <c r="R52" s="81">
        <f t="shared" si="13"/>
        <v>0</v>
      </c>
      <c r="S52" s="169">
        <f t="shared" si="13"/>
        <v>0</v>
      </c>
      <c r="T52" s="122">
        <f t="shared" si="13"/>
        <v>0</v>
      </c>
      <c r="U52" s="122">
        <f t="shared" si="13"/>
        <v>0</v>
      </c>
      <c r="V52" s="122">
        <f t="shared" si="13"/>
        <v>0</v>
      </c>
      <c r="W52" s="122">
        <f t="shared" si="13"/>
        <v>0</v>
      </c>
      <c r="X52" s="122">
        <f t="shared" si="13"/>
        <v>0</v>
      </c>
      <c r="Y52" s="122">
        <f t="shared" si="13"/>
        <v>0</v>
      </c>
      <c r="Z52" s="122">
        <f t="shared" si="13"/>
        <v>0</v>
      </c>
      <c r="AA52" s="122">
        <f t="shared" si="13"/>
        <v>0</v>
      </c>
      <c r="AB52" s="346">
        <f t="shared" si="13"/>
        <v>0</v>
      </c>
      <c r="AC52" s="347">
        <f t="shared" si="13"/>
        <v>0</v>
      </c>
      <c r="AD52" s="347">
        <f t="shared" si="13"/>
        <v>223327</v>
      </c>
      <c r="AE52" s="347">
        <f t="shared" si="13"/>
        <v>1400.0040170806669</v>
      </c>
      <c r="AF52" s="183">
        <f t="shared" si="13"/>
        <v>0</v>
      </c>
      <c r="AG52" s="172">
        <f t="shared" si="13"/>
        <v>0</v>
      </c>
      <c r="AH52" s="168">
        <f t="shared" si="13"/>
        <v>0</v>
      </c>
      <c r="AI52" s="81">
        <f t="shared" si="13"/>
        <v>0</v>
      </c>
      <c r="AJ52" s="86">
        <f t="shared" si="13"/>
        <v>0</v>
      </c>
      <c r="AK52" s="86">
        <f t="shared" si="13"/>
        <v>12</v>
      </c>
      <c r="AL52" s="86">
        <f t="shared" si="13"/>
        <v>26</v>
      </c>
      <c r="AM52" s="86">
        <f t="shared" si="13"/>
        <v>5200</v>
      </c>
      <c r="AN52" s="86">
        <f t="shared" si="13"/>
        <v>508</v>
      </c>
      <c r="AO52" s="86">
        <f t="shared" si="13"/>
        <v>203200</v>
      </c>
      <c r="AP52" s="86">
        <f t="shared" si="13"/>
        <v>0</v>
      </c>
      <c r="AQ52" s="86">
        <f t="shared" si="13"/>
        <v>0</v>
      </c>
      <c r="AR52" s="86">
        <f t="shared" si="13"/>
        <v>0</v>
      </c>
      <c r="AS52" s="86">
        <f t="shared" si="13"/>
        <v>0</v>
      </c>
      <c r="AT52" s="86">
        <f t="shared" si="13"/>
        <v>0</v>
      </c>
      <c r="AU52" s="86">
        <f t="shared" si="13"/>
        <v>0</v>
      </c>
      <c r="AV52" s="86">
        <f t="shared" si="13"/>
        <v>0</v>
      </c>
      <c r="AW52" s="86">
        <f t="shared" si="13"/>
        <v>0</v>
      </c>
      <c r="AX52" s="86">
        <f t="shared" si="13"/>
        <v>5</v>
      </c>
      <c r="AY52" s="28">
        <f t="shared" ref="AY52:BA52" si="14">SUM(AY44:AY51)</f>
        <v>960</v>
      </c>
      <c r="AZ52" s="28">
        <f t="shared" si="14"/>
        <v>62</v>
      </c>
      <c r="BA52" s="28">
        <f t="shared" si="14"/>
        <v>15</v>
      </c>
    </row>
    <row r="53" spans="1:55">
      <c r="A53" s="315">
        <v>4</v>
      </c>
      <c r="B53" s="315">
        <v>1</v>
      </c>
      <c r="C53" s="19" t="s">
        <v>92</v>
      </c>
      <c r="D53" s="20"/>
      <c r="E53" s="23"/>
      <c r="F53" s="84"/>
      <c r="G53" s="117"/>
      <c r="H53" s="106"/>
      <c r="I53" s="102"/>
      <c r="J53" s="102"/>
      <c r="K53" s="102"/>
      <c r="L53" s="102"/>
      <c r="M53" s="110"/>
      <c r="N53" s="79"/>
      <c r="O53" s="130"/>
      <c r="P53" s="79"/>
      <c r="Q53" s="208"/>
      <c r="R53" s="21"/>
      <c r="S53" s="38"/>
      <c r="T53" s="22"/>
      <c r="U53" s="22"/>
      <c r="V53" s="22"/>
      <c r="W53" s="22"/>
      <c r="X53" s="22"/>
      <c r="Y53" s="22"/>
      <c r="Z53" s="89"/>
      <c r="AA53" s="84"/>
      <c r="AB53" s="342"/>
      <c r="AC53" s="343"/>
      <c r="AD53" s="342"/>
      <c r="AE53" s="179"/>
      <c r="AF53" s="24"/>
      <c r="AG53" s="25"/>
      <c r="AH53" s="26">
        <f t="shared" si="9"/>
        <v>0</v>
      </c>
      <c r="AI53" s="25"/>
      <c r="AJ53" s="26">
        <f t="shared" si="10"/>
        <v>0</v>
      </c>
      <c r="AK53" s="69">
        <f>AF53+'2027.1'!AK53</f>
        <v>1</v>
      </c>
      <c r="AL53" s="75">
        <f>AG53+'2027.1'!AL53</f>
        <v>4</v>
      </c>
      <c r="AM53" s="26">
        <f>AH53+'2027.1'!AM53</f>
        <v>800</v>
      </c>
      <c r="AN53" s="75">
        <f>AI53+'2027.1'!AN53</f>
        <v>49</v>
      </c>
      <c r="AO53" s="26">
        <f>AJ53+'2027.1'!AO53</f>
        <v>19600</v>
      </c>
      <c r="AP53" s="24"/>
      <c r="AQ53" s="24"/>
      <c r="AR53" s="24">
        <f>AP53+'2027.1'!AR53</f>
        <v>1</v>
      </c>
      <c r="AS53" s="24">
        <f>AQ53+'2027.1'!AS53</f>
        <v>0</v>
      </c>
      <c r="AT53" s="24"/>
      <c r="AU53" s="24"/>
      <c r="AV53" s="24"/>
      <c r="AW53" s="24"/>
      <c r="AX53" s="24">
        <f>AT53+'2027.1'!AX53</f>
        <v>1</v>
      </c>
      <c r="AY53" s="24">
        <f>AU53+'2027.1'!AY53</f>
        <v>45</v>
      </c>
      <c r="AZ53" s="24">
        <f>AV53+'2027.1'!AZ53</f>
        <v>107</v>
      </c>
      <c r="BA53" s="24">
        <f>AW53+'2027.1'!BA53</f>
        <v>8</v>
      </c>
    </row>
    <row r="54" spans="1:55">
      <c r="A54" s="316"/>
      <c r="B54" s="316"/>
      <c r="C54" s="19" t="s">
        <v>93</v>
      </c>
      <c r="D54" s="20"/>
      <c r="E54" s="23"/>
      <c r="F54" s="84"/>
      <c r="G54" s="117"/>
      <c r="H54" s="106"/>
      <c r="I54" s="102"/>
      <c r="J54" s="102"/>
      <c r="K54" s="102"/>
      <c r="L54" s="102"/>
      <c r="M54" s="110"/>
      <c r="N54" s="79"/>
      <c r="O54" s="130"/>
      <c r="P54" s="79"/>
      <c r="Q54" s="208"/>
      <c r="R54" s="21"/>
      <c r="S54" s="38"/>
      <c r="T54" s="22"/>
      <c r="U54" s="22"/>
      <c r="V54" s="22"/>
      <c r="W54" s="22"/>
      <c r="X54" s="22"/>
      <c r="Y54" s="22"/>
      <c r="Z54" s="89"/>
      <c r="AA54" s="84"/>
      <c r="AB54" s="342"/>
      <c r="AC54" s="343"/>
      <c r="AD54" s="342">
        <f>AB54+'2027.1'!AD54</f>
        <v>161766</v>
      </c>
      <c r="AE54" s="179">
        <f>AC54+'2027.1'!AE54</f>
        <v>1000.0019039883932</v>
      </c>
      <c r="AF54" s="24"/>
      <c r="AG54" s="25"/>
      <c r="AH54" s="26">
        <f t="shared" si="9"/>
        <v>0</v>
      </c>
      <c r="AI54" s="25"/>
      <c r="AJ54" s="26">
        <f t="shared" si="10"/>
        <v>0</v>
      </c>
      <c r="AK54" s="69">
        <f>AF54+'2027.1'!AK54</f>
        <v>2</v>
      </c>
      <c r="AL54" s="75">
        <f>AG54+'2027.1'!AL54</f>
        <v>17</v>
      </c>
      <c r="AM54" s="26">
        <f>AH54+'2027.1'!AM54</f>
        <v>3400</v>
      </c>
      <c r="AN54" s="75">
        <f>AI54+'2027.1'!AN54</f>
        <v>96</v>
      </c>
      <c r="AO54" s="26">
        <f>AJ54+'2027.1'!AO54</f>
        <v>38400</v>
      </c>
      <c r="AP54" s="24"/>
      <c r="AQ54" s="24"/>
      <c r="AR54" s="24">
        <f>AP54+'2027.1'!AR54</f>
        <v>1</v>
      </c>
      <c r="AS54" s="24">
        <f>AQ54+'2027.1'!AS54</f>
        <v>0</v>
      </c>
      <c r="AT54" s="24"/>
      <c r="AU54" s="24"/>
      <c r="AV54" s="24"/>
      <c r="AW54" s="24"/>
      <c r="AX54" s="24">
        <f>AT54+'2027.1'!AX54</f>
        <v>0</v>
      </c>
      <c r="AY54" s="24">
        <f>AU54+'2027.1'!AY54</f>
        <v>0</v>
      </c>
      <c r="AZ54" s="24">
        <f>AV54+'2027.1'!AZ54</f>
        <v>0</v>
      </c>
      <c r="BA54" s="24">
        <f>AW54+'2027.1'!BA54</f>
        <v>0</v>
      </c>
    </row>
    <row r="55" spans="1:55">
      <c r="A55" s="316"/>
      <c r="B55" s="316"/>
      <c r="C55" s="19" t="s">
        <v>94</v>
      </c>
      <c r="D55" s="20"/>
      <c r="E55" s="23"/>
      <c r="F55" s="84"/>
      <c r="G55" s="117"/>
      <c r="H55" s="106"/>
      <c r="I55" s="102"/>
      <c r="J55" s="102"/>
      <c r="K55" s="102"/>
      <c r="L55" s="102"/>
      <c r="M55" s="110"/>
      <c r="N55" s="79"/>
      <c r="O55" s="130"/>
      <c r="P55" s="79"/>
      <c r="Q55" s="208"/>
      <c r="R55" s="21"/>
      <c r="S55" s="38"/>
      <c r="T55" s="22"/>
      <c r="U55" s="22"/>
      <c r="V55" s="22"/>
      <c r="W55" s="22"/>
      <c r="X55" s="22"/>
      <c r="Y55" s="22"/>
      <c r="Z55" s="89"/>
      <c r="AA55" s="84"/>
      <c r="AB55" s="342"/>
      <c r="AC55" s="343"/>
      <c r="AD55" s="342">
        <f>AB55+'2027.1'!AD55</f>
        <v>323532</v>
      </c>
      <c r="AE55" s="179">
        <f>AC55+'2027.1'!AE55</f>
        <v>2000.0038079767864</v>
      </c>
      <c r="AF55" s="24"/>
      <c r="AG55" s="25"/>
      <c r="AH55" s="26">
        <f t="shared" si="9"/>
        <v>0</v>
      </c>
      <c r="AI55" s="25"/>
      <c r="AJ55" s="26">
        <f t="shared" si="10"/>
        <v>0</v>
      </c>
      <c r="AK55" s="69">
        <f>AF55+'2027.1'!AK55</f>
        <v>0</v>
      </c>
      <c r="AL55" s="75">
        <f>AG55+'2027.1'!AL55</f>
        <v>0</v>
      </c>
      <c r="AM55" s="26">
        <f>AH55+'2027.1'!AM55</f>
        <v>0</v>
      </c>
      <c r="AN55" s="75">
        <f>AI55+'2027.1'!AN55</f>
        <v>0</v>
      </c>
      <c r="AO55" s="26">
        <f>AJ55+'2027.1'!AO55</f>
        <v>0</v>
      </c>
      <c r="AP55" s="24"/>
      <c r="AQ55" s="24"/>
      <c r="AR55" s="24">
        <f>AP55+'2027.1'!AR55</f>
        <v>0</v>
      </c>
      <c r="AS55" s="24">
        <f>AQ55+'2027.1'!AS55</f>
        <v>0</v>
      </c>
      <c r="AT55" s="24"/>
      <c r="AU55" s="24"/>
      <c r="AV55" s="24"/>
      <c r="AW55" s="24"/>
      <c r="AX55" s="24">
        <f>AT55+'2027.1'!AX55</f>
        <v>0</v>
      </c>
      <c r="AY55" s="24">
        <f>AU55+'2027.1'!AY55</f>
        <v>0</v>
      </c>
      <c r="AZ55" s="24">
        <f>AV55+'2027.1'!AZ55</f>
        <v>0</v>
      </c>
      <c r="BA55" s="24">
        <f>AW55+'2027.1'!BA55</f>
        <v>0</v>
      </c>
    </row>
    <row r="56" spans="1:55">
      <c r="A56" s="316"/>
      <c r="B56" s="316"/>
      <c r="C56" s="19" t="s">
        <v>95</v>
      </c>
      <c r="D56" s="20"/>
      <c r="E56" s="23"/>
      <c r="F56" s="84"/>
      <c r="G56" s="117"/>
      <c r="H56" s="106"/>
      <c r="I56" s="102"/>
      <c r="J56" s="102"/>
      <c r="K56" s="102"/>
      <c r="L56" s="102"/>
      <c r="M56" s="110"/>
      <c r="N56" s="79"/>
      <c r="O56" s="130"/>
      <c r="P56" s="79"/>
      <c r="Q56" s="208"/>
      <c r="R56" s="21"/>
      <c r="S56" s="38"/>
      <c r="T56" s="22"/>
      <c r="U56" s="22"/>
      <c r="V56" s="22"/>
      <c r="W56" s="22"/>
      <c r="X56" s="22"/>
      <c r="Y56" s="22"/>
      <c r="Z56" s="89"/>
      <c r="AA56" s="84"/>
      <c r="AB56" s="342"/>
      <c r="AC56" s="343"/>
      <c r="AD56" s="342">
        <f>AB56+'2027.1'!AD56</f>
        <v>0</v>
      </c>
      <c r="AE56" s="179">
        <f>AC56+'2027.1'!AE56</f>
        <v>0</v>
      </c>
      <c r="AF56" s="24"/>
      <c r="AG56" s="25"/>
      <c r="AH56" s="26">
        <f t="shared" si="9"/>
        <v>0</v>
      </c>
      <c r="AI56" s="25"/>
      <c r="AJ56" s="26">
        <f t="shared" si="10"/>
        <v>0</v>
      </c>
      <c r="AK56" s="69">
        <f>AF56+'2027.1'!AK56</f>
        <v>1</v>
      </c>
      <c r="AL56" s="75">
        <f>AG56+'2027.1'!AL56</f>
        <v>0</v>
      </c>
      <c r="AM56" s="26">
        <f>AH56+'2027.1'!AM56</f>
        <v>0</v>
      </c>
      <c r="AN56" s="75">
        <f>AI56+'2027.1'!AN56</f>
        <v>105</v>
      </c>
      <c r="AO56" s="26">
        <f>AJ56+'2027.1'!AO56</f>
        <v>42000</v>
      </c>
      <c r="AP56" s="24"/>
      <c r="AQ56" s="24"/>
      <c r="AR56" s="24">
        <f>AP56+'2027.1'!AR56</f>
        <v>0</v>
      </c>
      <c r="AS56" s="24">
        <f>AQ56+'2027.1'!AS56</f>
        <v>0</v>
      </c>
      <c r="AT56" s="24"/>
      <c r="AU56" s="24"/>
      <c r="AV56" s="24"/>
      <c r="AW56" s="24"/>
      <c r="AX56" s="24">
        <f>AT56+'2027.1'!AX56</f>
        <v>1</v>
      </c>
      <c r="AY56" s="24">
        <f>AU56+'2027.1'!AY56</f>
        <v>50</v>
      </c>
      <c r="AZ56" s="24">
        <f>AV56+'2027.1'!AZ56</f>
        <v>236</v>
      </c>
      <c r="BA56" s="24">
        <f>AW56+'2027.1'!BA56</f>
        <v>10</v>
      </c>
      <c r="BC56" s="3" t="s">
        <v>146</v>
      </c>
    </row>
    <row r="57" spans="1:55">
      <c r="A57" s="316"/>
      <c r="B57" s="316"/>
      <c r="C57" s="19" t="s">
        <v>96</v>
      </c>
      <c r="D57" s="20"/>
      <c r="E57" s="23"/>
      <c r="F57" s="84"/>
      <c r="G57" s="117"/>
      <c r="H57" s="106"/>
      <c r="I57" s="102"/>
      <c r="J57" s="102"/>
      <c r="K57" s="102"/>
      <c r="L57" s="102"/>
      <c r="M57" s="110"/>
      <c r="N57" s="79"/>
      <c r="O57" s="130"/>
      <c r="P57" s="79"/>
      <c r="Q57" s="208"/>
      <c r="R57" s="21"/>
      <c r="S57" s="38"/>
      <c r="T57" s="22"/>
      <c r="U57" s="22"/>
      <c r="V57" s="22"/>
      <c r="W57" s="22"/>
      <c r="X57" s="22"/>
      <c r="Y57" s="22"/>
      <c r="Z57" s="89"/>
      <c r="AA57" s="84"/>
      <c r="AB57" s="342"/>
      <c r="AC57" s="343"/>
      <c r="AD57" s="342">
        <f>AB57+'2027.1'!AD57</f>
        <v>10000</v>
      </c>
      <c r="AE57" s="179">
        <f>AC57+'2027.1'!AE57</f>
        <v>62.688524767747161</v>
      </c>
      <c r="AF57" s="24"/>
      <c r="AG57" s="25"/>
      <c r="AH57" s="26">
        <f t="shared" si="9"/>
        <v>0</v>
      </c>
      <c r="AI57" s="25"/>
      <c r="AJ57" s="26">
        <f t="shared" si="10"/>
        <v>0</v>
      </c>
      <c r="AK57" s="69">
        <f>AF57+'2027.1'!AK57</f>
        <v>0</v>
      </c>
      <c r="AL57" s="75">
        <f>AG57+'2027.1'!AL57</f>
        <v>0</v>
      </c>
      <c r="AM57" s="26">
        <f>AH57+'2027.1'!AM57</f>
        <v>0</v>
      </c>
      <c r="AN57" s="75">
        <f>AI57+'2027.1'!AN57</f>
        <v>0</v>
      </c>
      <c r="AO57" s="26">
        <f>AJ57+'2027.1'!AO57</f>
        <v>0</v>
      </c>
      <c r="AP57" s="24"/>
      <c r="AQ57" s="24"/>
      <c r="AR57" s="24">
        <f>AP57+'2027.1'!AR57</f>
        <v>0</v>
      </c>
      <c r="AS57" s="24">
        <f>AQ57+'2027.1'!AS57</f>
        <v>0</v>
      </c>
      <c r="AT57" s="24"/>
      <c r="AU57" s="24"/>
      <c r="AV57" s="24"/>
      <c r="AW57" s="24"/>
      <c r="AX57" s="24">
        <f>AT57+'2027.1'!AX57</f>
        <v>1</v>
      </c>
      <c r="AY57" s="24">
        <f>AU57+'2027.1'!AY57</f>
        <v>45</v>
      </c>
      <c r="AZ57" s="24">
        <f>AV57+'2027.1'!AZ57</f>
        <v>36</v>
      </c>
      <c r="BA57" s="24">
        <f>AW57+'2027.1'!BA57</f>
        <v>5</v>
      </c>
    </row>
    <row r="58" spans="1:55">
      <c r="A58" s="316"/>
      <c r="B58" s="316"/>
      <c r="C58" s="19" t="s">
        <v>97</v>
      </c>
      <c r="D58" s="20"/>
      <c r="E58" s="23"/>
      <c r="F58" s="84"/>
      <c r="G58" s="117"/>
      <c r="H58" s="106"/>
      <c r="I58" s="102"/>
      <c r="J58" s="102"/>
      <c r="K58" s="102"/>
      <c r="L58" s="102"/>
      <c r="M58" s="110"/>
      <c r="N58" s="79"/>
      <c r="O58" s="130"/>
      <c r="P58" s="79"/>
      <c r="Q58" s="208"/>
      <c r="R58" s="21"/>
      <c r="S58" s="38"/>
      <c r="T58" s="22"/>
      <c r="U58" s="22"/>
      <c r="V58" s="22"/>
      <c r="W58" s="22"/>
      <c r="X58" s="22"/>
      <c r="Y58" s="22"/>
      <c r="Z58" s="89"/>
      <c r="AA58" s="84"/>
      <c r="AB58" s="342"/>
      <c r="AC58" s="343"/>
      <c r="AD58" s="342">
        <f>AB58+'2027.1'!AD58</f>
        <v>0</v>
      </c>
      <c r="AE58" s="179">
        <f>AC58+'2027.1'!AE58</f>
        <v>0</v>
      </c>
      <c r="AF58" s="24"/>
      <c r="AG58" s="25"/>
      <c r="AH58" s="26">
        <f t="shared" si="9"/>
        <v>0</v>
      </c>
      <c r="AI58" s="25"/>
      <c r="AJ58" s="26">
        <f t="shared" si="10"/>
        <v>0</v>
      </c>
      <c r="AK58" s="69">
        <f>AF58+'2027.1'!AK58</f>
        <v>1</v>
      </c>
      <c r="AL58" s="75">
        <f>AG58+'2027.1'!AL58</f>
        <v>0</v>
      </c>
      <c r="AM58" s="26">
        <f>AH58+'2027.1'!AM58</f>
        <v>0</v>
      </c>
      <c r="AN58" s="75">
        <f>AI58+'2027.1'!AN58</f>
        <v>38</v>
      </c>
      <c r="AO58" s="26">
        <f>AJ58+'2027.1'!AO58</f>
        <v>15200</v>
      </c>
      <c r="AP58" s="24"/>
      <c r="AQ58" s="24"/>
      <c r="AR58" s="24">
        <f>AP58+'2027.1'!AR58</f>
        <v>0</v>
      </c>
      <c r="AS58" s="24">
        <f>AQ58+'2027.1'!AS58</f>
        <v>0</v>
      </c>
      <c r="AT58" s="24"/>
      <c r="AU58" s="24"/>
      <c r="AV58" s="24"/>
      <c r="AW58" s="24"/>
      <c r="AX58" s="24">
        <f>AT58+'2027.1'!AX58</f>
        <v>0</v>
      </c>
      <c r="AY58" s="24">
        <f>AU58+'2027.1'!AY58</f>
        <v>0</v>
      </c>
      <c r="AZ58" s="24">
        <f>AV58+'2027.1'!AZ58</f>
        <v>0</v>
      </c>
      <c r="BA58" s="24">
        <f>AW58+'2027.1'!BA58</f>
        <v>0</v>
      </c>
    </row>
    <row r="59" spans="1:55">
      <c r="A59" s="316"/>
      <c r="B59" s="316"/>
      <c r="C59" s="19" t="s">
        <v>98</v>
      </c>
      <c r="D59" s="20"/>
      <c r="E59" s="23"/>
      <c r="F59" s="84"/>
      <c r="G59" s="117"/>
      <c r="H59" s="106"/>
      <c r="I59" s="102"/>
      <c r="J59" s="102"/>
      <c r="K59" s="102"/>
      <c r="L59" s="102"/>
      <c r="M59" s="110"/>
      <c r="N59" s="79"/>
      <c r="O59" s="130"/>
      <c r="P59" s="79"/>
      <c r="Q59" s="208"/>
      <c r="R59" s="21"/>
      <c r="S59" s="38"/>
      <c r="T59" s="22"/>
      <c r="U59" s="22"/>
      <c r="V59" s="22"/>
      <c r="W59" s="22"/>
      <c r="X59" s="22"/>
      <c r="Y59" s="22"/>
      <c r="Z59" s="89"/>
      <c r="AA59" s="84"/>
      <c r="AB59" s="342"/>
      <c r="AC59" s="343"/>
      <c r="AD59" s="342">
        <f>AB59+'2027.1'!AD59</f>
        <v>11638</v>
      </c>
      <c r="AE59" s="179">
        <f>AC59+'2027.1'!AE59</f>
        <v>72.95690512470415</v>
      </c>
      <c r="AF59" s="24"/>
      <c r="AG59" s="25"/>
      <c r="AH59" s="26">
        <f t="shared" si="9"/>
        <v>0</v>
      </c>
      <c r="AI59" s="25"/>
      <c r="AJ59" s="26">
        <f t="shared" si="10"/>
        <v>0</v>
      </c>
      <c r="AK59" s="69">
        <f>AF59+'2027.1'!AK59</f>
        <v>1</v>
      </c>
      <c r="AL59" s="75">
        <f>AG59+'2027.1'!AL59</f>
        <v>3</v>
      </c>
      <c r="AM59" s="26">
        <f>AH59+'2027.1'!AM59</f>
        <v>600</v>
      </c>
      <c r="AN59" s="75">
        <f>AI59+'2027.1'!AN59</f>
        <v>35</v>
      </c>
      <c r="AO59" s="26">
        <f>AJ59+'2027.1'!AO59</f>
        <v>14000</v>
      </c>
      <c r="AP59" s="24"/>
      <c r="AQ59" s="24"/>
      <c r="AR59" s="24">
        <f>AP59+'2027.1'!AR59</f>
        <v>0</v>
      </c>
      <c r="AS59" s="24">
        <f>AQ59+'2027.1'!AS59</f>
        <v>0</v>
      </c>
      <c r="AT59" s="24"/>
      <c r="AU59" s="24"/>
      <c r="AV59" s="24"/>
      <c r="AW59" s="24"/>
      <c r="AX59" s="24">
        <f>AT59+'2027.1'!AX59</f>
        <v>3</v>
      </c>
      <c r="AY59" s="24">
        <f>AU59+'2027.1'!AY59</f>
        <v>160</v>
      </c>
      <c r="AZ59" s="24">
        <f>AV59+'2027.1'!AZ59</f>
        <v>305</v>
      </c>
      <c r="BA59" s="24">
        <f>AW59+'2027.1'!BA59</f>
        <v>13</v>
      </c>
    </row>
    <row r="60" spans="1:55">
      <c r="A60" s="316"/>
      <c r="B60" s="317"/>
      <c r="C60" s="19" t="s">
        <v>99</v>
      </c>
      <c r="D60" s="20"/>
      <c r="E60" s="23"/>
      <c r="F60" s="84"/>
      <c r="G60" s="117"/>
      <c r="H60" s="106"/>
      <c r="I60" s="102"/>
      <c r="J60" s="102"/>
      <c r="K60" s="102"/>
      <c r="L60" s="102"/>
      <c r="M60" s="110"/>
      <c r="N60" s="79"/>
      <c r="O60" s="130"/>
      <c r="P60" s="79"/>
      <c r="Q60" s="208"/>
      <c r="R60" s="213"/>
      <c r="S60" s="38"/>
      <c r="T60" s="22"/>
      <c r="U60" s="22"/>
      <c r="V60" s="22"/>
      <c r="W60" s="22"/>
      <c r="X60" s="22"/>
      <c r="Y60" s="22"/>
      <c r="Z60" s="89"/>
      <c r="AA60" s="84"/>
      <c r="AB60" s="342"/>
      <c r="AC60" s="343"/>
      <c r="AD60" s="342">
        <f>AB60+'2027.1'!AD60</f>
        <v>159519</v>
      </c>
      <c r="AE60" s="179">
        <f>AC60+'2027.1'!AE60</f>
        <v>1000.0010782426259</v>
      </c>
      <c r="AF60" s="24"/>
      <c r="AG60" s="25"/>
      <c r="AH60" s="26">
        <f t="shared" si="9"/>
        <v>0</v>
      </c>
      <c r="AI60" s="25"/>
      <c r="AJ60" s="26">
        <f t="shared" si="10"/>
        <v>0</v>
      </c>
      <c r="AK60" s="69">
        <f>AF60+'2027.1'!AK60</f>
        <v>0</v>
      </c>
      <c r="AL60" s="75">
        <f>AG60+'2027.1'!AL60</f>
        <v>0</v>
      </c>
      <c r="AM60" s="26">
        <f>AH60+'2027.1'!AM60</f>
        <v>0</v>
      </c>
      <c r="AN60" s="75">
        <f>AI60+'2027.1'!AN60</f>
        <v>0</v>
      </c>
      <c r="AO60" s="26">
        <f>AJ60+'2027.1'!AO60</f>
        <v>0</v>
      </c>
      <c r="AP60" s="24"/>
      <c r="AQ60" s="24"/>
      <c r="AR60" s="24">
        <f>AP60+'2027.1'!AR60</f>
        <v>0</v>
      </c>
      <c r="AS60" s="24">
        <f>AQ60+'2027.1'!AS60</f>
        <v>0</v>
      </c>
      <c r="AT60" s="24"/>
      <c r="AU60" s="24"/>
      <c r="AV60" s="24"/>
      <c r="AW60" s="24"/>
      <c r="AX60" s="24">
        <f>AT60+'2027.1'!AX60</f>
        <v>0</v>
      </c>
      <c r="AY60" s="24">
        <f>AU60+'2027.1'!AY60</f>
        <v>0</v>
      </c>
      <c r="AZ60" s="24">
        <f>AV60+'2027.1'!AZ60</f>
        <v>0</v>
      </c>
      <c r="BA60" s="24">
        <f>AW60+'2027.1'!BA60</f>
        <v>0</v>
      </c>
    </row>
    <row r="61" spans="1:55">
      <c r="A61" s="316"/>
      <c r="B61" s="315">
        <v>2</v>
      </c>
      <c r="C61" s="19" t="s">
        <v>100</v>
      </c>
      <c r="D61" s="20"/>
      <c r="E61" s="23"/>
      <c r="F61" s="84"/>
      <c r="G61" s="117"/>
      <c r="H61" s="106"/>
      <c r="I61" s="102"/>
      <c r="J61" s="102"/>
      <c r="K61" s="102"/>
      <c r="L61" s="102"/>
      <c r="M61" s="110"/>
      <c r="N61" s="79"/>
      <c r="O61" s="130"/>
      <c r="P61" s="79"/>
      <c r="Q61" s="208"/>
      <c r="R61" s="21"/>
      <c r="S61" s="38"/>
      <c r="T61" s="22"/>
      <c r="U61" s="22"/>
      <c r="V61" s="22"/>
      <c r="W61" s="22"/>
      <c r="X61" s="22"/>
      <c r="Y61" s="22"/>
      <c r="Z61" s="89"/>
      <c r="AA61" s="84"/>
      <c r="AB61" s="342"/>
      <c r="AC61" s="343"/>
      <c r="AD61" s="342">
        <f>AB61+'2027.1'!AD61</f>
        <v>0</v>
      </c>
      <c r="AE61" s="179">
        <f>AC61+'2027.1'!AE61</f>
        <v>0</v>
      </c>
      <c r="AF61" s="24"/>
      <c r="AG61" s="25"/>
      <c r="AH61" s="26">
        <f t="shared" si="9"/>
        <v>0</v>
      </c>
      <c r="AI61" s="25"/>
      <c r="AJ61" s="26">
        <f t="shared" si="10"/>
        <v>0</v>
      </c>
      <c r="AK61" s="69">
        <f>AF61+'2027.1'!AK61</f>
        <v>2</v>
      </c>
      <c r="AL61" s="75">
        <f>AG61+'2027.1'!AL61</f>
        <v>2</v>
      </c>
      <c r="AM61" s="26">
        <f>AH61+'2027.1'!AM61</f>
        <v>400</v>
      </c>
      <c r="AN61" s="75">
        <f>AI61+'2027.1'!AN61</f>
        <v>22</v>
      </c>
      <c r="AO61" s="26">
        <f>AJ61+'2027.1'!AO61</f>
        <v>8800</v>
      </c>
      <c r="AP61" s="24"/>
      <c r="AQ61" s="24"/>
      <c r="AR61" s="24">
        <f>AP61+'2027.1'!AR61</f>
        <v>0</v>
      </c>
      <c r="AS61" s="24">
        <f>AQ61+'2027.1'!AS61</f>
        <v>0</v>
      </c>
      <c r="AT61" s="24"/>
      <c r="AU61" s="24"/>
      <c r="AV61" s="24"/>
      <c r="AW61" s="24"/>
      <c r="AX61" s="24">
        <f>AT61+'2027.1'!AX61</f>
        <v>1</v>
      </c>
      <c r="AY61" s="24">
        <f>AU61+'2027.1'!AY61</f>
        <v>420</v>
      </c>
      <c r="AZ61" s="24">
        <f>AV61+'2027.1'!AZ61</f>
        <v>42</v>
      </c>
      <c r="BA61" s="24">
        <f>AW61+'2027.1'!BA61</f>
        <v>3</v>
      </c>
    </row>
    <row r="62" spans="1:55">
      <c r="A62" s="316"/>
      <c r="B62" s="316"/>
      <c r="C62" s="19" t="s">
        <v>101</v>
      </c>
      <c r="D62" s="20"/>
      <c r="E62" s="23"/>
      <c r="F62" s="84"/>
      <c r="G62" s="117"/>
      <c r="H62" s="106"/>
      <c r="I62" s="102"/>
      <c r="J62" s="102"/>
      <c r="K62" s="102"/>
      <c r="L62" s="102"/>
      <c r="M62" s="110"/>
      <c r="N62" s="79"/>
      <c r="O62" s="130"/>
      <c r="P62" s="79"/>
      <c r="Q62" s="208"/>
      <c r="R62" s="21"/>
      <c r="S62" s="38"/>
      <c r="T62" s="22"/>
      <c r="U62" s="22"/>
      <c r="V62" s="22"/>
      <c r="W62" s="22"/>
      <c r="X62" s="22"/>
      <c r="Y62" s="22"/>
      <c r="Z62" s="89"/>
      <c r="AA62" s="84"/>
      <c r="AB62" s="342"/>
      <c r="AC62" s="343"/>
      <c r="AD62" s="342">
        <f>AB62+'2027.1'!AD62</f>
        <v>0</v>
      </c>
      <c r="AE62" s="179">
        <f>AC62+'2027.1'!AE62</f>
        <v>0</v>
      </c>
      <c r="AF62" s="24"/>
      <c r="AG62" s="25"/>
      <c r="AH62" s="26">
        <f t="shared" si="9"/>
        <v>0</v>
      </c>
      <c r="AI62" s="25"/>
      <c r="AJ62" s="26">
        <f t="shared" si="10"/>
        <v>0</v>
      </c>
      <c r="AK62" s="69">
        <f>AF62+'2027.1'!AK62</f>
        <v>1</v>
      </c>
      <c r="AL62" s="75">
        <f>AG62+'2027.1'!AL62</f>
        <v>1</v>
      </c>
      <c r="AM62" s="26">
        <f>AH62+'2027.1'!AM62</f>
        <v>200</v>
      </c>
      <c r="AN62" s="75">
        <f>AI62+'2027.1'!AN62</f>
        <v>4</v>
      </c>
      <c r="AO62" s="26">
        <f>AJ62+'2027.1'!AO62</f>
        <v>1600</v>
      </c>
      <c r="AP62" s="24"/>
      <c r="AQ62" s="24"/>
      <c r="AR62" s="24">
        <f>AP62+'2027.1'!AR62</f>
        <v>0</v>
      </c>
      <c r="AS62" s="24">
        <f>AQ62+'2027.1'!AS62</f>
        <v>0</v>
      </c>
      <c r="AT62" s="24"/>
      <c r="AU62" s="24"/>
      <c r="AV62" s="24"/>
      <c r="AW62" s="24"/>
      <c r="AX62" s="24">
        <f>AT62+'2027.1'!AX62</f>
        <v>0</v>
      </c>
      <c r="AY62" s="24">
        <f>AU62+'2027.1'!AY62</f>
        <v>0</v>
      </c>
      <c r="AZ62" s="24">
        <f>AV62+'2027.1'!AZ62</f>
        <v>0</v>
      </c>
      <c r="BA62" s="24">
        <f>AW62+'2027.1'!BA62</f>
        <v>0</v>
      </c>
    </row>
    <row r="63" spans="1:55">
      <c r="A63" s="316"/>
      <c r="B63" s="316"/>
      <c r="C63" s="19" t="s">
        <v>102</v>
      </c>
      <c r="D63" s="20"/>
      <c r="E63" s="23"/>
      <c r="F63" s="84"/>
      <c r="G63" s="117"/>
      <c r="H63" s="106"/>
      <c r="I63" s="102"/>
      <c r="J63" s="102"/>
      <c r="K63" s="102"/>
      <c r="L63" s="102"/>
      <c r="M63" s="110"/>
      <c r="N63" s="79"/>
      <c r="O63" s="130"/>
      <c r="P63" s="79"/>
      <c r="Q63" s="208"/>
      <c r="R63" s="21"/>
      <c r="S63" s="38"/>
      <c r="T63" s="22"/>
      <c r="U63" s="22"/>
      <c r="V63" s="22"/>
      <c r="W63" s="22"/>
      <c r="X63" s="22"/>
      <c r="Y63" s="22"/>
      <c r="Z63" s="89"/>
      <c r="AA63" s="84"/>
      <c r="AB63" s="342"/>
      <c r="AC63" s="343"/>
      <c r="AD63" s="342">
        <f>AB63+'2027.1'!AD63</f>
        <v>244587</v>
      </c>
      <c r="AE63" s="179">
        <f>AC63+'2027.1'!AE63</f>
        <v>1529.2161999217624</v>
      </c>
      <c r="AF63" s="24"/>
      <c r="AG63" s="25"/>
      <c r="AH63" s="26">
        <f t="shared" si="9"/>
        <v>0</v>
      </c>
      <c r="AI63" s="25"/>
      <c r="AJ63" s="26">
        <f t="shared" si="10"/>
        <v>0</v>
      </c>
      <c r="AK63" s="69">
        <f>AF63+'2027.1'!AK63</f>
        <v>1</v>
      </c>
      <c r="AL63" s="75">
        <f>AG63+'2027.1'!AL63</f>
        <v>0</v>
      </c>
      <c r="AM63" s="26">
        <f>AH63+'2027.1'!AM63</f>
        <v>0</v>
      </c>
      <c r="AN63" s="75">
        <f>AI63+'2027.1'!AN63</f>
        <v>4</v>
      </c>
      <c r="AO63" s="26">
        <f>AJ63+'2027.1'!AO63</f>
        <v>1600</v>
      </c>
      <c r="AP63" s="24"/>
      <c r="AQ63" s="24"/>
      <c r="AR63" s="24">
        <f>AP63+'2027.1'!AR63</f>
        <v>0</v>
      </c>
      <c r="AS63" s="24">
        <f>AQ63+'2027.1'!AS63</f>
        <v>0</v>
      </c>
      <c r="AT63" s="24"/>
      <c r="AU63" s="24"/>
      <c r="AV63" s="24"/>
      <c r="AW63" s="24"/>
      <c r="AX63" s="24">
        <f>AT63+'2027.1'!AX63</f>
        <v>0</v>
      </c>
      <c r="AY63" s="24">
        <f>AU63+'2027.1'!AY63</f>
        <v>0</v>
      </c>
      <c r="AZ63" s="24">
        <f>AV63+'2027.1'!AZ63</f>
        <v>0</v>
      </c>
      <c r="BA63" s="24">
        <f>AW63+'2027.1'!BA63</f>
        <v>0</v>
      </c>
    </row>
    <row r="64" spans="1:55">
      <c r="A64" s="316"/>
      <c r="B64" s="316"/>
      <c r="C64" s="19" t="s">
        <v>103</v>
      </c>
      <c r="D64" s="20"/>
      <c r="E64" s="23"/>
      <c r="F64" s="84"/>
      <c r="G64" s="117"/>
      <c r="H64" s="106"/>
      <c r="I64" s="102"/>
      <c r="J64" s="102"/>
      <c r="K64" s="102"/>
      <c r="L64" s="102"/>
      <c r="M64" s="110"/>
      <c r="N64" s="79"/>
      <c r="O64" s="130"/>
      <c r="P64" s="79"/>
      <c r="Q64" s="208"/>
      <c r="R64" s="21"/>
      <c r="S64" s="38"/>
      <c r="T64" s="22"/>
      <c r="U64" s="22"/>
      <c r="V64" s="22"/>
      <c r="W64" s="22"/>
      <c r="X64" s="22"/>
      <c r="Y64" s="22"/>
      <c r="Z64" s="89"/>
      <c r="AA64" s="84"/>
      <c r="AB64" s="342"/>
      <c r="AC64" s="343"/>
      <c r="AD64" s="342">
        <f>AB64+'2027.1'!AD64</f>
        <v>1189779</v>
      </c>
      <c r="AE64" s="179">
        <f>AC64+'2027.1'!AE64</f>
        <v>7413.4760468444156</v>
      </c>
      <c r="AF64" s="24"/>
      <c r="AG64" s="25"/>
      <c r="AH64" s="26">
        <f t="shared" si="9"/>
        <v>0</v>
      </c>
      <c r="AI64" s="25"/>
      <c r="AJ64" s="26">
        <f t="shared" si="10"/>
        <v>0</v>
      </c>
      <c r="AK64" s="69">
        <f>AF64+'2027.1'!AK64</f>
        <v>1</v>
      </c>
      <c r="AL64" s="75">
        <f>AG64+'2027.1'!AL64</f>
        <v>1</v>
      </c>
      <c r="AM64" s="26">
        <f>AH64+'2027.1'!AM64</f>
        <v>200</v>
      </c>
      <c r="AN64" s="75">
        <f>AI64+'2027.1'!AN64</f>
        <v>4</v>
      </c>
      <c r="AO64" s="26">
        <f>AJ64+'2027.1'!AO64</f>
        <v>1600</v>
      </c>
      <c r="AP64" s="24"/>
      <c r="AQ64" s="24"/>
      <c r="AR64" s="24">
        <f>AP64+'2027.1'!AR64</f>
        <v>0</v>
      </c>
      <c r="AS64" s="24">
        <f>AQ64+'2027.1'!AS64</f>
        <v>0</v>
      </c>
      <c r="AT64" s="24"/>
      <c r="AU64" s="24"/>
      <c r="AV64" s="24"/>
      <c r="AW64" s="24"/>
      <c r="AX64" s="24">
        <f>AT64+'2027.1'!AX64</f>
        <v>0</v>
      </c>
      <c r="AY64" s="24">
        <f>AU64+'2027.1'!AY64</f>
        <v>0</v>
      </c>
      <c r="AZ64" s="24">
        <f>AV64+'2027.1'!AZ64</f>
        <v>0</v>
      </c>
      <c r="BA64" s="24">
        <f>AW64+'2027.1'!BA64</f>
        <v>0</v>
      </c>
    </row>
    <row r="65" spans="1:53">
      <c r="A65" s="316"/>
      <c r="B65" s="316"/>
      <c r="C65" s="19" t="s">
        <v>104</v>
      </c>
      <c r="D65" s="20"/>
      <c r="E65" s="23"/>
      <c r="F65" s="84"/>
      <c r="G65" s="117"/>
      <c r="H65" s="106"/>
      <c r="I65" s="102"/>
      <c r="J65" s="102"/>
      <c r="K65" s="102"/>
      <c r="L65" s="102"/>
      <c r="M65" s="110"/>
      <c r="N65" s="79"/>
      <c r="O65" s="130"/>
      <c r="P65" s="79"/>
      <c r="Q65" s="208"/>
      <c r="R65" s="21"/>
      <c r="S65" s="38"/>
      <c r="T65" s="22"/>
      <c r="U65" s="22"/>
      <c r="V65" s="22"/>
      <c r="W65" s="22"/>
      <c r="X65" s="22"/>
      <c r="Y65" s="22"/>
      <c r="Z65" s="89"/>
      <c r="AA65" s="84"/>
      <c r="AB65" s="342"/>
      <c r="AC65" s="343"/>
      <c r="AD65" s="342">
        <f>AB65+'2027.1'!AD65</f>
        <v>0</v>
      </c>
      <c r="AE65" s="179">
        <f>AC65+'2027.1'!AE65</f>
        <v>0</v>
      </c>
      <c r="AF65" s="24"/>
      <c r="AG65" s="25"/>
      <c r="AH65" s="26">
        <f t="shared" si="9"/>
        <v>0</v>
      </c>
      <c r="AI65" s="25"/>
      <c r="AJ65" s="26">
        <f t="shared" si="10"/>
        <v>0</v>
      </c>
      <c r="AK65" s="69">
        <f>AF65+'2027.1'!AK65</f>
        <v>1</v>
      </c>
      <c r="AL65" s="75">
        <f>AG65+'2027.1'!AL65</f>
        <v>1</v>
      </c>
      <c r="AM65" s="26">
        <f>AH65+'2027.1'!AM65</f>
        <v>200</v>
      </c>
      <c r="AN65" s="75">
        <f>AI65+'2027.1'!AN65</f>
        <v>4</v>
      </c>
      <c r="AO65" s="26">
        <f>AJ65+'2027.1'!AO65</f>
        <v>1600</v>
      </c>
      <c r="AP65" s="24"/>
      <c r="AQ65" s="24"/>
      <c r="AR65" s="24">
        <f>AP65+'2027.1'!AR65</f>
        <v>0</v>
      </c>
      <c r="AS65" s="24">
        <f>AQ65+'2027.1'!AS65</f>
        <v>0</v>
      </c>
      <c r="AT65" s="24"/>
      <c r="AU65" s="24"/>
      <c r="AV65" s="24"/>
      <c r="AW65" s="24"/>
      <c r="AX65" s="24">
        <f>AT65+'2027.1'!AX65</f>
        <v>0</v>
      </c>
      <c r="AY65" s="24">
        <f>AU65+'2027.1'!AY65</f>
        <v>0</v>
      </c>
      <c r="AZ65" s="24">
        <f>AV65+'2027.1'!AZ65</f>
        <v>0</v>
      </c>
      <c r="BA65" s="24">
        <f>AW65+'2027.1'!BA65</f>
        <v>0</v>
      </c>
    </row>
    <row r="66" spans="1:53">
      <c r="A66" s="316"/>
      <c r="B66" s="316"/>
      <c r="C66" s="19" t="s">
        <v>105</v>
      </c>
      <c r="D66" s="20"/>
      <c r="E66" s="23"/>
      <c r="F66" s="84"/>
      <c r="G66" s="117"/>
      <c r="H66" s="106"/>
      <c r="I66" s="102"/>
      <c r="J66" s="102"/>
      <c r="K66" s="102"/>
      <c r="L66" s="102"/>
      <c r="M66" s="110"/>
      <c r="N66" s="79"/>
      <c r="O66" s="130"/>
      <c r="P66" s="79"/>
      <c r="Q66" s="208"/>
      <c r="R66" s="21"/>
      <c r="S66" s="38"/>
      <c r="T66" s="22"/>
      <c r="U66" s="22"/>
      <c r="V66" s="22"/>
      <c r="W66" s="22"/>
      <c r="X66" s="22"/>
      <c r="Y66" s="22"/>
      <c r="Z66" s="89"/>
      <c r="AA66" s="84"/>
      <c r="AB66" s="342"/>
      <c r="AC66" s="343"/>
      <c r="AD66" s="342">
        <f>AB66+'2027.1'!AD66</f>
        <v>0</v>
      </c>
      <c r="AE66" s="179">
        <f>AC66+'2027.1'!AE66</f>
        <v>0</v>
      </c>
      <c r="AF66" s="24"/>
      <c r="AG66" s="25"/>
      <c r="AH66" s="26">
        <f t="shared" si="9"/>
        <v>0</v>
      </c>
      <c r="AI66" s="25"/>
      <c r="AJ66" s="26">
        <f t="shared" si="10"/>
        <v>0</v>
      </c>
      <c r="AK66" s="69">
        <f>AF66+'2027.1'!AK66</f>
        <v>1</v>
      </c>
      <c r="AL66" s="75">
        <f>AG66+'2027.1'!AL66</f>
        <v>0</v>
      </c>
      <c r="AM66" s="26">
        <f>AH66+'2027.1'!AM66</f>
        <v>0</v>
      </c>
      <c r="AN66" s="75">
        <f>AI66+'2027.1'!AN66</f>
        <v>4</v>
      </c>
      <c r="AO66" s="26">
        <f>AJ66+'2027.1'!AO66</f>
        <v>1600</v>
      </c>
      <c r="AP66" s="24"/>
      <c r="AQ66" s="24"/>
      <c r="AR66" s="24">
        <f>AP66+'2027.1'!AR66</f>
        <v>0</v>
      </c>
      <c r="AS66" s="24">
        <f>AQ66+'2027.1'!AS66</f>
        <v>0</v>
      </c>
      <c r="AT66" s="24"/>
      <c r="AU66" s="24"/>
      <c r="AV66" s="24"/>
      <c r="AW66" s="24"/>
      <c r="AX66" s="24">
        <f>AT66+'2027.1'!AX66</f>
        <v>0</v>
      </c>
      <c r="AY66" s="24">
        <f>AU66+'2027.1'!AY66</f>
        <v>0</v>
      </c>
      <c r="AZ66" s="24">
        <f>AV66+'2027.1'!AZ66</f>
        <v>0</v>
      </c>
      <c r="BA66" s="24">
        <f>AW66+'2027.1'!BA66</f>
        <v>0</v>
      </c>
    </row>
    <row r="67" spans="1:53">
      <c r="A67" s="316"/>
      <c r="B67" s="316"/>
      <c r="C67" s="19" t="s">
        <v>106</v>
      </c>
      <c r="D67" s="20"/>
      <c r="E67" s="23"/>
      <c r="F67" s="84"/>
      <c r="G67" s="117"/>
      <c r="H67" s="106"/>
      <c r="I67" s="102"/>
      <c r="J67" s="102"/>
      <c r="K67" s="102"/>
      <c r="L67" s="102"/>
      <c r="M67" s="110"/>
      <c r="N67" s="79"/>
      <c r="O67" s="130"/>
      <c r="P67" s="79"/>
      <c r="Q67" s="208"/>
      <c r="R67" s="21"/>
      <c r="S67" s="38"/>
      <c r="T67" s="22"/>
      <c r="U67" s="22"/>
      <c r="V67" s="22"/>
      <c r="W67" s="22"/>
      <c r="X67" s="22"/>
      <c r="Y67" s="22"/>
      <c r="Z67" s="89"/>
      <c r="AA67" s="84"/>
      <c r="AB67" s="342"/>
      <c r="AC67" s="343"/>
      <c r="AD67" s="342">
        <f>AB67+'2027.1'!AD67</f>
        <v>0</v>
      </c>
      <c r="AE67" s="179">
        <f>AC67+'2027.1'!AE67</f>
        <v>0</v>
      </c>
      <c r="AF67" s="24"/>
      <c r="AG67" s="25"/>
      <c r="AH67" s="26">
        <f t="shared" ref="AH67" si="15">AG67*$AH$5</f>
        <v>0</v>
      </c>
      <c r="AI67" s="25"/>
      <c r="AJ67" s="26">
        <f t="shared" ref="AJ67" si="16">AI67*$AJ$5</f>
        <v>0</v>
      </c>
      <c r="AK67" s="69">
        <f>AF67+'2027.1'!AK67</f>
        <v>1</v>
      </c>
      <c r="AL67" s="75">
        <f>AG67+'2027.1'!AL67</f>
        <v>0</v>
      </c>
      <c r="AM67" s="26">
        <f>AH67+'2027.1'!AM67</f>
        <v>0</v>
      </c>
      <c r="AN67" s="75">
        <f>AI67+'2027.1'!AN67</f>
        <v>4</v>
      </c>
      <c r="AO67" s="26">
        <f>AJ67+'2027.1'!AO67</f>
        <v>1600</v>
      </c>
      <c r="AP67" s="24"/>
      <c r="AQ67" s="24"/>
      <c r="AR67" s="24">
        <f>AP67+'2027.1'!AR67</f>
        <v>0</v>
      </c>
      <c r="AS67" s="24">
        <f>AQ67+'2027.1'!AS67</f>
        <v>0</v>
      </c>
      <c r="AT67" s="24"/>
      <c r="AU67" s="24"/>
      <c r="AV67" s="24"/>
      <c r="AW67" s="24"/>
      <c r="AX67" s="24">
        <f>AT67+'2027.1'!AX67</f>
        <v>0</v>
      </c>
      <c r="AY67" s="24">
        <f>AU67+'2027.1'!AY67</f>
        <v>0</v>
      </c>
      <c r="AZ67" s="24">
        <f>AV67+'2027.1'!AZ67</f>
        <v>0</v>
      </c>
      <c r="BA67" s="24">
        <f>AW67+'2027.1'!BA67</f>
        <v>0</v>
      </c>
    </row>
    <row r="68" spans="1:53">
      <c r="A68" s="316"/>
      <c r="B68" s="316"/>
      <c r="C68" s="19" t="s">
        <v>107</v>
      </c>
      <c r="D68" s="20"/>
      <c r="E68" s="23"/>
      <c r="F68" s="84"/>
      <c r="G68" s="117"/>
      <c r="H68" s="106"/>
      <c r="I68" s="102"/>
      <c r="J68" s="102"/>
      <c r="K68" s="102"/>
      <c r="L68" s="102"/>
      <c r="M68" s="110"/>
      <c r="N68" s="79"/>
      <c r="O68" s="130"/>
      <c r="P68" s="79"/>
      <c r="Q68" s="208"/>
      <c r="R68" s="21"/>
      <c r="S68" s="38"/>
      <c r="T68" s="22"/>
      <c r="U68" s="22"/>
      <c r="V68" s="22"/>
      <c r="W68" s="22"/>
      <c r="X68" s="22"/>
      <c r="Y68" s="22"/>
      <c r="Z68" s="89"/>
      <c r="AA68" s="84"/>
      <c r="AB68" s="342"/>
      <c r="AC68" s="343"/>
      <c r="AD68" s="342">
        <f>AB68+'2027.1'!AD68</f>
        <v>1177537</v>
      </c>
      <c r="AE68" s="179">
        <f>AC68+'2027.1'!AE68</f>
        <v>7325.463551001938</v>
      </c>
      <c r="AF68" s="24"/>
      <c r="AG68" s="25"/>
      <c r="AH68" s="26">
        <f t="shared" si="9"/>
        <v>0</v>
      </c>
      <c r="AI68" s="25"/>
      <c r="AJ68" s="26">
        <f t="shared" si="10"/>
        <v>0</v>
      </c>
      <c r="AK68" s="69">
        <f>AF68+'2027.1'!AK68</f>
        <v>2</v>
      </c>
      <c r="AL68" s="75">
        <f>AG68+'2027.1'!AL68</f>
        <v>2</v>
      </c>
      <c r="AM68" s="26">
        <f>AH68+'2027.1'!AM68</f>
        <v>400</v>
      </c>
      <c r="AN68" s="75">
        <f>AI68+'2027.1'!AN68</f>
        <v>22</v>
      </c>
      <c r="AO68" s="26">
        <f>AJ68+'2027.1'!AO68</f>
        <v>8800</v>
      </c>
      <c r="AP68" s="24"/>
      <c r="AQ68" s="24"/>
      <c r="AR68" s="24">
        <f>AP68+'2027.1'!AR68</f>
        <v>3</v>
      </c>
      <c r="AS68" s="24">
        <f>AQ68+'2027.1'!AS68</f>
        <v>0</v>
      </c>
      <c r="AT68" s="24"/>
      <c r="AU68" s="24"/>
      <c r="AV68" s="24"/>
      <c r="AW68" s="24"/>
      <c r="AX68" s="24">
        <f>AT68+'2027.1'!AX68</f>
        <v>0</v>
      </c>
      <c r="AY68" s="24">
        <f>AU68+'2027.1'!AY68</f>
        <v>0</v>
      </c>
      <c r="AZ68" s="24">
        <f>AV68+'2027.1'!AZ68</f>
        <v>0</v>
      </c>
      <c r="BA68" s="24">
        <f>AW68+'2027.1'!BA68</f>
        <v>0</v>
      </c>
    </row>
    <row r="69" spans="1:53">
      <c r="A69" s="317"/>
      <c r="B69" s="317"/>
      <c r="C69" s="165" t="s">
        <v>152</v>
      </c>
      <c r="D69" s="20"/>
      <c r="E69" s="23"/>
      <c r="F69" s="170"/>
      <c r="G69" s="117"/>
      <c r="H69" s="162"/>
      <c r="I69" s="102"/>
      <c r="J69" s="102"/>
      <c r="K69" s="102"/>
      <c r="L69" s="102"/>
      <c r="M69" s="163"/>
      <c r="N69" s="79"/>
      <c r="O69" s="130"/>
      <c r="P69" s="79"/>
      <c r="Q69" s="208"/>
      <c r="R69" s="21"/>
      <c r="S69" s="38"/>
      <c r="T69" s="22"/>
      <c r="U69" s="22"/>
      <c r="V69" s="22"/>
      <c r="W69" s="22"/>
      <c r="X69" s="22"/>
      <c r="Y69" s="22"/>
      <c r="Z69" s="89"/>
      <c r="AA69" s="84"/>
      <c r="AB69" s="342"/>
      <c r="AC69" s="343"/>
      <c r="AD69" s="342">
        <f>AB69+'2027.1'!AD69</f>
        <v>0</v>
      </c>
      <c r="AE69" s="179">
        <f>AC69+'2027.1'!AE69</f>
        <v>0</v>
      </c>
      <c r="AF69" s="24"/>
      <c r="AG69" s="25"/>
      <c r="AH69" s="26">
        <f t="shared" si="9"/>
        <v>0</v>
      </c>
      <c r="AI69" s="25"/>
      <c r="AJ69" s="26">
        <f t="shared" si="10"/>
        <v>0</v>
      </c>
      <c r="AK69" s="69">
        <f>AF69+'2027.1'!AK69</f>
        <v>2</v>
      </c>
      <c r="AL69" s="75">
        <f>AG69+'2027.1'!AL69</f>
        <v>1</v>
      </c>
      <c r="AM69" s="26">
        <f>AH69+'2027.1'!AM69</f>
        <v>200</v>
      </c>
      <c r="AN69" s="75">
        <f>AI69+'2027.1'!AN69</f>
        <v>20</v>
      </c>
      <c r="AO69" s="26">
        <f>AJ69+'2027.1'!AO69</f>
        <v>8000</v>
      </c>
      <c r="AP69" s="24"/>
      <c r="AQ69" s="24"/>
      <c r="AR69" s="24">
        <f>AP69+'2027.1'!AR69</f>
        <v>0</v>
      </c>
      <c r="AS69" s="24">
        <f>AQ69+'2027.1'!AS69</f>
        <v>0</v>
      </c>
      <c r="AT69" s="24"/>
      <c r="AU69" s="24"/>
      <c r="AV69" s="24"/>
      <c r="AW69" s="24"/>
      <c r="AX69" s="24">
        <f>AT69+'2027.1'!AX69</f>
        <v>0</v>
      </c>
      <c r="AY69" s="24">
        <f>AU69+'2027.1'!AY69</f>
        <v>0</v>
      </c>
      <c r="AZ69" s="24">
        <f>AV69+'2027.1'!AZ69</f>
        <v>0</v>
      </c>
      <c r="BA69" s="24">
        <f>AW69+'2027.1'!BA69</f>
        <v>0</v>
      </c>
    </row>
    <row r="70" spans="1:53" ht="16.5" customHeight="1">
      <c r="A70" s="28" t="s">
        <v>72</v>
      </c>
      <c r="B70" s="28"/>
      <c r="C70" s="29"/>
      <c r="D70" s="169">
        <f>SUM(D53:D69)</f>
        <v>0</v>
      </c>
      <c r="E70" s="122">
        <f t="shared" ref="E70:BA70" si="17">SUM(E53:E69)</f>
        <v>0</v>
      </c>
      <c r="F70" s="174">
        <f t="shared" si="17"/>
        <v>0</v>
      </c>
      <c r="G70" s="81">
        <f t="shared" si="17"/>
        <v>0</v>
      </c>
      <c r="H70" s="172">
        <f t="shared" si="17"/>
        <v>0</v>
      </c>
      <c r="I70" s="168">
        <f t="shared" si="17"/>
        <v>0</v>
      </c>
      <c r="J70" s="168">
        <f t="shared" si="17"/>
        <v>0</v>
      </c>
      <c r="K70" s="168">
        <f t="shared" si="17"/>
        <v>0</v>
      </c>
      <c r="L70" s="168">
        <f t="shared" si="17"/>
        <v>0</v>
      </c>
      <c r="M70" s="167">
        <f t="shared" si="17"/>
        <v>0</v>
      </c>
      <c r="N70" s="172">
        <f t="shared" si="17"/>
        <v>0</v>
      </c>
      <c r="O70" s="167">
        <f t="shared" si="17"/>
        <v>0</v>
      </c>
      <c r="P70" s="169">
        <f t="shared" si="17"/>
        <v>0</v>
      </c>
      <c r="Q70" s="210">
        <f t="shared" si="17"/>
        <v>0</v>
      </c>
      <c r="R70" s="81">
        <f t="shared" si="17"/>
        <v>0</v>
      </c>
      <c r="S70" s="169">
        <f t="shared" si="17"/>
        <v>0</v>
      </c>
      <c r="T70" s="122">
        <f t="shared" si="17"/>
        <v>0</v>
      </c>
      <c r="U70" s="122">
        <f t="shared" si="17"/>
        <v>0</v>
      </c>
      <c r="V70" s="119">
        <f t="shared" si="17"/>
        <v>0</v>
      </c>
      <c r="W70" s="122">
        <f t="shared" si="17"/>
        <v>0</v>
      </c>
      <c r="X70" s="119">
        <f t="shared" si="17"/>
        <v>0</v>
      </c>
      <c r="Y70" s="122">
        <f t="shared" si="17"/>
        <v>0</v>
      </c>
      <c r="Z70" s="119">
        <f t="shared" si="17"/>
        <v>0</v>
      </c>
      <c r="AA70" s="173">
        <f t="shared" si="17"/>
        <v>0</v>
      </c>
      <c r="AB70" s="348">
        <f t="shared" si="17"/>
        <v>0</v>
      </c>
      <c r="AC70" s="349">
        <f t="shared" si="17"/>
        <v>0</v>
      </c>
      <c r="AD70" s="348">
        <f t="shared" si="17"/>
        <v>3278358</v>
      </c>
      <c r="AE70" s="350">
        <f t="shared" si="17"/>
        <v>20403.808017868374</v>
      </c>
      <c r="AF70" s="119">
        <f t="shared" si="17"/>
        <v>0</v>
      </c>
      <c r="AG70" s="122">
        <f t="shared" si="17"/>
        <v>0</v>
      </c>
      <c r="AH70" s="178">
        <f t="shared" si="17"/>
        <v>0</v>
      </c>
      <c r="AI70" s="122">
        <f t="shared" si="17"/>
        <v>0</v>
      </c>
      <c r="AJ70" s="178">
        <f t="shared" si="17"/>
        <v>0</v>
      </c>
      <c r="AK70" s="119">
        <f t="shared" si="17"/>
        <v>18</v>
      </c>
      <c r="AL70" s="122">
        <f t="shared" si="17"/>
        <v>32</v>
      </c>
      <c r="AM70" s="178">
        <f t="shared" si="17"/>
        <v>6400</v>
      </c>
      <c r="AN70" s="122">
        <f t="shared" si="17"/>
        <v>411</v>
      </c>
      <c r="AO70" s="178">
        <f t="shared" si="17"/>
        <v>164400</v>
      </c>
      <c r="AP70" s="119">
        <f t="shared" si="17"/>
        <v>0</v>
      </c>
      <c r="AQ70" s="119">
        <f t="shared" si="17"/>
        <v>0</v>
      </c>
      <c r="AR70" s="119">
        <f t="shared" si="17"/>
        <v>5</v>
      </c>
      <c r="AS70" s="119">
        <f t="shared" si="17"/>
        <v>0</v>
      </c>
      <c r="AT70" s="119">
        <f t="shared" si="17"/>
        <v>0</v>
      </c>
      <c r="AU70" s="119">
        <f t="shared" si="17"/>
        <v>0</v>
      </c>
      <c r="AV70" s="119">
        <f t="shared" si="17"/>
        <v>0</v>
      </c>
      <c r="AW70" s="119">
        <f t="shared" si="17"/>
        <v>0</v>
      </c>
      <c r="AX70" s="119">
        <f t="shared" si="17"/>
        <v>7</v>
      </c>
      <c r="AY70" s="119">
        <f t="shared" si="17"/>
        <v>720</v>
      </c>
      <c r="AZ70" s="119">
        <f t="shared" si="17"/>
        <v>726</v>
      </c>
      <c r="BA70" s="119">
        <f t="shared" si="17"/>
        <v>39</v>
      </c>
    </row>
    <row r="71" spans="1:53">
      <c r="A71" s="315">
        <v>5</v>
      </c>
      <c r="B71" s="315">
        <v>1</v>
      </c>
      <c r="C71" s="19" t="s">
        <v>108</v>
      </c>
      <c r="D71" s="46"/>
      <c r="E71" s="47"/>
      <c r="F71" s="171"/>
      <c r="G71" s="117"/>
      <c r="H71" s="106"/>
      <c r="I71" s="102"/>
      <c r="J71" s="102"/>
      <c r="K71" s="102"/>
      <c r="L71" s="102"/>
      <c r="M71" s="110"/>
      <c r="N71" s="79"/>
      <c r="O71" s="133"/>
      <c r="P71" s="79"/>
      <c r="Q71" s="208"/>
      <c r="R71" s="203"/>
      <c r="S71" s="48"/>
      <c r="T71" s="49"/>
      <c r="U71" s="49"/>
      <c r="V71" s="49"/>
      <c r="W71" s="49"/>
      <c r="X71" s="49"/>
      <c r="Y71" s="49"/>
      <c r="Z71" s="91"/>
      <c r="AA71" s="84"/>
      <c r="AB71" s="342"/>
      <c r="AC71" s="343"/>
      <c r="AD71" s="342">
        <f>AB71+'2027.1'!AD71</f>
        <v>0</v>
      </c>
      <c r="AE71" s="179">
        <f>AC71+'2027.1'!AE71</f>
        <v>0</v>
      </c>
      <c r="AF71" s="24"/>
      <c r="AG71" s="25"/>
      <c r="AH71" s="26">
        <f t="shared" si="9"/>
        <v>0</v>
      </c>
      <c r="AI71" s="25"/>
      <c r="AJ71" s="26">
        <f t="shared" si="10"/>
        <v>0</v>
      </c>
      <c r="AK71" s="69">
        <f>AF71+'2027.1'!AK71</f>
        <v>2</v>
      </c>
      <c r="AL71" s="75">
        <f>AG71+'2027.1'!AL71</f>
        <v>0</v>
      </c>
      <c r="AM71" s="26">
        <f>AH71+'2027.1'!AM71</f>
        <v>0</v>
      </c>
      <c r="AN71" s="75">
        <f>AI71+'2027.1'!AN71</f>
        <v>91</v>
      </c>
      <c r="AO71" s="26">
        <f>AJ71+'2027.1'!AO71</f>
        <v>36400</v>
      </c>
      <c r="AP71" s="24"/>
      <c r="AQ71" s="24"/>
      <c r="AR71" s="24">
        <f>AP71+'2027.1'!AR71</f>
        <v>0</v>
      </c>
      <c r="AS71" s="24">
        <f>AQ71+'2027.1'!AS71</f>
        <v>0</v>
      </c>
      <c r="AT71" s="24"/>
      <c r="AU71" s="24"/>
      <c r="AV71" s="24"/>
      <c r="AW71" s="24"/>
      <c r="AX71" s="24">
        <f>AT71+'2027.1'!AX71</f>
        <v>0</v>
      </c>
      <c r="AY71" s="24">
        <f>AU71+'2027.1'!AY71</f>
        <v>0</v>
      </c>
      <c r="AZ71" s="24">
        <f>AV71+'2027.1'!AZ71</f>
        <v>0</v>
      </c>
      <c r="BA71" s="24">
        <f>AW71+'2027.1'!BA71</f>
        <v>0</v>
      </c>
    </row>
    <row r="72" spans="1:53">
      <c r="A72" s="316"/>
      <c r="B72" s="316"/>
      <c r="C72" s="19" t="s">
        <v>112</v>
      </c>
      <c r="D72" s="46"/>
      <c r="E72" s="47"/>
      <c r="F72" s="113"/>
      <c r="G72" s="117"/>
      <c r="H72" s="106"/>
      <c r="I72" s="102"/>
      <c r="J72" s="102"/>
      <c r="K72" s="102"/>
      <c r="L72" s="102"/>
      <c r="M72" s="110"/>
      <c r="N72" s="79"/>
      <c r="O72" s="133"/>
      <c r="P72" s="79"/>
      <c r="Q72" s="208"/>
      <c r="R72" s="203"/>
      <c r="S72" s="48"/>
      <c r="T72" s="49"/>
      <c r="U72" s="49"/>
      <c r="V72" s="49"/>
      <c r="W72" s="49"/>
      <c r="X72" s="49"/>
      <c r="Y72" s="49"/>
      <c r="Z72" s="91"/>
      <c r="AA72" s="84"/>
      <c r="AB72" s="342"/>
      <c r="AC72" s="343"/>
      <c r="AD72" s="342">
        <f>AB72+'2027.1'!AD72</f>
        <v>638076</v>
      </c>
      <c r="AE72" s="179">
        <f>AC72+'2027.1'!AE72</f>
        <v>4000.0043129705036</v>
      </c>
      <c r="AF72" s="24"/>
      <c r="AG72" s="25"/>
      <c r="AH72" s="26">
        <f t="shared" si="9"/>
        <v>0</v>
      </c>
      <c r="AI72" s="25"/>
      <c r="AJ72" s="26">
        <f t="shared" si="10"/>
        <v>0</v>
      </c>
      <c r="AK72" s="69">
        <f>AF72+'2027.1'!AK72</f>
        <v>1</v>
      </c>
      <c r="AL72" s="75">
        <f>AG72+'2027.1'!AL72</f>
        <v>0</v>
      </c>
      <c r="AM72" s="26">
        <f>AH72+'2027.1'!AM72</f>
        <v>0</v>
      </c>
      <c r="AN72" s="75">
        <f>AI72+'2027.1'!AN72</f>
        <v>27</v>
      </c>
      <c r="AO72" s="26">
        <f>AJ72+'2027.1'!AO72</f>
        <v>10800</v>
      </c>
      <c r="AP72" s="24"/>
      <c r="AQ72" s="24"/>
      <c r="AR72" s="24">
        <f>AP72+'2027.1'!AR72</f>
        <v>0</v>
      </c>
      <c r="AS72" s="24">
        <f>AQ72+'2027.1'!AS72</f>
        <v>0</v>
      </c>
      <c r="AT72" s="24"/>
      <c r="AU72" s="24"/>
      <c r="AV72" s="24"/>
      <c r="AW72" s="24"/>
      <c r="AX72" s="24">
        <f>AT72+'2027.1'!AX72</f>
        <v>5</v>
      </c>
      <c r="AY72" s="24">
        <f>AU72+'2027.1'!AY72</f>
        <v>230</v>
      </c>
      <c r="AZ72" s="24">
        <f>AV72+'2027.1'!AZ72</f>
        <v>284</v>
      </c>
      <c r="BA72" s="24">
        <f>AW72+'2027.1'!BA72</f>
        <v>15</v>
      </c>
    </row>
    <row r="73" spans="1:53">
      <c r="A73" s="316"/>
      <c r="B73" s="316"/>
      <c r="C73" s="19" t="s">
        <v>109</v>
      </c>
      <c r="D73" s="46"/>
      <c r="E73" s="47"/>
      <c r="F73" s="113"/>
      <c r="G73" s="117"/>
      <c r="H73" s="106"/>
      <c r="I73" s="102"/>
      <c r="J73" s="102"/>
      <c r="K73" s="102"/>
      <c r="L73" s="102"/>
      <c r="M73" s="110"/>
      <c r="N73" s="79"/>
      <c r="O73" s="133"/>
      <c r="P73" s="79"/>
      <c r="Q73" s="208"/>
      <c r="R73" s="203"/>
      <c r="S73" s="48"/>
      <c r="T73" s="49"/>
      <c r="U73" s="49"/>
      <c r="V73" s="49"/>
      <c r="W73" s="49"/>
      <c r="X73" s="49"/>
      <c r="Y73" s="49"/>
      <c r="Z73" s="91"/>
      <c r="AA73" s="84"/>
      <c r="AB73" s="342"/>
      <c r="AC73" s="343"/>
      <c r="AD73" s="342">
        <f>AB73+'2027.1'!AD73</f>
        <v>0</v>
      </c>
      <c r="AE73" s="179">
        <f>AC73+'2027.1'!AE73</f>
        <v>0</v>
      </c>
      <c r="AF73" s="24"/>
      <c r="AG73" s="25"/>
      <c r="AH73" s="26">
        <f t="shared" si="9"/>
        <v>0</v>
      </c>
      <c r="AI73" s="25"/>
      <c r="AJ73" s="26">
        <f t="shared" si="10"/>
        <v>0</v>
      </c>
      <c r="AK73" s="69">
        <f>AF73+'2027.1'!AK73</f>
        <v>2</v>
      </c>
      <c r="AL73" s="75">
        <f>AG73+'2027.1'!AL73</f>
        <v>3</v>
      </c>
      <c r="AM73" s="26">
        <f>AH73+'2027.1'!AM73</f>
        <v>600</v>
      </c>
      <c r="AN73" s="75">
        <f>AI73+'2027.1'!AN73</f>
        <v>108</v>
      </c>
      <c r="AO73" s="26">
        <f>AJ73+'2027.1'!AO73</f>
        <v>43200</v>
      </c>
      <c r="AP73" s="24"/>
      <c r="AQ73" s="24"/>
      <c r="AR73" s="24">
        <f>AP73+'2027.1'!AR73</f>
        <v>0</v>
      </c>
      <c r="AS73" s="24">
        <f>AQ73+'2027.1'!AS73</f>
        <v>0</v>
      </c>
      <c r="AT73" s="24"/>
      <c r="AU73" s="24"/>
      <c r="AV73" s="24"/>
      <c r="AW73" s="24"/>
      <c r="AX73" s="24">
        <f>AT73+'2027.1'!AX73</f>
        <v>0</v>
      </c>
      <c r="AY73" s="24">
        <f>AU73+'2027.1'!AY73</f>
        <v>0</v>
      </c>
      <c r="AZ73" s="24">
        <f>AV73+'2027.1'!AZ73</f>
        <v>0</v>
      </c>
      <c r="BA73" s="24">
        <f>AW73+'2027.1'!BA73</f>
        <v>0</v>
      </c>
    </row>
    <row r="74" spans="1:53">
      <c r="A74" s="316"/>
      <c r="B74" s="316"/>
      <c r="C74" s="19" t="s">
        <v>110</v>
      </c>
      <c r="D74" s="46"/>
      <c r="E74" s="47"/>
      <c r="F74" s="113"/>
      <c r="G74" s="117"/>
      <c r="H74" s="106"/>
      <c r="I74" s="102"/>
      <c r="J74" s="102"/>
      <c r="K74" s="102"/>
      <c r="L74" s="102"/>
      <c r="M74" s="110"/>
      <c r="N74" s="79"/>
      <c r="O74" s="133"/>
      <c r="P74" s="79"/>
      <c r="Q74" s="208"/>
      <c r="R74" s="203"/>
      <c r="S74" s="48"/>
      <c r="T74" s="49"/>
      <c r="U74" s="49"/>
      <c r="V74" s="49"/>
      <c r="W74" s="49"/>
      <c r="X74" s="49"/>
      <c r="Y74" s="49"/>
      <c r="Z74" s="91"/>
      <c r="AA74" s="84"/>
      <c r="AB74" s="342"/>
      <c r="AC74" s="343"/>
      <c r="AD74" s="342">
        <f>AB74+'2027.1'!AD74</f>
        <v>485298</v>
      </c>
      <c r="AE74" s="179">
        <f>AC74+'2027.1'!AE74</f>
        <v>3000.0057119651797</v>
      </c>
      <c r="AF74" s="24"/>
      <c r="AG74" s="25"/>
      <c r="AH74" s="26">
        <f t="shared" si="9"/>
        <v>0</v>
      </c>
      <c r="AI74" s="25"/>
      <c r="AJ74" s="26">
        <f t="shared" si="10"/>
        <v>0</v>
      </c>
      <c r="AK74" s="69">
        <f>AF74+'2027.1'!AK74</f>
        <v>0</v>
      </c>
      <c r="AL74" s="75">
        <f>AG74+'2027.1'!AL74</f>
        <v>0</v>
      </c>
      <c r="AM74" s="26">
        <f>AH74+'2027.1'!AM74</f>
        <v>0</v>
      </c>
      <c r="AN74" s="75">
        <f>AI74+'2027.1'!AN74</f>
        <v>0</v>
      </c>
      <c r="AO74" s="26">
        <f>AJ74+'2027.1'!AO74</f>
        <v>0</v>
      </c>
      <c r="AP74" s="24"/>
      <c r="AQ74" s="24"/>
      <c r="AR74" s="24">
        <f>AP74+'2027.1'!AR74</f>
        <v>0</v>
      </c>
      <c r="AS74" s="24">
        <f>AQ74+'2027.1'!AS74</f>
        <v>0</v>
      </c>
      <c r="AT74" s="24"/>
      <c r="AU74" s="24"/>
      <c r="AV74" s="24"/>
      <c r="AW74" s="24"/>
      <c r="AX74" s="24">
        <f>AT74+'2027.1'!AX74</f>
        <v>0</v>
      </c>
      <c r="AY74" s="24">
        <f>AU74+'2027.1'!AY74</f>
        <v>0</v>
      </c>
      <c r="AZ74" s="24">
        <f>AV74+'2027.1'!AZ74</f>
        <v>0</v>
      </c>
      <c r="BA74" s="24">
        <f>AW74+'2027.1'!BA74</f>
        <v>0</v>
      </c>
    </row>
    <row r="75" spans="1:53">
      <c r="A75" s="316"/>
      <c r="B75" s="316"/>
      <c r="C75" s="19" t="s">
        <v>113</v>
      </c>
      <c r="D75" s="46"/>
      <c r="E75" s="47"/>
      <c r="F75" s="113"/>
      <c r="G75" s="117"/>
      <c r="H75" s="106"/>
      <c r="I75" s="102"/>
      <c r="J75" s="102"/>
      <c r="K75" s="102"/>
      <c r="L75" s="102"/>
      <c r="M75" s="110"/>
      <c r="N75" s="79"/>
      <c r="O75" s="133"/>
      <c r="P75" s="79"/>
      <c r="Q75" s="208"/>
      <c r="R75" s="203"/>
      <c r="S75" s="48"/>
      <c r="T75" s="49"/>
      <c r="U75" s="49"/>
      <c r="V75" s="49"/>
      <c r="W75" s="49"/>
      <c r="X75" s="49"/>
      <c r="Y75" s="49"/>
      <c r="Z75" s="91"/>
      <c r="AA75" s="84"/>
      <c r="AB75" s="342"/>
      <c r="AC75" s="343"/>
      <c r="AD75" s="342">
        <f>AB75+'2027.1'!AD75</f>
        <v>0</v>
      </c>
      <c r="AE75" s="179">
        <f>AC75+'2027.1'!AE75</f>
        <v>0</v>
      </c>
      <c r="AF75" s="24"/>
      <c r="AG75" s="25"/>
      <c r="AH75" s="26">
        <f t="shared" si="9"/>
        <v>0</v>
      </c>
      <c r="AI75" s="25"/>
      <c r="AJ75" s="26">
        <f t="shared" si="10"/>
        <v>0</v>
      </c>
      <c r="AK75" s="69">
        <f>AF75+'2027.1'!AK75</f>
        <v>1</v>
      </c>
      <c r="AL75" s="75">
        <f>AG75+'2027.1'!AL75</f>
        <v>3</v>
      </c>
      <c r="AM75" s="26">
        <f>AH75+'2027.1'!AM75</f>
        <v>600</v>
      </c>
      <c r="AN75" s="75">
        <f>AI75+'2027.1'!AN75</f>
        <v>98</v>
      </c>
      <c r="AO75" s="26">
        <f>AJ75+'2027.1'!AO75</f>
        <v>39200</v>
      </c>
      <c r="AP75" s="24"/>
      <c r="AQ75" s="24"/>
      <c r="AR75" s="24">
        <f>AP75+'2027.1'!AR75</f>
        <v>0</v>
      </c>
      <c r="AS75" s="24">
        <f>AQ75+'2027.1'!AS75</f>
        <v>0</v>
      </c>
      <c r="AT75" s="24"/>
      <c r="AU75" s="24"/>
      <c r="AV75" s="24"/>
      <c r="AW75" s="24"/>
      <c r="AX75" s="24">
        <f>AT75+'2027.1'!AX75</f>
        <v>0</v>
      </c>
      <c r="AY75" s="24">
        <f>AU75+'2027.1'!AY75</f>
        <v>0</v>
      </c>
      <c r="AZ75" s="24">
        <f>AV75+'2027.1'!AZ75</f>
        <v>0</v>
      </c>
      <c r="BA75" s="24">
        <f>AW75+'2027.1'!BA75</f>
        <v>0</v>
      </c>
    </row>
    <row r="76" spans="1:53">
      <c r="A76" s="316"/>
      <c r="B76" s="316"/>
      <c r="C76" s="19" t="s">
        <v>156</v>
      </c>
      <c r="D76" s="46"/>
      <c r="E76" s="47"/>
      <c r="F76" s="113"/>
      <c r="G76" s="117"/>
      <c r="H76" s="106"/>
      <c r="I76" s="102"/>
      <c r="J76" s="102"/>
      <c r="K76" s="102"/>
      <c r="L76" s="102"/>
      <c r="M76" s="110"/>
      <c r="N76" s="79"/>
      <c r="O76" s="133"/>
      <c r="P76" s="79"/>
      <c r="Q76" s="208"/>
      <c r="R76" s="203"/>
      <c r="S76" s="48"/>
      <c r="T76" s="49"/>
      <c r="U76" s="49"/>
      <c r="V76" s="49"/>
      <c r="W76" s="49"/>
      <c r="X76" s="49"/>
      <c r="Y76" s="49"/>
      <c r="Z76" s="91"/>
      <c r="AA76" s="84"/>
      <c r="AB76" s="342"/>
      <c r="AC76" s="343"/>
      <c r="AD76" s="342">
        <f>AB76+'2027.1'!AD76</f>
        <v>0</v>
      </c>
      <c r="AE76" s="179">
        <f>AC76+'2027.1'!AE76</f>
        <v>0</v>
      </c>
      <c r="AF76" s="24"/>
      <c r="AG76" s="25"/>
      <c r="AH76" s="26">
        <f t="shared" si="9"/>
        <v>0</v>
      </c>
      <c r="AI76" s="25"/>
      <c r="AJ76" s="26">
        <f t="shared" si="10"/>
        <v>0</v>
      </c>
      <c r="AK76" s="69">
        <f>AF76+'2027.1'!AK76</f>
        <v>1</v>
      </c>
      <c r="AL76" s="75">
        <f>AG76+'2027.1'!AL76</f>
        <v>2</v>
      </c>
      <c r="AM76" s="26">
        <f>AH76+'2027.1'!AM76</f>
        <v>400</v>
      </c>
      <c r="AN76" s="75">
        <f>AI76+'2027.1'!AN76</f>
        <v>36</v>
      </c>
      <c r="AO76" s="26">
        <f>AJ76+'2027.1'!AO76</f>
        <v>14400</v>
      </c>
      <c r="AP76" s="24"/>
      <c r="AQ76" s="24"/>
      <c r="AR76" s="24">
        <f>AP76+'2027.1'!AR76</f>
        <v>0</v>
      </c>
      <c r="AS76" s="24">
        <f>AQ76+'2027.1'!AS76</f>
        <v>0</v>
      </c>
      <c r="AT76" s="24"/>
      <c r="AU76" s="24"/>
      <c r="AV76" s="24"/>
      <c r="AW76" s="24"/>
      <c r="AX76" s="24">
        <f>AT76+'2027.1'!AX76</f>
        <v>0</v>
      </c>
      <c r="AY76" s="24">
        <f>AU76+'2027.1'!AY76</f>
        <v>0</v>
      </c>
      <c r="AZ76" s="24">
        <f>AV76+'2027.1'!AZ76</f>
        <v>0</v>
      </c>
      <c r="BA76" s="24">
        <f>AW76+'2027.1'!BA76</f>
        <v>0</v>
      </c>
    </row>
    <row r="77" spans="1:53">
      <c r="A77" s="316"/>
      <c r="B77" s="316"/>
      <c r="C77" s="19" t="s">
        <v>111</v>
      </c>
      <c r="D77" s="46"/>
      <c r="E77" s="47"/>
      <c r="F77" s="113"/>
      <c r="G77" s="117"/>
      <c r="H77" s="106"/>
      <c r="I77" s="102"/>
      <c r="J77" s="102"/>
      <c r="K77" s="102"/>
      <c r="L77" s="102"/>
      <c r="M77" s="110"/>
      <c r="N77" s="79"/>
      <c r="O77" s="133"/>
      <c r="P77" s="79"/>
      <c r="Q77" s="208"/>
      <c r="R77" s="203"/>
      <c r="S77" s="48"/>
      <c r="T77" s="49"/>
      <c r="U77" s="49"/>
      <c r="V77" s="49"/>
      <c r="W77" s="49"/>
      <c r="X77" s="49"/>
      <c r="Y77" s="49"/>
      <c r="Z77" s="91"/>
      <c r="AA77" s="84"/>
      <c r="AB77" s="342"/>
      <c r="AC77" s="343"/>
      <c r="AD77" s="342">
        <f>AB77+'2027.1'!AD77</f>
        <v>0</v>
      </c>
      <c r="AE77" s="179">
        <f>AC77+'2027.1'!AE77</f>
        <v>0</v>
      </c>
      <c r="AF77" s="24"/>
      <c r="AG77" s="25"/>
      <c r="AH77" s="26">
        <f t="shared" si="9"/>
        <v>0</v>
      </c>
      <c r="AI77" s="25"/>
      <c r="AJ77" s="26">
        <f t="shared" si="10"/>
        <v>0</v>
      </c>
      <c r="AK77" s="69">
        <f>AF77+'2027.1'!AK77</f>
        <v>1</v>
      </c>
      <c r="AL77" s="75">
        <f>AG77+'2027.1'!AL77</f>
        <v>1</v>
      </c>
      <c r="AM77" s="26">
        <f>AH77+'2027.1'!AM77</f>
        <v>200</v>
      </c>
      <c r="AN77" s="75">
        <f>AI77+'2027.1'!AN77</f>
        <v>48</v>
      </c>
      <c r="AO77" s="26">
        <f>AJ77+'2027.1'!AO77</f>
        <v>19200</v>
      </c>
      <c r="AP77" s="24"/>
      <c r="AQ77" s="24"/>
      <c r="AR77" s="24">
        <f>AP77+'2027.1'!AR77</f>
        <v>0</v>
      </c>
      <c r="AS77" s="24">
        <f>AQ77+'2027.1'!AS77</f>
        <v>0</v>
      </c>
      <c r="AT77" s="24"/>
      <c r="AU77" s="24"/>
      <c r="AV77" s="24"/>
      <c r="AW77" s="24"/>
      <c r="AX77" s="24">
        <f>AT77+'2027.1'!AX77</f>
        <v>0</v>
      </c>
      <c r="AY77" s="24">
        <f>AU77+'2027.1'!AY77</f>
        <v>0</v>
      </c>
      <c r="AZ77" s="24">
        <f>AV77+'2027.1'!AZ77</f>
        <v>0</v>
      </c>
      <c r="BA77" s="24">
        <f>AW77+'2027.1'!BA77</f>
        <v>0</v>
      </c>
    </row>
    <row r="78" spans="1:53">
      <c r="A78" s="316"/>
      <c r="B78" s="317"/>
      <c r="C78" s="19" t="s">
        <v>114</v>
      </c>
      <c r="D78" s="46"/>
      <c r="E78" s="47"/>
      <c r="F78" s="113"/>
      <c r="G78" s="117"/>
      <c r="H78" s="106"/>
      <c r="I78" s="102"/>
      <c r="J78" s="102"/>
      <c r="K78" s="102"/>
      <c r="L78" s="102"/>
      <c r="M78" s="110"/>
      <c r="N78" s="79"/>
      <c r="O78" s="133"/>
      <c r="P78" s="79"/>
      <c r="Q78" s="208"/>
      <c r="R78" s="203"/>
      <c r="S78" s="48"/>
      <c r="T78" s="49"/>
      <c r="U78" s="49"/>
      <c r="V78" s="49"/>
      <c r="W78" s="49"/>
      <c r="X78" s="49"/>
      <c r="Y78" s="49"/>
      <c r="Z78" s="91"/>
      <c r="AA78" s="84"/>
      <c r="AB78" s="342"/>
      <c r="AC78" s="343"/>
      <c r="AD78" s="342">
        <f>AB78+'2027.1'!AD78</f>
        <v>0</v>
      </c>
      <c r="AE78" s="179">
        <f>AC78+'2027.1'!AE78</f>
        <v>0</v>
      </c>
      <c r="AF78" s="24"/>
      <c r="AG78" s="25"/>
      <c r="AH78" s="26">
        <f t="shared" ref="AH78:AH87" si="18">AG78*$AH$5</f>
        <v>0</v>
      </c>
      <c r="AI78" s="25"/>
      <c r="AJ78" s="26">
        <f t="shared" ref="AJ78:AJ87" si="19">AI78*$AJ$5</f>
        <v>0</v>
      </c>
      <c r="AK78" s="69">
        <f>AF78+'2027.1'!AK78</f>
        <v>0</v>
      </c>
      <c r="AL78" s="75">
        <f>AG78+'2027.1'!AL78</f>
        <v>0</v>
      </c>
      <c r="AM78" s="26">
        <f>AH78+'2027.1'!AM78</f>
        <v>0</v>
      </c>
      <c r="AN78" s="75">
        <f>AI78+'2027.1'!AN78</f>
        <v>0</v>
      </c>
      <c r="AO78" s="26">
        <f>AJ78+'2027.1'!AO78</f>
        <v>0</v>
      </c>
      <c r="AP78" s="24"/>
      <c r="AQ78" s="24"/>
      <c r="AR78" s="24">
        <f>AP78+'2027.1'!AR78</f>
        <v>0</v>
      </c>
      <c r="AS78" s="24">
        <f>AQ78+'2027.1'!AS78</f>
        <v>0</v>
      </c>
      <c r="AT78" s="24"/>
      <c r="AU78" s="24"/>
      <c r="AV78" s="24"/>
      <c r="AW78" s="24"/>
      <c r="AX78" s="24">
        <f>AT78+'2027.1'!AX78</f>
        <v>0</v>
      </c>
      <c r="AY78" s="24">
        <f>AU78+'2027.1'!AY78</f>
        <v>0</v>
      </c>
      <c r="AZ78" s="24">
        <f>AV78+'2027.1'!AZ78</f>
        <v>0</v>
      </c>
      <c r="BA78" s="24">
        <f>AW78+'2027.1'!BA78</f>
        <v>0</v>
      </c>
    </row>
    <row r="79" spans="1:53">
      <c r="A79" s="316"/>
      <c r="B79" s="315">
        <v>2</v>
      </c>
      <c r="C79" s="19" t="s">
        <v>123</v>
      </c>
      <c r="D79" s="46"/>
      <c r="E79" s="47"/>
      <c r="F79" s="113"/>
      <c r="G79" s="117"/>
      <c r="H79" s="106"/>
      <c r="I79" s="102"/>
      <c r="J79" s="102"/>
      <c r="K79" s="102"/>
      <c r="L79" s="102"/>
      <c r="M79" s="110"/>
      <c r="N79" s="79"/>
      <c r="O79" s="133"/>
      <c r="P79" s="79"/>
      <c r="Q79" s="208"/>
      <c r="R79" s="203"/>
      <c r="S79" s="48"/>
      <c r="T79" s="49"/>
      <c r="U79" s="49"/>
      <c r="V79" s="49"/>
      <c r="W79" s="49"/>
      <c r="X79" s="49"/>
      <c r="Y79" s="49"/>
      <c r="Z79" s="91"/>
      <c r="AA79" s="84"/>
      <c r="AB79" s="342"/>
      <c r="AC79" s="343"/>
      <c r="AD79" s="342">
        <f>AB79+'2027.1'!AD79</f>
        <v>0</v>
      </c>
      <c r="AE79" s="179">
        <f>AC79+'2027.1'!AE79</f>
        <v>0</v>
      </c>
      <c r="AF79" s="24"/>
      <c r="AG79" s="25"/>
      <c r="AH79" s="26">
        <f t="shared" si="18"/>
        <v>0</v>
      </c>
      <c r="AI79" s="25"/>
      <c r="AJ79" s="26">
        <f t="shared" si="19"/>
        <v>0</v>
      </c>
      <c r="AK79" s="69">
        <f>AF79+'2027.1'!AK79</f>
        <v>0</v>
      </c>
      <c r="AL79" s="75">
        <f>AG79+'2027.1'!AL79</f>
        <v>0</v>
      </c>
      <c r="AM79" s="26">
        <f>AH79+'2027.1'!AM79</f>
        <v>0</v>
      </c>
      <c r="AN79" s="75">
        <f>AI79+'2027.1'!AN79</f>
        <v>0</v>
      </c>
      <c r="AO79" s="26">
        <f>AJ79+'2027.1'!AO79</f>
        <v>0</v>
      </c>
      <c r="AP79" s="24"/>
      <c r="AQ79" s="24"/>
      <c r="AR79" s="24">
        <f>AP79+'2027.1'!AR79</f>
        <v>0</v>
      </c>
      <c r="AS79" s="24">
        <f>AQ79+'2027.1'!AS79</f>
        <v>0</v>
      </c>
      <c r="AT79" s="24"/>
      <c r="AU79" s="24"/>
      <c r="AV79" s="24"/>
      <c r="AW79" s="24"/>
      <c r="AX79" s="24">
        <f>AT79+'2027.1'!AX79</f>
        <v>0</v>
      </c>
      <c r="AY79" s="24">
        <f>AU79+'2027.1'!AY79</f>
        <v>0</v>
      </c>
      <c r="AZ79" s="24">
        <f>AV79+'2027.1'!AZ79</f>
        <v>0</v>
      </c>
      <c r="BA79" s="24">
        <f>AW79+'2027.1'!BA79</f>
        <v>0</v>
      </c>
    </row>
    <row r="80" spans="1:53">
      <c r="A80" s="316"/>
      <c r="B80" s="316"/>
      <c r="C80" s="19" t="s">
        <v>124</v>
      </c>
      <c r="D80" s="46"/>
      <c r="E80" s="47"/>
      <c r="F80" s="113"/>
      <c r="G80" s="117"/>
      <c r="H80" s="106"/>
      <c r="I80" s="102"/>
      <c r="J80" s="102"/>
      <c r="K80" s="102"/>
      <c r="L80" s="102"/>
      <c r="M80" s="110"/>
      <c r="N80" s="79"/>
      <c r="O80" s="133"/>
      <c r="P80" s="79"/>
      <c r="Q80" s="208"/>
      <c r="R80" s="203"/>
      <c r="S80" s="48"/>
      <c r="T80" s="49"/>
      <c r="U80" s="49"/>
      <c r="V80" s="49"/>
      <c r="W80" s="49"/>
      <c r="X80" s="49"/>
      <c r="Y80" s="49"/>
      <c r="Z80" s="91"/>
      <c r="AA80" s="84"/>
      <c r="AB80" s="342"/>
      <c r="AC80" s="343"/>
      <c r="AD80" s="342">
        <f>AB80+'2027.1'!AD80</f>
        <v>0</v>
      </c>
      <c r="AE80" s="179">
        <f>AC80+'2027.1'!AE80</f>
        <v>0</v>
      </c>
      <c r="AF80" s="24"/>
      <c r="AG80" s="25"/>
      <c r="AH80" s="26">
        <f t="shared" si="18"/>
        <v>0</v>
      </c>
      <c r="AI80" s="25"/>
      <c r="AJ80" s="26">
        <f t="shared" si="19"/>
        <v>0</v>
      </c>
      <c r="AK80" s="69">
        <f>AF80+'2027.1'!AK80</f>
        <v>0</v>
      </c>
      <c r="AL80" s="75">
        <f>AG80+'2027.1'!AL80</f>
        <v>0</v>
      </c>
      <c r="AM80" s="26">
        <f>AH80+'2027.1'!AM80</f>
        <v>0</v>
      </c>
      <c r="AN80" s="75">
        <f>AI80+'2027.1'!AN80</f>
        <v>0</v>
      </c>
      <c r="AO80" s="26">
        <f>AJ80+'2027.1'!AO80</f>
        <v>0</v>
      </c>
      <c r="AP80" s="24"/>
      <c r="AQ80" s="24"/>
      <c r="AR80" s="24">
        <f>AP80+'2027.1'!AR80</f>
        <v>0</v>
      </c>
      <c r="AS80" s="24">
        <f>AQ80+'2027.1'!AS80</f>
        <v>0</v>
      </c>
      <c r="AT80" s="24"/>
      <c r="AU80" s="24"/>
      <c r="AV80" s="24"/>
      <c r="AW80" s="24"/>
      <c r="AX80" s="24">
        <f>AT80+'2027.1'!AX80</f>
        <v>0</v>
      </c>
      <c r="AY80" s="24">
        <f>AU80+'2027.1'!AY80</f>
        <v>0</v>
      </c>
      <c r="AZ80" s="24">
        <f>AV80+'2027.1'!AZ80</f>
        <v>0</v>
      </c>
      <c r="BA80" s="24">
        <f>AW80+'2027.1'!BA80</f>
        <v>0</v>
      </c>
    </row>
    <row r="81" spans="1:53">
      <c r="A81" s="316"/>
      <c r="B81" s="316"/>
      <c r="C81" s="19" t="s">
        <v>125</v>
      </c>
      <c r="D81" s="46"/>
      <c r="E81" s="47"/>
      <c r="F81" s="113"/>
      <c r="G81" s="117"/>
      <c r="H81" s="106"/>
      <c r="I81" s="102"/>
      <c r="J81" s="102"/>
      <c r="K81" s="102"/>
      <c r="L81" s="102"/>
      <c r="M81" s="110"/>
      <c r="N81" s="79"/>
      <c r="O81" s="133"/>
      <c r="P81" s="79"/>
      <c r="Q81" s="208"/>
      <c r="R81" s="203"/>
      <c r="S81" s="48"/>
      <c r="T81" s="49"/>
      <c r="U81" s="49"/>
      <c r="V81" s="49"/>
      <c r="W81" s="49"/>
      <c r="X81" s="49"/>
      <c r="Y81" s="49"/>
      <c r="Z81" s="91"/>
      <c r="AA81" s="84"/>
      <c r="AB81" s="342"/>
      <c r="AC81" s="343"/>
      <c r="AD81" s="342">
        <f>AB81+'2027.1'!AD81</f>
        <v>0</v>
      </c>
      <c r="AE81" s="179">
        <f>AC81+'2027.1'!AE81</f>
        <v>0</v>
      </c>
      <c r="AF81" s="24"/>
      <c r="AG81" s="25"/>
      <c r="AH81" s="26">
        <f t="shared" si="18"/>
        <v>0</v>
      </c>
      <c r="AI81" s="25"/>
      <c r="AJ81" s="26">
        <f t="shared" si="19"/>
        <v>0</v>
      </c>
      <c r="AK81" s="69">
        <f>AF81+'2027.1'!AK81</f>
        <v>0</v>
      </c>
      <c r="AL81" s="75">
        <f>AG81+'2027.1'!AL81</f>
        <v>0</v>
      </c>
      <c r="AM81" s="26">
        <f>AH81+'2027.1'!AM81</f>
        <v>0</v>
      </c>
      <c r="AN81" s="75">
        <f>AI81+'2027.1'!AN81</f>
        <v>0</v>
      </c>
      <c r="AO81" s="26">
        <f>AJ81+'2027.1'!AO81</f>
        <v>0</v>
      </c>
      <c r="AP81" s="24"/>
      <c r="AQ81" s="24"/>
      <c r="AR81" s="24">
        <f>AP81+'2027.1'!AR81</f>
        <v>0</v>
      </c>
      <c r="AS81" s="24">
        <f>AQ81+'2027.1'!AS81</f>
        <v>0</v>
      </c>
      <c r="AT81" s="24"/>
      <c r="AU81" s="24"/>
      <c r="AV81" s="24"/>
      <c r="AW81" s="24"/>
      <c r="AX81" s="24">
        <f>AT81+'2027.1'!AX81</f>
        <v>0</v>
      </c>
      <c r="AY81" s="24">
        <f>AU81+'2027.1'!AY81</f>
        <v>0</v>
      </c>
      <c r="AZ81" s="24">
        <f>AV81+'2027.1'!AZ81</f>
        <v>0</v>
      </c>
      <c r="BA81" s="24">
        <f>AW81+'2027.1'!BA81</f>
        <v>0</v>
      </c>
    </row>
    <row r="82" spans="1:53">
      <c r="A82" s="316"/>
      <c r="B82" s="316"/>
      <c r="C82" s="19" t="s">
        <v>157</v>
      </c>
      <c r="D82" s="46"/>
      <c r="E82" s="47"/>
      <c r="F82" s="113"/>
      <c r="G82" s="117"/>
      <c r="H82" s="106"/>
      <c r="I82" s="102"/>
      <c r="J82" s="102"/>
      <c r="K82" s="102"/>
      <c r="L82" s="102"/>
      <c r="M82" s="110"/>
      <c r="N82" s="79"/>
      <c r="O82" s="133"/>
      <c r="P82" s="79"/>
      <c r="Q82" s="208"/>
      <c r="R82" s="203"/>
      <c r="S82" s="48"/>
      <c r="T82" s="49"/>
      <c r="U82" s="49"/>
      <c r="V82" s="49"/>
      <c r="W82" s="49"/>
      <c r="X82" s="49"/>
      <c r="Y82" s="49"/>
      <c r="Z82" s="91"/>
      <c r="AA82" s="84"/>
      <c r="AB82" s="342"/>
      <c r="AC82" s="343"/>
      <c r="AD82" s="342">
        <f>AB82+'2027.1'!AD82</f>
        <v>0</v>
      </c>
      <c r="AE82" s="179">
        <f>AC82+'2027.1'!AE82</f>
        <v>0</v>
      </c>
      <c r="AF82" s="24"/>
      <c r="AG82" s="25"/>
      <c r="AH82" s="26">
        <f t="shared" si="18"/>
        <v>0</v>
      </c>
      <c r="AI82" s="25"/>
      <c r="AJ82" s="26">
        <f t="shared" si="19"/>
        <v>0</v>
      </c>
      <c r="AK82" s="69">
        <f>AF82+'2027.1'!AK82</f>
        <v>0</v>
      </c>
      <c r="AL82" s="75">
        <f>AG82+'2027.1'!AL82</f>
        <v>0</v>
      </c>
      <c r="AM82" s="26">
        <f>AH82+'2027.1'!AM82</f>
        <v>0</v>
      </c>
      <c r="AN82" s="75">
        <f>AI82+'2027.1'!AN82</f>
        <v>0</v>
      </c>
      <c r="AO82" s="26">
        <f>AJ82+'2027.1'!AO82</f>
        <v>0</v>
      </c>
      <c r="AP82" s="24"/>
      <c r="AQ82" s="24"/>
      <c r="AR82" s="24">
        <f>AP82+'2027.1'!AR82</f>
        <v>0</v>
      </c>
      <c r="AS82" s="24">
        <f>AQ82+'2027.1'!AS82</f>
        <v>0</v>
      </c>
      <c r="AT82" s="24"/>
      <c r="AU82" s="24"/>
      <c r="AV82" s="24"/>
      <c r="AW82" s="24"/>
      <c r="AX82" s="24">
        <f>AT82+'2027.1'!AX82</f>
        <v>0</v>
      </c>
      <c r="AY82" s="24">
        <f>AU82+'2027.1'!AY82</f>
        <v>0</v>
      </c>
      <c r="AZ82" s="24">
        <f>AV82+'2027.1'!AZ82</f>
        <v>0</v>
      </c>
      <c r="BA82" s="24">
        <f>AW82+'2027.1'!BA82</f>
        <v>0</v>
      </c>
    </row>
    <row r="83" spans="1:53">
      <c r="A83" s="316"/>
      <c r="B83" s="316"/>
      <c r="C83" s="19" t="s">
        <v>158</v>
      </c>
      <c r="D83" s="46"/>
      <c r="E83" s="47"/>
      <c r="F83" s="113"/>
      <c r="G83" s="117"/>
      <c r="H83" s="106"/>
      <c r="I83" s="102"/>
      <c r="J83" s="102"/>
      <c r="K83" s="102"/>
      <c r="L83" s="102"/>
      <c r="M83" s="110"/>
      <c r="N83" s="79"/>
      <c r="O83" s="133"/>
      <c r="P83" s="79"/>
      <c r="Q83" s="208"/>
      <c r="R83" s="203"/>
      <c r="S83" s="48"/>
      <c r="T83" s="49"/>
      <c r="U83" s="49"/>
      <c r="V83" s="49"/>
      <c r="W83" s="49"/>
      <c r="X83" s="49"/>
      <c r="Y83" s="49"/>
      <c r="Z83" s="91"/>
      <c r="AA83" s="84"/>
      <c r="AB83" s="342"/>
      <c r="AC83" s="343"/>
      <c r="AD83" s="342">
        <f>AB83+'2027.1'!AD83</f>
        <v>319038</v>
      </c>
      <c r="AE83" s="179">
        <f>AC83+'2027.1'!AE83</f>
        <v>2000.0021564852518</v>
      </c>
      <c r="AF83" s="24"/>
      <c r="AG83" s="25"/>
      <c r="AH83" s="26">
        <f t="shared" si="18"/>
        <v>0</v>
      </c>
      <c r="AI83" s="25"/>
      <c r="AJ83" s="26">
        <f t="shared" si="19"/>
        <v>0</v>
      </c>
      <c r="AK83" s="69">
        <f>AF83+'2027.1'!AK83</f>
        <v>2</v>
      </c>
      <c r="AL83" s="75">
        <f>AG83+'2027.1'!AL83</f>
        <v>2</v>
      </c>
      <c r="AM83" s="26">
        <f>AH83+'2027.1'!AM83</f>
        <v>400</v>
      </c>
      <c r="AN83" s="75">
        <f>AI83+'2027.1'!AN83</f>
        <v>66</v>
      </c>
      <c r="AO83" s="26">
        <f>AJ83+'2027.1'!AO83</f>
        <v>26400</v>
      </c>
      <c r="AP83" s="24"/>
      <c r="AQ83" s="24"/>
      <c r="AR83" s="24">
        <f>AP83+'2027.1'!AR83</f>
        <v>2</v>
      </c>
      <c r="AS83" s="24">
        <f>AQ83+'2027.1'!AS83</f>
        <v>0</v>
      </c>
      <c r="AT83" s="24"/>
      <c r="AU83" s="24"/>
      <c r="AV83" s="24"/>
      <c r="AW83" s="24"/>
      <c r="AX83" s="24">
        <f>AT83+'2027.1'!AX83</f>
        <v>0</v>
      </c>
      <c r="AY83" s="24">
        <f>AU83+'2027.1'!AY83</f>
        <v>0</v>
      </c>
      <c r="AZ83" s="24">
        <f>AV83+'2027.1'!AZ83</f>
        <v>0</v>
      </c>
      <c r="BA83" s="24">
        <f>AW83+'2027.1'!BA83</f>
        <v>0</v>
      </c>
    </row>
    <row r="84" spans="1:53">
      <c r="A84" s="316"/>
      <c r="B84" s="316"/>
      <c r="C84" s="19" t="s">
        <v>159</v>
      </c>
      <c r="D84" s="46"/>
      <c r="E84" s="47"/>
      <c r="F84" s="113"/>
      <c r="G84" s="117"/>
      <c r="H84" s="106"/>
      <c r="I84" s="102"/>
      <c r="J84" s="102"/>
      <c r="K84" s="102"/>
      <c r="L84" s="102"/>
      <c r="M84" s="110"/>
      <c r="N84" s="79"/>
      <c r="O84" s="133"/>
      <c r="P84" s="79"/>
      <c r="Q84" s="208"/>
      <c r="R84" s="203"/>
      <c r="S84" s="48"/>
      <c r="T84" s="49"/>
      <c r="U84" s="49"/>
      <c r="V84" s="49"/>
      <c r="W84" s="49"/>
      <c r="X84" s="49"/>
      <c r="Y84" s="49"/>
      <c r="Z84" s="91"/>
      <c r="AA84" s="84"/>
      <c r="AB84" s="342"/>
      <c r="AC84" s="343"/>
      <c r="AD84" s="342">
        <f>AB84+'2027.1'!AD84</f>
        <v>0</v>
      </c>
      <c r="AE84" s="179">
        <f>AC84+'2027.1'!AE84</f>
        <v>0</v>
      </c>
      <c r="AF84" s="24"/>
      <c r="AG84" s="25"/>
      <c r="AH84" s="26">
        <f t="shared" si="18"/>
        <v>0</v>
      </c>
      <c r="AI84" s="25"/>
      <c r="AJ84" s="26">
        <f t="shared" si="19"/>
        <v>0</v>
      </c>
      <c r="AK84" s="69">
        <f>AF84+'2027.1'!AK84</f>
        <v>1</v>
      </c>
      <c r="AL84" s="75">
        <f>AG84+'2027.1'!AL84</f>
        <v>4</v>
      </c>
      <c r="AM84" s="26">
        <f>AH84+'2027.1'!AM84</f>
        <v>800</v>
      </c>
      <c r="AN84" s="75">
        <f>AI84+'2027.1'!AN84</f>
        <v>31</v>
      </c>
      <c r="AO84" s="26">
        <f>AJ84+'2027.1'!AO84</f>
        <v>12400</v>
      </c>
      <c r="AP84" s="24"/>
      <c r="AQ84" s="24"/>
      <c r="AR84" s="24">
        <f>AP84+'2027.1'!AR84</f>
        <v>0</v>
      </c>
      <c r="AS84" s="24">
        <f>AQ84+'2027.1'!AS84</f>
        <v>0</v>
      </c>
      <c r="AT84" s="24"/>
      <c r="AU84" s="24"/>
      <c r="AV84" s="24"/>
      <c r="AW84" s="24"/>
      <c r="AX84" s="24">
        <f>AT84+'2027.1'!AX84</f>
        <v>2</v>
      </c>
      <c r="AY84" s="24">
        <f>AU84+'2027.1'!AY84</f>
        <v>100</v>
      </c>
      <c r="AZ84" s="24">
        <f>AV84+'2027.1'!AZ84</f>
        <v>161</v>
      </c>
      <c r="BA84" s="24">
        <f>AW84+'2027.1'!BA84</f>
        <v>25</v>
      </c>
    </row>
    <row r="85" spans="1:53">
      <c r="A85" s="316"/>
      <c r="B85" s="316"/>
      <c r="C85" s="19" t="s">
        <v>126</v>
      </c>
      <c r="D85" s="46"/>
      <c r="E85" s="47"/>
      <c r="F85" s="113"/>
      <c r="G85" s="117"/>
      <c r="H85" s="106"/>
      <c r="I85" s="102"/>
      <c r="J85" s="102"/>
      <c r="K85" s="102"/>
      <c r="L85" s="102"/>
      <c r="M85" s="110"/>
      <c r="N85" s="79"/>
      <c r="O85" s="133"/>
      <c r="P85" s="79"/>
      <c r="Q85" s="208"/>
      <c r="R85" s="203"/>
      <c r="S85" s="48"/>
      <c r="T85" s="49"/>
      <c r="U85" s="49"/>
      <c r="V85" s="49"/>
      <c r="W85" s="49"/>
      <c r="X85" s="49"/>
      <c r="Y85" s="49"/>
      <c r="Z85" s="91"/>
      <c r="AA85" s="84"/>
      <c r="AB85" s="342"/>
      <c r="AC85" s="343"/>
      <c r="AD85" s="342">
        <f>AB85+'2027.1'!AD85</f>
        <v>0</v>
      </c>
      <c r="AE85" s="179">
        <f>AC85+'2027.1'!AE85</f>
        <v>0</v>
      </c>
      <c r="AF85" s="24"/>
      <c r="AG85" s="25"/>
      <c r="AH85" s="26">
        <f t="shared" si="18"/>
        <v>0</v>
      </c>
      <c r="AI85" s="25"/>
      <c r="AJ85" s="26">
        <f t="shared" si="19"/>
        <v>0</v>
      </c>
      <c r="AK85" s="69">
        <f>AF85+'2027.1'!AK85</f>
        <v>0</v>
      </c>
      <c r="AL85" s="75">
        <f>AG85+'2027.1'!AL85</f>
        <v>0</v>
      </c>
      <c r="AM85" s="26">
        <f>AH85+'2027.1'!AM85</f>
        <v>0</v>
      </c>
      <c r="AN85" s="75">
        <f>AI85+'2027.1'!AN85</f>
        <v>0</v>
      </c>
      <c r="AO85" s="26">
        <f>AJ85+'2027.1'!AO85</f>
        <v>0</v>
      </c>
      <c r="AP85" s="24"/>
      <c r="AQ85" s="24"/>
      <c r="AR85" s="24">
        <f>AP85+'2027.1'!AR85</f>
        <v>0</v>
      </c>
      <c r="AS85" s="24">
        <f>AQ85+'2027.1'!AS85</f>
        <v>0</v>
      </c>
      <c r="AT85" s="24"/>
      <c r="AU85" s="24"/>
      <c r="AV85" s="24"/>
      <c r="AW85" s="24"/>
      <c r="AX85" s="24">
        <f>AT85+'2027.1'!AX85</f>
        <v>0</v>
      </c>
      <c r="AY85" s="24">
        <f>AU85+'2027.1'!AY85</f>
        <v>0</v>
      </c>
      <c r="AZ85" s="24">
        <f>AV85+'2027.1'!AZ85</f>
        <v>0</v>
      </c>
      <c r="BA85" s="24">
        <f>AW85+'2027.1'!BA85</f>
        <v>0</v>
      </c>
    </row>
    <row r="86" spans="1:53">
      <c r="A86" s="316"/>
      <c r="B86" s="316"/>
      <c r="C86" s="19" t="s">
        <v>127</v>
      </c>
      <c r="D86" s="46"/>
      <c r="E86" s="47"/>
      <c r="F86" s="113"/>
      <c r="G86" s="117"/>
      <c r="H86" s="106"/>
      <c r="I86" s="102"/>
      <c r="J86" s="102"/>
      <c r="K86" s="102"/>
      <c r="L86" s="102"/>
      <c r="M86" s="110"/>
      <c r="N86" s="79"/>
      <c r="O86" s="133"/>
      <c r="P86" s="79"/>
      <c r="Q86" s="208"/>
      <c r="R86" s="203"/>
      <c r="S86" s="48"/>
      <c r="T86" s="49"/>
      <c r="U86" s="49"/>
      <c r="V86" s="49"/>
      <c r="W86" s="49"/>
      <c r="X86" s="49"/>
      <c r="Y86" s="49"/>
      <c r="Z86" s="91"/>
      <c r="AA86" s="84"/>
      <c r="AB86" s="342"/>
      <c r="AC86" s="343"/>
      <c r="AD86" s="342">
        <f>AB86+'2027.1'!AD86</f>
        <v>0</v>
      </c>
      <c r="AE86" s="179">
        <f>AC86+'2027.1'!AE86</f>
        <v>0</v>
      </c>
      <c r="AF86" s="24"/>
      <c r="AG86" s="25"/>
      <c r="AH86" s="26">
        <f t="shared" ref="AH86" si="20">AG86*$AH$5</f>
        <v>0</v>
      </c>
      <c r="AI86" s="25"/>
      <c r="AJ86" s="26">
        <f t="shared" ref="AJ86" si="21">AI86*$AJ$5</f>
        <v>0</v>
      </c>
      <c r="AK86" s="69">
        <f>AF86+'2027.1'!AK86</f>
        <v>1</v>
      </c>
      <c r="AL86" s="75">
        <f>AG86+'2027.1'!AL86</f>
        <v>0</v>
      </c>
      <c r="AM86" s="26">
        <f>AH86+'2027.1'!AM86</f>
        <v>0</v>
      </c>
      <c r="AN86" s="75">
        <f>AI86+'2027.1'!AN86</f>
        <v>16</v>
      </c>
      <c r="AO86" s="26">
        <f>AJ86+'2027.1'!AO86</f>
        <v>6400</v>
      </c>
      <c r="AP86" s="24"/>
      <c r="AQ86" s="24"/>
      <c r="AR86" s="24">
        <f>AP86+'2027.1'!AR86</f>
        <v>0</v>
      </c>
      <c r="AS86" s="24">
        <f>AQ86+'2027.1'!AS86</f>
        <v>0</v>
      </c>
      <c r="AT86" s="24"/>
      <c r="AU86" s="24"/>
      <c r="AV86" s="24"/>
      <c r="AW86" s="24"/>
      <c r="AX86" s="24">
        <f>AT86+'2027.1'!AX86</f>
        <v>0</v>
      </c>
      <c r="AY86" s="24">
        <f>AU86+'2027.1'!AY86</f>
        <v>0</v>
      </c>
      <c r="AZ86" s="24">
        <f>AV86+'2027.1'!AZ86</f>
        <v>0</v>
      </c>
      <c r="BA86" s="24">
        <f>AW86+'2027.1'!BA86</f>
        <v>0</v>
      </c>
    </row>
    <row r="87" spans="1:53">
      <c r="A87" s="317"/>
      <c r="B87" s="317"/>
      <c r="C87" s="19" t="s">
        <v>128</v>
      </c>
      <c r="D87" s="51"/>
      <c r="E87" s="52"/>
      <c r="F87" s="115"/>
      <c r="G87" s="121"/>
      <c r="H87" s="108"/>
      <c r="I87" s="104"/>
      <c r="J87" s="104"/>
      <c r="K87" s="104"/>
      <c r="L87" s="104"/>
      <c r="M87" s="112"/>
      <c r="N87" s="83"/>
      <c r="O87" s="135"/>
      <c r="P87" s="83"/>
      <c r="Q87" s="211"/>
      <c r="R87" s="206"/>
      <c r="S87" s="53"/>
      <c r="T87" s="50"/>
      <c r="U87" s="50"/>
      <c r="V87" s="50"/>
      <c r="W87" s="50"/>
      <c r="X87" s="50"/>
      <c r="Y87" s="54"/>
      <c r="Z87" s="93"/>
      <c r="AA87" s="88"/>
      <c r="AB87" s="342"/>
      <c r="AC87" s="343"/>
      <c r="AD87" s="342">
        <f>AB87+'2027.1'!AD87</f>
        <v>0</v>
      </c>
      <c r="AE87" s="179">
        <f>AC87+'2027.1'!AE87</f>
        <v>0</v>
      </c>
      <c r="AF87" s="24"/>
      <c r="AG87" s="25"/>
      <c r="AH87" s="26">
        <f t="shared" si="18"/>
        <v>0</v>
      </c>
      <c r="AI87" s="25"/>
      <c r="AJ87" s="26">
        <f t="shared" si="19"/>
        <v>0</v>
      </c>
      <c r="AK87" s="69">
        <f>AF87+'2027.1'!AK87</f>
        <v>1</v>
      </c>
      <c r="AL87" s="75">
        <f>AG87+'2027.1'!AL87</f>
        <v>3</v>
      </c>
      <c r="AM87" s="26">
        <f>AH87+'2027.1'!AM87</f>
        <v>600</v>
      </c>
      <c r="AN87" s="75">
        <f>AI87+'2027.1'!AN87</f>
        <v>15</v>
      </c>
      <c r="AO87" s="26">
        <f>AJ87+'2027.1'!AO87</f>
        <v>6000</v>
      </c>
      <c r="AP87" s="24"/>
      <c r="AQ87" s="24"/>
      <c r="AR87" s="24">
        <f>AP87+'2027.1'!AR87</f>
        <v>0</v>
      </c>
      <c r="AS87" s="24">
        <f>AQ87+'2027.1'!AS87</f>
        <v>0</v>
      </c>
      <c r="AT87" s="24"/>
      <c r="AU87" s="24"/>
      <c r="AV87" s="24"/>
      <c r="AW87" s="24"/>
      <c r="AX87" s="24">
        <f>AT87+'2027.1'!AX87</f>
        <v>2</v>
      </c>
      <c r="AY87" s="24">
        <f>AU87+'2027.1'!AY87</f>
        <v>90</v>
      </c>
      <c r="AZ87" s="24">
        <f>AV87+'2027.1'!AZ87</f>
        <v>93</v>
      </c>
      <c r="BA87" s="24">
        <f>AW87+'2027.1'!BA87</f>
        <v>10</v>
      </c>
    </row>
    <row r="88" spans="1:53" ht="16.5" customHeight="1">
      <c r="A88" s="55" t="s">
        <v>72</v>
      </c>
      <c r="B88" s="55"/>
      <c r="C88" s="56"/>
      <c r="D88" s="169">
        <f>SUM(D71:D87)</f>
        <v>0</v>
      </c>
      <c r="E88" s="122">
        <f t="shared" ref="E88:AX88" si="22">SUM(E71:E87)</f>
        <v>0</v>
      </c>
      <c r="F88" s="169">
        <f t="shared" si="22"/>
        <v>0</v>
      </c>
      <c r="G88" s="119">
        <f t="shared" si="22"/>
        <v>0</v>
      </c>
      <c r="H88" s="172">
        <f t="shared" si="22"/>
        <v>0</v>
      </c>
      <c r="I88" s="168">
        <f t="shared" si="22"/>
        <v>0</v>
      </c>
      <c r="J88" s="168">
        <f t="shared" si="22"/>
        <v>0</v>
      </c>
      <c r="K88" s="168">
        <f t="shared" si="22"/>
        <v>0</v>
      </c>
      <c r="L88" s="168">
        <f t="shared" si="22"/>
        <v>0</v>
      </c>
      <c r="M88" s="167">
        <f t="shared" si="22"/>
        <v>0</v>
      </c>
      <c r="N88" s="172">
        <f t="shared" si="22"/>
        <v>0</v>
      </c>
      <c r="O88" s="167">
        <f t="shared" si="22"/>
        <v>0</v>
      </c>
      <c r="P88" s="169">
        <f t="shared" si="22"/>
        <v>0</v>
      </c>
      <c r="Q88" s="210">
        <f t="shared" si="22"/>
        <v>0</v>
      </c>
      <c r="R88" s="81">
        <f t="shared" si="22"/>
        <v>0</v>
      </c>
      <c r="S88" s="169">
        <f t="shared" si="22"/>
        <v>0</v>
      </c>
      <c r="T88" s="119">
        <f t="shared" si="22"/>
        <v>0</v>
      </c>
      <c r="U88" s="119">
        <f t="shared" si="22"/>
        <v>0</v>
      </c>
      <c r="V88" s="119">
        <f t="shared" si="22"/>
        <v>0</v>
      </c>
      <c r="W88" s="119">
        <f t="shared" si="22"/>
        <v>0</v>
      </c>
      <c r="X88" s="119">
        <f t="shared" si="22"/>
        <v>0</v>
      </c>
      <c r="Y88" s="119">
        <f t="shared" si="22"/>
        <v>0</v>
      </c>
      <c r="Z88" s="119">
        <f t="shared" si="22"/>
        <v>0</v>
      </c>
      <c r="AA88" s="122">
        <f t="shared" si="22"/>
        <v>0</v>
      </c>
      <c r="AB88" s="346">
        <f t="shared" si="22"/>
        <v>0</v>
      </c>
      <c r="AC88" s="351">
        <f t="shared" si="22"/>
        <v>0</v>
      </c>
      <c r="AD88" s="352">
        <f t="shared" si="22"/>
        <v>1442412</v>
      </c>
      <c r="AE88" s="353">
        <f t="shared" si="22"/>
        <v>9000.012181420936</v>
      </c>
      <c r="AF88" s="119">
        <f t="shared" si="22"/>
        <v>0</v>
      </c>
      <c r="AG88" s="122">
        <f t="shared" si="22"/>
        <v>0</v>
      </c>
      <c r="AH88" s="183">
        <f t="shared" si="22"/>
        <v>0</v>
      </c>
      <c r="AI88" s="122">
        <f t="shared" si="22"/>
        <v>0</v>
      </c>
      <c r="AJ88" s="183">
        <f t="shared" si="22"/>
        <v>0</v>
      </c>
      <c r="AK88" s="119">
        <f t="shared" si="22"/>
        <v>13</v>
      </c>
      <c r="AL88" s="172">
        <f t="shared" si="22"/>
        <v>18</v>
      </c>
      <c r="AM88" s="167">
        <f t="shared" si="22"/>
        <v>3600</v>
      </c>
      <c r="AN88" s="122">
        <f t="shared" si="22"/>
        <v>536</v>
      </c>
      <c r="AO88" s="183">
        <f t="shared" si="22"/>
        <v>214400</v>
      </c>
      <c r="AP88" s="119">
        <f t="shared" si="22"/>
        <v>0</v>
      </c>
      <c r="AQ88" s="119">
        <f t="shared" si="22"/>
        <v>0</v>
      </c>
      <c r="AR88" s="119">
        <f t="shared" si="22"/>
        <v>2</v>
      </c>
      <c r="AS88" s="119">
        <f t="shared" si="22"/>
        <v>0</v>
      </c>
      <c r="AT88" s="119">
        <f t="shared" si="22"/>
        <v>0</v>
      </c>
      <c r="AU88" s="119">
        <f t="shared" si="22"/>
        <v>0</v>
      </c>
      <c r="AV88" s="119">
        <f t="shared" si="22"/>
        <v>0</v>
      </c>
      <c r="AW88" s="188">
        <f t="shared" si="22"/>
        <v>0</v>
      </c>
      <c r="AX88" s="42">
        <f t="shared" si="22"/>
        <v>9</v>
      </c>
      <c r="AY88" s="55">
        <f t="shared" ref="AY88:BA88" si="23">SUM(AY79:AY87)</f>
        <v>190</v>
      </c>
      <c r="AZ88" s="55">
        <f t="shared" si="23"/>
        <v>254</v>
      </c>
      <c r="BA88" s="55">
        <f t="shared" si="23"/>
        <v>35</v>
      </c>
    </row>
    <row r="89" spans="1:53" ht="20.85" customHeight="1">
      <c r="A89" s="322" t="s">
        <v>129</v>
      </c>
      <c r="B89" s="323"/>
      <c r="C89" s="324"/>
      <c r="D89" s="185">
        <f t="shared" ref="D89:AW89" si="24">SUM(D21,D35,D52,D70,D88)</f>
        <v>0</v>
      </c>
      <c r="E89" s="192">
        <f t="shared" si="24"/>
        <v>0</v>
      </c>
      <c r="F89" s="185">
        <f t="shared" si="24"/>
        <v>0</v>
      </c>
      <c r="G89" s="190">
        <f t="shared" si="24"/>
        <v>0</v>
      </c>
      <c r="H89" s="191">
        <f t="shared" si="24"/>
        <v>0</v>
      </c>
      <c r="I89" s="186">
        <f t="shared" si="24"/>
        <v>0</v>
      </c>
      <c r="J89" s="186">
        <f t="shared" si="24"/>
        <v>0</v>
      </c>
      <c r="K89" s="186">
        <f t="shared" si="24"/>
        <v>0</v>
      </c>
      <c r="L89" s="186">
        <f t="shared" si="24"/>
        <v>0</v>
      </c>
      <c r="M89" s="187">
        <f t="shared" si="24"/>
        <v>0</v>
      </c>
      <c r="N89" s="191">
        <f t="shared" si="24"/>
        <v>0</v>
      </c>
      <c r="O89" s="187">
        <f t="shared" si="24"/>
        <v>0</v>
      </c>
      <c r="P89" s="185">
        <f t="shared" si="24"/>
        <v>0</v>
      </c>
      <c r="Q89" s="212">
        <f t="shared" si="24"/>
        <v>0</v>
      </c>
      <c r="R89" s="200">
        <f t="shared" si="24"/>
        <v>0</v>
      </c>
      <c r="S89" s="185">
        <f t="shared" si="24"/>
        <v>0</v>
      </c>
      <c r="T89" s="190">
        <f t="shared" si="24"/>
        <v>0</v>
      </c>
      <c r="U89" s="190">
        <f t="shared" si="24"/>
        <v>0</v>
      </c>
      <c r="V89" s="190">
        <f t="shared" si="24"/>
        <v>0</v>
      </c>
      <c r="W89" s="190">
        <f t="shared" si="24"/>
        <v>0</v>
      </c>
      <c r="X89" s="190">
        <f t="shared" si="24"/>
        <v>0</v>
      </c>
      <c r="Y89" s="190">
        <f t="shared" si="24"/>
        <v>0</v>
      </c>
      <c r="Z89" s="190">
        <f t="shared" si="24"/>
        <v>0</v>
      </c>
      <c r="AA89" s="192">
        <f t="shared" si="24"/>
        <v>0</v>
      </c>
      <c r="AB89" s="354">
        <f t="shared" si="24"/>
        <v>0</v>
      </c>
      <c r="AC89" s="355">
        <f t="shared" si="24"/>
        <v>0</v>
      </c>
      <c r="AD89" s="356">
        <f t="shared" si="24"/>
        <v>13592326</v>
      </c>
      <c r="AE89" s="357">
        <f t="shared" si="24"/>
        <v>84427.394683742241</v>
      </c>
      <c r="AF89" s="190">
        <f t="shared" si="24"/>
        <v>0</v>
      </c>
      <c r="AG89" s="192">
        <f t="shared" si="24"/>
        <v>0</v>
      </c>
      <c r="AH89" s="193">
        <f t="shared" si="24"/>
        <v>0</v>
      </c>
      <c r="AI89" s="192">
        <f t="shared" si="24"/>
        <v>0</v>
      </c>
      <c r="AJ89" s="193">
        <f t="shared" si="24"/>
        <v>0</v>
      </c>
      <c r="AK89" s="190">
        <f t="shared" si="24"/>
        <v>91</v>
      </c>
      <c r="AL89" s="191">
        <f t="shared" si="24"/>
        <v>211</v>
      </c>
      <c r="AM89" s="187">
        <f t="shared" si="24"/>
        <v>42200</v>
      </c>
      <c r="AN89" s="192">
        <f t="shared" si="24"/>
        <v>3236</v>
      </c>
      <c r="AO89" s="193">
        <f t="shared" si="24"/>
        <v>1294400</v>
      </c>
      <c r="AP89" s="190">
        <f t="shared" si="24"/>
        <v>0</v>
      </c>
      <c r="AQ89" s="190">
        <f t="shared" si="24"/>
        <v>0</v>
      </c>
      <c r="AR89" s="190">
        <f t="shared" si="24"/>
        <v>8</v>
      </c>
      <c r="AS89" s="190">
        <f t="shared" si="24"/>
        <v>0</v>
      </c>
      <c r="AT89" s="190">
        <f t="shared" si="24"/>
        <v>0</v>
      </c>
      <c r="AU89" s="190">
        <f t="shared" si="24"/>
        <v>0</v>
      </c>
      <c r="AV89" s="190">
        <f t="shared" si="24"/>
        <v>0</v>
      </c>
      <c r="AW89" s="189">
        <f t="shared" si="24"/>
        <v>0</v>
      </c>
      <c r="AX89" s="77">
        <f>AX21+AX35+AX52+AX70+AX88</f>
        <v>36</v>
      </c>
      <c r="AY89" s="77">
        <f>AY21+AY35+AY52+AY70+AY88</f>
        <v>5180</v>
      </c>
      <c r="AZ89" s="77">
        <f>AZ21+AZ35+AZ52+AZ70+AZ88</f>
        <v>2843</v>
      </c>
      <c r="BA89" s="77">
        <f>BA21+BA35+BA52+AA70+BA88</f>
        <v>175</v>
      </c>
    </row>
    <row r="91" spans="1:53">
      <c r="AH91" s="157" t="s">
        <v>130</v>
      </c>
      <c r="AI91" s="158"/>
      <c r="AJ91" s="159">
        <f>AG89+AI89</f>
        <v>0</v>
      </c>
      <c r="AK91" s="1"/>
      <c r="AM91" s="1"/>
      <c r="AN91" s="160" t="s">
        <v>137</v>
      </c>
      <c r="AO91" s="159">
        <f>AL89+AN89</f>
        <v>3447</v>
      </c>
    </row>
    <row r="92" spans="1:53">
      <c r="AH92" s="157" t="s">
        <v>131</v>
      </c>
      <c r="AI92" s="158"/>
      <c r="AJ92" s="159">
        <f>AH89+AJ89</f>
        <v>0</v>
      </c>
      <c r="AK92" s="1"/>
      <c r="AM92" s="1"/>
      <c r="AN92" s="160" t="s">
        <v>138</v>
      </c>
      <c r="AO92" s="159">
        <f>AM89+AO89</f>
        <v>1336600</v>
      </c>
    </row>
  </sheetData>
  <sheetProtection formatCells="0" formatColumns="0" formatRows="0" insertColumns="0" insertRows="0" insertHyperlinks="0" deleteColumns="0" deleteRows="0" sort="0" autoFilter="0" pivotTables="0"/>
  <mergeCells count="57">
    <mergeCell ref="A89:C89"/>
    <mergeCell ref="A36:A51"/>
    <mergeCell ref="B44:B51"/>
    <mergeCell ref="B71:B78"/>
    <mergeCell ref="A71:A87"/>
    <mergeCell ref="B79:B87"/>
    <mergeCell ref="B53:B60"/>
    <mergeCell ref="B36:B43"/>
    <mergeCell ref="A53:A69"/>
    <mergeCell ref="B61:B69"/>
    <mergeCell ref="A22:A34"/>
    <mergeCell ref="B22:B28"/>
    <mergeCell ref="B29:B34"/>
    <mergeCell ref="F3:F5"/>
    <mergeCell ref="D2:O2"/>
    <mergeCell ref="G3:O3"/>
    <mergeCell ref="A6:A20"/>
    <mergeCell ref="B6:B11"/>
    <mergeCell ref="B12:B16"/>
    <mergeCell ref="B17:B20"/>
    <mergeCell ref="S4:S5"/>
    <mergeCell ref="A1:B1"/>
    <mergeCell ref="A2:A5"/>
    <mergeCell ref="B2:B5"/>
    <mergeCell ref="C2:C5"/>
    <mergeCell ref="S2:AA2"/>
    <mergeCell ref="D3:E3"/>
    <mergeCell ref="H4:M4"/>
    <mergeCell ref="G4:G5"/>
    <mergeCell ref="N4:O4"/>
    <mergeCell ref="D4:D5"/>
    <mergeCell ref="E4:E5"/>
    <mergeCell ref="P4:R4"/>
    <mergeCell ref="AP4:AP5"/>
    <mergeCell ref="AK2:AO3"/>
    <mergeCell ref="AF2:AJ3"/>
    <mergeCell ref="AD2:AE3"/>
    <mergeCell ref="T3:V4"/>
    <mergeCell ref="W3:Y4"/>
    <mergeCell ref="Z3:Z5"/>
    <mergeCell ref="AA3:AA5"/>
    <mergeCell ref="AD4:AE4"/>
    <mergeCell ref="AB2:AC3"/>
    <mergeCell ref="AB4:AC4"/>
    <mergeCell ref="AP2:AQ3"/>
    <mergeCell ref="AR2:AS3"/>
    <mergeCell ref="AS4:AS5"/>
    <mergeCell ref="AR4:AR5"/>
    <mergeCell ref="AQ4:AQ5"/>
    <mergeCell ref="BA4:BA5"/>
    <mergeCell ref="AZ4:AZ5"/>
    <mergeCell ref="AX4:AX5"/>
    <mergeCell ref="AX2:BA3"/>
    <mergeCell ref="AT2:AW3"/>
    <mergeCell ref="AT4:AT5"/>
    <mergeCell ref="AV4:AV5"/>
    <mergeCell ref="AW4:AW5"/>
  </mergeCells>
  <phoneticPr fontId="2"/>
  <pageMargins left="0.39370078740157483" right="0.19685039370078741" top="0.39370078740157483" bottom="0.19685039370078741" header="0.19685039370078741" footer="0.19685039370078741"/>
  <pageSetup paperSize="8" scale="5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74EA1-EB29-45A1-B29A-46A6A36887F5}">
  <sheetPr>
    <pageSetUpPr fitToPage="1"/>
  </sheetPr>
  <dimension ref="A1:BA92"/>
  <sheetViews>
    <sheetView zoomScaleNormal="100" workbookViewId="0">
      <pane xSplit="3" ySplit="5" topLeftCell="D6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9" defaultRowHeight="14.25"/>
  <cols>
    <col min="1" max="2" width="6.1328125" style="57" customWidth="1"/>
    <col min="3" max="3" width="18" style="3" bestFit="1" customWidth="1"/>
    <col min="4" max="5" width="8.3984375" style="2" customWidth="1"/>
    <col min="6" max="27" width="9.1328125" style="2" customWidth="1"/>
    <col min="28" max="28" width="12" style="3" bestFit="1" customWidth="1"/>
    <col min="29" max="29" width="13" style="4" customWidth="1"/>
    <col min="30" max="30" width="12" style="3" customWidth="1"/>
    <col min="31" max="31" width="13" style="4" customWidth="1"/>
    <col min="32" max="32" width="4.86328125" style="3" bestFit="1" customWidth="1"/>
    <col min="33" max="33" width="8" style="3" customWidth="1"/>
    <col min="34" max="34" width="11.265625" style="3" bestFit="1" customWidth="1"/>
    <col min="35" max="35" width="8" style="3" bestFit="1" customWidth="1"/>
    <col min="36" max="36" width="11.265625" style="3" bestFit="1" customWidth="1"/>
    <col min="37" max="37" width="6" style="3" customWidth="1"/>
    <col min="38" max="41" width="11.3984375" style="3" customWidth="1"/>
    <col min="42" max="43" width="9" style="3" bestFit="1" customWidth="1"/>
    <col min="44" max="45" width="9" style="3" customWidth="1"/>
    <col min="46" max="49" width="10.3984375" style="3" customWidth="1"/>
    <col min="50" max="53" width="10.265625" style="3" customWidth="1"/>
    <col min="54" max="16384" width="9" style="3"/>
  </cols>
  <sheetData>
    <row r="1" spans="1:53">
      <c r="A1" s="294">
        <v>46447</v>
      </c>
      <c r="B1" s="294"/>
    </row>
    <row r="2" spans="1:53" ht="14.85" customHeight="1">
      <c r="A2" s="295" t="s">
        <v>0</v>
      </c>
      <c r="B2" s="295" t="s">
        <v>1</v>
      </c>
      <c r="C2" s="297" t="s">
        <v>2</v>
      </c>
      <c r="D2" s="320" t="s">
        <v>147</v>
      </c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152"/>
      <c r="Q2" s="197"/>
      <c r="R2" s="153"/>
      <c r="S2" s="299" t="s">
        <v>4</v>
      </c>
      <c r="T2" s="300"/>
      <c r="U2" s="300"/>
      <c r="V2" s="300"/>
      <c r="W2" s="300"/>
      <c r="X2" s="300"/>
      <c r="Y2" s="300"/>
      <c r="Z2" s="300"/>
      <c r="AA2" s="301"/>
      <c r="AB2" s="285" t="s">
        <v>5</v>
      </c>
      <c r="AC2" s="286"/>
      <c r="AD2" s="267" t="s">
        <v>5</v>
      </c>
      <c r="AE2" s="268"/>
      <c r="AF2" s="261" t="s">
        <v>6</v>
      </c>
      <c r="AG2" s="262"/>
      <c r="AH2" s="262"/>
      <c r="AI2" s="262"/>
      <c r="AJ2" s="263"/>
      <c r="AK2" s="257" t="s">
        <v>7</v>
      </c>
      <c r="AL2" s="258"/>
      <c r="AM2" s="258"/>
      <c r="AN2" s="258"/>
      <c r="AO2" s="258"/>
      <c r="AP2" s="291" t="s">
        <v>8</v>
      </c>
      <c r="AQ2" s="291"/>
      <c r="AR2" s="241" t="s">
        <v>9</v>
      </c>
      <c r="AS2" s="241"/>
      <c r="AT2" s="251" t="s">
        <v>10</v>
      </c>
      <c r="AU2" s="251"/>
      <c r="AV2" s="251"/>
      <c r="AW2" s="251"/>
      <c r="AX2" s="250" t="s">
        <v>134</v>
      </c>
      <c r="AY2" s="250"/>
      <c r="AZ2" s="250"/>
      <c r="BA2" s="250"/>
    </row>
    <row r="3" spans="1:53" ht="14.25" customHeight="1">
      <c r="A3" s="296"/>
      <c r="B3" s="296"/>
      <c r="C3" s="298"/>
      <c r="D3" s="302" t="s">
        <v>12</v>
      </c>
      <c r="E3" s="303"/>
      <c r="F3" s="319" t="s">
        <v>13</v>
      </c>
      <c r="G3" s="306" t="s">
        <v>14</v>
      </c>
      <c r="H3" s="307"/>
      <c r="I3" s="307"/>
      <c r="J3" s="307"/>
      <c r="K3" s="307"/>
      <c r="L3" s="307"/>
      <c r="M3" s="307"/>
      <c r="N3" s="307"/>
      <c r="O3" s="307"/>
      <c r="P3" s="155"/>
      <c r="Q3" s="199"/>
      <c r="R3" s="156"/>
      <c r="S3" s="140" t="s">
        <v>160</v>
      </c>
      <c r="T3" s="271" t="s">
        <v>15</v>
      </c>
      <c r="U3" s="272"/>
      <c r="V3" s="273"/>
      <c r="W3" s="271" t="s">
        <v>16</v>
      </c>
      <c r="X3" s="272"/>
      <c r="Y3" s="273"/>
      <c r="Z3" s="277" t="s">
        <v>13</v>
      </c>
      <c r="AA3" s="280" t="s">
        <v>17</v>
      </c>
      <c r="AB3" s="287"/>
      <c r="AC3" s="288"/>
      <c r="AD3" s="269"/>
      <c r="AE3" s="270"/>
      <c r="AF3" s="264"/>
      <c r="AG3" s="265"/>
      <c r="AH3" s="265"/>
      <c r="AI3" s="265"/>
      <c r="AJ3" s="266"/>
      <c r="AK3" s="259"/>
      <c r="AL3" s="260"/>
      <c r="AM3" s="260"/>
      <c r="AN3" s="260"/>
      <c r="AO3" s="260"/>
      <c r="AP3" s="291"/>
      <c r="AQ3" s="291"/>
      <c r="AR3" s="241"/>
      <c r="AS3" s="241"/>
      <c r="AT3" s="252"/>
      <c r="AU3" s="252"/>
      <c r="AV3" s="252"/>
      <c r="AW3" s="252"/>
      <c r="AX3" s="250"/>
      <c r="AY3" s="250"/>
      <c r="AZ3" s="250"/>
      <c r="BA3" s="250"/>
    </row>
    <row r="4" spans="1:53" ht="14.25" customHeight="1">
      <c r="A4" s="296"/>
      <c r="B4" s="296"/>
      <c r="C4" s="298"/>
      <c r="D4" s="308" t="s">
        <v>23</v>
      </c>
      <c r="E4" s="310" t="s">
        <v>24</v>
      </c>
      <c r="F4" s="319"/>
      <c r="G4" s="305" t="s">
        <v>25</v>
      </c>
      <c r="H4" s="304" t="s">
        <v>135</v>
      </c>
      <c r="I4" s="304"/>
      <c r="J4" s="304"/>
      <c r="K4" s="304"/>
      <c r="L4" s="304"/>
      <c r="M4" s="304"/>
      <c r="N4" s="306" t="s">
        <v>27</v>
      </c>
      <c r="O4" s="307"/>
      <c r="P4" s="312" t="s">
        <v>28</v>
      </c>
      <c r="Q4" s="313"/>
      <c r="R4" s="314"/>
      <c r="S4" s="292" t="s">
        <v>29</v>
      </c>
      <c r="T4" s="274"/>
      <c r="U4" s="275"/>
      <c r="V4" s="276"/>
      <c r="W4" s="274"/>
      <c r="X4" s="275"/>
      <c r="Y4" s="276"/>
      <c r="Z4" s="278"/>
      <c r="AA4" s="281"/>
      <c r="AB4" s="289" t="s">
        <v>12</v>
      </c>
      <c r="AC4" s="290"/>
      <c r="AD4" s="283" t="s">
        <v>136</v>
      </c>
      <c r="AE4" s="284"/>
      <c r="AF4" s="5" t="s">
        <v>18</v>
      </c>
      <c r="AG4" s="8" t="s">
        <v>30</v>
      </c>
      <c r="AH4" s="9" t="s">
        <v>22</v>
      </c>
      <c r="AI4" s="8" t="s">
        <v>31</v>
      </c>
      <c r="AJ4" s="9" t="s">
        <v>22</v>
      </c>
      <c r="AK4" s="60" t="s">
        <v>18</v>
      </c>
      <c r="AL4" s="61" t="s">
        <v>30</v>
      </c>
      <c r="AM4" s="62" t="s">
        <v>141</v>
      </c>
      <c r="AN4" s="154" t="s">
        <v>31</v>
      </c>
      <c r="AO4" s="62" t="s">
        <v>141</v>
      </c>
      <c r="AP4" s="244" t="s">
        <v>32</v>
      </c>
      <c r="AQ4" s="244" t="s">
        <v>33</v>
      </c>
      <c r="AR4" s="242" t="s">
        <v>32</v>
      </c>
      <c r="AS4" s="242" t="s">
        <v>33</v>
      </c>
      <c r="AT4" s="253" t="s">
        <v>34</v>
      </c>
      <c r="AU4" s="139" t="s">
        <v>35</v>
      </c>
      <c r="AV4" s="253" t="s">
        <v>36</v>
      </c>
      <c r="AW4" s="255" t="s">
        <v>37</v>
      </c>
      <c r="AX4" s="248" t="s">
        <v>34</v>
      </c>
      <c r="AY4" s="63" t="s">
        <v>35</v>
      </c>
      <c r="AZ4" s="248" t="s">
        <v>36</v>
      </c>
      <c r="BA4" s="246" t="s">
        <v>37</v>
      </c>
    </row>
    <row r="5" spans="1:53" ht="14.85" customHeight="1">
      <c r="A5" s="296"/>
      <c r="B5" s="296"/>
      <c r="C5" s="298"/>
      <c r="D5" s="309"/>
      <c r="E5" s="311"/>
      <c r="F5" s="309"/>
      <c r="G5" s="305"/>
      <c r="H5" s="126" t="s">
        <v>38</v>
      </c>
      <c r="I5" s="127" t="s">
        <v>39</v>
      </c>
      <c r="J5" s="127" t="s">
        <v>40</v>
      </c>
      <c r="K5" s="127" t="s">
        <v>41</v>
      </c>
      <c r="L5" s="127" t="s">
        <v>42</v>
      </c>
      <c r="M5" s="128" t="s">
        <v>43</v>
      </c>
      <c r="N5" s="136" t="s">
        <v>44</v>
      </c>
      <c r="O5" s="161" t="s">
        <v>45</v>
      </c>
      <c r="P5" s="215" t="s">
        <v>25</v>
      </c>
      <c r="Q5" s="216" t="s">
        <v>161</v>
      </c>
      <c r="R5" s="214" t="s">
        <v>162</v>
      </c>
      <c r="S5" s="293"/>
      <c r="T5" s="7" t="s">
        <v>46</v>
      </c>
      <c r="U5" s="7" t="s">
        <v>47</v>
      </c>
      <c r="V5" s="7" t="s">
        <v>48</v>
      </c>
      <c r="W5" s="7" t="s">
        <v>49</v>
      </c>
      <c r="X5" s="7" t="s">
        <v>50</v>
      </c>
      <c r="Y5" s="7" t="s">
        <v>16</v>
      </c>
      <c r="Z5" s="279"/>
      <c r="AA5" s="282"/>
      <c r="AB5" s="10" t="s">
        <v>51</v>
      </c>
      <c r="AC5" s="11" t="s">
        <v>52</v>
      </c>
      <c r="AD5" s="64" t="s">
        <v>51</v>
      </c>
      <c r="AE5" s="65" t="s">
        <v>52</v>
      </c>
      <c r="AF5" s="12"/>
      <c r="AG5" s="13" t="s">
        <v>53</v>
      </c>
      <c r="AH5" s="14">
        <v>200</v>
      </c>
      <c r="AI5" s="13" t="s">
        <v>53</v>
      </c>
      <c r="AJ5" s="14">
        <v>400</v>
      </c>
      <c r="AK5" s="66"/>
      <c r="AL5" s="95" t="s">
        <v>53</v>
      </c>
      <c r="AM5" s="67">
        <v>200</v>
      </c>
      <c r="AN5" s="95" t="s">
        <v>53</v>
      </c>
      <c r="AO5" s="67">
        <v>400</v>
      </c>
      <c r="AP5" s="245"/>
      <c r="AQ5" s="245"/>
      <c r="AR5" s="243"/>
      <c r="AS5" s="243"/>
      <c r="AT5" s="254"/>
      <c r="AU5" s="18" t="s">
        <v>56</v>
      </c>
      <c r="AV5" s="254"/>
      <c r="AW5" s="256"/>
      <c r="AX5" s="249"/>
      <c r="AY5" s="68" t="s">
        <v>56</v>
      </c>
      <c r="AZ5" s="249"/>
      <c r="BA5" s="247"/>
    </row>
    <row r="6" spans="1:53" ht="14.85" customHeight="1">
      <c r="A6" s="315">
        <v>1</v>
      </c>
      <c r="B6" s="315">
        <v>1</v>
      </c>
      <c r="C6" s="19" t="s">
        <v>153</v>
      </c>
      <c r="D6" s="20"/>
      <c r="E6" s="21"/>
      <c r="F6" s="84"/>
      <c r="G6" s="116"/>
      <c r="H6" s="105"/>
      <c r="I6" s="101"/>
      <c r="J6" s="101"/>
      <c r="K6" s="101"/>
      <c r="L6" s="101"/>
      <c r="M6" s="109"/>
      <c r="N6" s="94"/>
      <c r="O6" s="129"/>
      <c r="P6" s="94"/>
      <c r="Q6" s="207"/>
      <c r="R6" s="201"/>
      <c r="S6" s="20"/>
      <c r="T6" s="22"/>
      <c r="U6" s="22"/>
      <c r="V6" s="22"/>
      <c r="W6" s="22"/>
      <c r="X6" s="22"/>
      <c r="Y6" s="84"/>
      <c r="Z6" s="96"/>
      <c r="AA6" s="84"/>
      <c r="AB6" s="342"/>
      <c r="AC6" s="179"/>
      <c r="AD6" s="342">
        <f>AB6+'2027.2'!AD6</f>
        <v>1055152</v>
      </c>
      <c r="AE6" s="179">
        <f>AC6+'2027.2'!AE6</f>
        <v>6495.2481801027589</v>
      </c>
      <c r="AF6" s="24"/>
      <c r="AG6" s="25"/>
      <c r="AH6" s="26">
        <f>AG6*$AH$5</f>
        <v>0</v>
      </c>
      <c r="AI6" s="25"/>
      <c r="AJ6" s="26">
        <f t="shared" ref="AJ6:AJ36" si="0">AI6*$AJ$5</f>
        <v>0</v>
      </c>
      <c r="AK6" s="69">
        <f>AF6+'2027.2'!AK6</f>
        <v>2</v>
      </c>
      <c r="AL6" s="75">
        <f>AG6+'2027.2'!AL6</f>
        <v>2</v>
      </c>
      <c r="AM6" s="26">
        <f>AH6+'2027.2'!AM6</f>
        <v>400</v>
      </c>
      <c r="AN6" s="75">
        <f>AI6+'2027.2'!AN6</f>
        <v>97</v>
      </c>
      <c r="AO6" s="26">
        <f>AJ6+'2027.2'!AO6</f>
        <v>38800</v>
      </c>
      <c r="AP6" s="24"/>
      <c r="AQ6" s="24"/>
      <c r="AR6" s="24">
        <f>AP6+'2027.2'!AR6</f>
        <v>0</v>
      </c>
      <c r="AS6" s="24">
        <f>AQ6+'2027.2'!AS6</f>
        <v>0</v>
      </c>
      <c r="AT6" s="24"/>
      <c r="AU6" s="24"/>
      <c r="AV6" s="24"/>
      <c r="AW6" s="24"/>
      <c r="AX6" s="24">
        <f>AT6+'2027.2'!AX6</f>
        <v>0</v>
      </c>
      <c r="AY6" s="24">
        <f>AU6+'2027.2'!AY6</f>
        <v>0</v>
      </c>
      <c r="AZ6" s="24">
        <f>AV6+'2027.2'!AZ6</f>
        <v>0</v>
      </c>
      <c r="BA6" s="24">
        <f>AW6+'2027.2'!BA6</f>
        <v>0</v>
      </c>
    </row>
    <row r="7" spans="1:53">
      <c r="A7" s="316"/>
      <c r="B7" s="316"/>
      <c r="C7" s="19" t="s">
        <v>58</v>
      </c>
      <c r="D7" s="20"/>
      <c r="E7" s="21"/>
      <c r="F7" s="84"/>
      <c r="G7" s="117"/>
      <c r="H7" s="106"/>
      <c r="I7" s="102"/>
      <c r="J7" s="102"/>
      <c r="K7" s="102"/>
      <c r="L7" s="102"/>
      <c r="M7" s="110"/>
      <c r="N7" s="79"/>
      <c r="O7" s="130"/>
      <c r="P7" s="79"/>
      <c r="Q7" s="208"/>
      <c r="R7" s="21"/>
      <c r="S7" s="20"/>
      <c r="T7" s="22"/>
      <c r="U7" s="22"/>
      <c r="V7" s="22"/>
      <c r="W7" s="22"/>
      <c r="X7" s="22"/>
      <c r="Y7" s="84"/>
      <c r="Z7" s="96"/>
      <c r="AA7" s="84"/>
      <c r="AB7" s="342"/>
      <c r="AC7" s="343"/>
      <c r="AD7" s="342">
        <f>AB7+'2027.2'!AD7</f>
        <v>0</v>
      </c>
      <c r="AE7" s="179">
        <f>AC7+'2027.2'!AE7</f>
        <v>0</v>
      </c>
      <c r="AF7" s="24"/>
      <c r="AG7" s="25"/>
      <c r="AH7" s="26">
        <f t="shared" ref="AH7:AH77" si="1">AG7*$AH$5</f>
        <v>0</v>
      </c>
      <c r="AI7" s="25"/>
      <c r="AJ7" s="26">
        <f t="shared" si="0"/>
        <v>0</v>
      </c>
      <c r="AK7" s="69">
        <f>AF7+'2027.2'!AK7</f>
        <v>2</v>
      </c>
      <c r="AL7" s="75">
        <f>AG7+'2027.2'!AL7</f>
        <v>3</v>
      </c>
      <c r="AM7" s="26">
        <f>AH7+'2027.2'!AM7</f>
        <v>600</v>
      </c>
      <c r="AN7" s="75">
        <f>AI7+'2027.2'!AN7</f>
        <v>48</v>
      </c>
      <c r="AO7" s="26">
        <f>AJ7+'2027.2'!AO7</f>
        <v>19200</v>
      </c>
      <c r="AP7" s="24"/>
      <c r="AQ7" s="24"/>
      <c r="AR7" s="24">
        <f>AP7+'2027.2'!AR7</f>
        <v>0</v>
      </c>
      <c r="AS7" s="24">
        <f>AQ7+'2027.2'!AS7</f>
        <v>0</v>
      </c>
      <c r="AT7" s="24"/>
      <c r="AU7" s="24"/>
      <c r="AV7" s="24"/>
      <c r="AW7" s="24"/>
      <c r="AX7" s="24">
        <f>AT7+'2027.2'!AX7</f>
        <v>0</v>
      </c>
      <c r="AY7" s="24">
        <f>AU7+'2027.2'!AY7</f>
        <v>0</v>
      </c>
      <c r="AZ7" s="24">
        <f>AV7+'2027.2'!AZ7</f>
        <v>0</v>
      </c>
      <c r="BA7" s="24">
        <f>AW7+'2027.2'!BA7</f>
        <v>0</v>
      </c>
    </row>
    <row r="8" spans="1:53">
      <c r="A8" s="316"/>
      <c r="B8" s="316"/>
      <c r="C8" s="19" t="s">
        <v>59</v>
      </c>
      <c r="D8" s="20"/>
      <c r="E8" s="21"/>
      <c r="F8" s="84"/>
      <c r="G8" s="117"/>
      <c r="H8" s="106"/>
      <c r="I8" s="102"/>
      <c r="J8" s="102"/>
      <c r="K8" s="102"/>
      <c r="L8" s="102"/>
      <c r="M8" s="110"/>
      <c r="N8" s="79"/>
      <c r="O8" s="130"/>
      <c r="P8" s="79"/>
      <c r="Q8" s="208"/>
      <c r="R8" s="21"/>
      <c r="S8" s="20"/>
      <c r="T8" s="22"/>
      <c r="U8" s="22"/>
      <c r="V8" s="22"/>
      <c r="W8" s="22"/>
      <c r="X8" s="22"/>
      <c r="Y8" s="84"/>
      <c r="Z8" s="96"/>
      <c r="AA8" s="84"/>
      <c r="AB8" s="342"/>
      <c r="AC8" s="179"/>
      <c r="AD8" s="342">
        <f>AB8+'2027.2'!AD8</f>
        <v>1535386</v>
      </c>
      <c r="AE8" s="179">
        <f>AC8+'2027.2'!AE8</f>
        <v>9462.7899506930789</v>
      </c>
      <c r="AF8" s="24"/>
      <c r="AG8" s="25"/>
      <c r="AH8" s="26">
        <f t="shared" si="1"/>
        <v>0</v>
      </c>
      <c r="AI8" s="25"/>
      <c r="AJ8" s="26">
        <f t="shared" si="0"/>
        <v>0</v>
      </c>
      <c r="AK8" s="69">
        <f>AF8+'2027.2'!AK8</f>
        <v>2</v>
      </c>
      <c r="AL8" s="75">
        <f>AG8+'2027.2'!AL8</f>
        <v>5</v>
      </c>
      <c r="AM8" s="26">
        <f>AH8+'2027.2'!AM8</f>
        <v>1000</v>
      </c>
      <c r="AN8" s="75">
        <f>AI8+'2027.2'!AN8</f>
        <v>87</v>
      </c>
      <c r="AO8" s="26">
        <f>AJ8+'2027.2'!AO8</f>
        <v>34800</v>
      </c>
      <c r="AP8" s="24"/>
      <c r="AQ8" s="24"/>
      <c r="AR8" s="24">
        <f>AP8+'2027.2'!AR8</f>
        <v>0</v>
      </c>
      <c r="AS8" s="24">
        <f>AQ8+'2027.2'!AS8</f>
        <v>0</v>
      </c>
      <c r="AT8" s="24"/>
      <c r="AU8" s="24"/>
      <c r="AV8" s="24"/>
      <c r="AW8" s="24"/>
      <c r="AX8" s="24">
        <f>AT8+'2027.2'!AX8</f>
        <v>1</v>
      </c>
      <c r="AY8" s="24">
        <f>AU8+'2027.2'!AY8</f>
        <v>120</v>
      </c>
      <c r="AZ8" s="24">
        <f>AV8+'2027.2'!AZ8</f>
        <v>37</v>
      </c>
      <c r="BA8" s="24">
        <f>AW8+'2027.2'!BA8</f>
        <v>2</v>
      </c>
    </row>
    <row r="9" spans="1:53">
      <c r="A9" s="316"/>
      <c r="B9" s="316"/>
      <c r="C9" s="19" t="s">
        <v>60</v>
      </c>
      <c r="D9" s="20"/>
      <c r="E9" s="21"/>
      <c r="F9" s="84"/>
      <c r="G9" s="117"/>
      <c r="H9" s="106"/>
      <c r="I9" s="102"/>
      <c r="J9" s="102"/>
      <c r="K9" s="102"/>
      <c r="L9" s="102"/>
      <c r="M9" s="110"/>
      <c r="N9" s="79"/>
      <c r="O9" s="130"/>
      <c r="P9" s="79"/>
      <c r="Q9" s="208"/>
      <c r="R9" s="21"/>
      <c r="S9" s="20"/>
      <c r="T9" s="22"/>
      <c r="U9" s="22"/>
      <c r="V9" s="22"/>
      <c r="W9" s="22"/>
      <c r="X9" s="22"/>
      <c r="Y9" s="84"/>
      <c r="Z9" s="96"/>
      <c r="AA9" s="84"/>
      <c r="AB9" s="342"/>
      <c r="AC9" s="343"/>
      <c r="AD9" s="342">
        <f>AB9+'2027.2'!AD9</f>
        <v>0</v>
      </c>
      <c r="AE9" s="179">
        <f>AC9+'2027.2'!AE9</f>
        <v>0</v>
      </c>
      <c r="AF9" s="24"/>
      <c r="AG9" s="25"/>
      <c r="AH9" s="26">
        <f t="shared" si="1"/>
        <v>0</v>
      </c>
      <c r="AI9" s="25"/>
      <c r="AJ9" s="26">
        <f t="shared" si="0"/>
        <v>0</v>
      </c>
      <c r="AK9" s="69">
        <f>AF9+'2027.2'!AK9</f>
        <v>3</v>
      </c>
      <c r="AL9" s="75">
        <f>AG9+'2027.2'!AL9</f>
        <v>1</v>
      </c>
      <c r="AM9" s="26">
        <f>AH9+'2027.2'!AM9</f>
        <v>200</v>
      </c>
      <c r="AN9" s="75">
        <f>AI9+'2027.2'!AN9</f>
        <v>150</v>
      </c>
      <c r="AO9" s="26">
        <f>AJ9+'2027.2'!AO9</f>
        <v>60000</v>
      </c>
      <c r="AP9" s="24"/>
      <c r="AQ9" s="24"/>
      <c r="AR9" s="24">
        <f>AP9+'2027.2'!AR9</f>
        <v>0</v>
      </c>
      <c r="AS9" s="24">
        <f>AQ9+'2027.2'!AS9</f>
        <v>0</v>
      </c>
      <c r="AT9" s="24"/>
      <c r="AU9" s="24"/>
      <c r="AV9" s="24"/>
      <c r="AW9" s="24"/>
      <c r="AX9" s="24">
        <f>AT9+'2027.2'!AX9</f>
        <v>0</v>
      </c>
      <c r="AY9" s="24">
        <f>AU9+'2027.2'!AY9</f>
        <v>0</v>
      </c>
      <c r="AZ9" s="24">
        <f>AV9+'2027.2'!AZ9</f>
        <v>0</v>
      </c>
      <c r="BA9" s="24">
        <f>AW9+'2027.2'!BA9</f>
        <v>0</v>
      </c>
    </row>
    <row r="10" spans="1:53">
      <c r="A10" s="316"/>
      <c r="B10" s="316"/>
      <c r="C10" s="19" t="s">
        <v>61</v>
      </c>
      <c r="D10" s="20"/>
      <c r="E10" s="21"/>
      <c r="F10" s="84"/>
      <c r="G10" s="117"/>
      <c r="H10" s="106"/>
      <c r="I10" s="102"/>
      <c r="J10" s="102"/>
      <c r="K10" s="102"/>
      <c r="L10" s="102"/>
      <c r="M10" s="110"/>
      <c r="N10" s="79"/>
      <c r="O10" s="130"/>
      <c r="P10" s="79"/>
      <c r="Q10" s="208"/>
      <c r="R10" s="21"/>
      <c r="S10" s="20"/>
      <c r="T10" s="22"/>
      <c r="U10" s="22"/>
      <c r="V10" s="22"/>
      <c r="W10" s="22"/>
      <c r="X10" s="22"/>
      <c r="Y10" s="84"/>
      <c r="Z10" s="96"/>
      <c r="AA10" s="84"/>
      <c r="AB10" s="342"/>
      <c r="AC10" s="343"/>
      <c r="AD10" s="342">
        <f>AB10+'2027.2'!AD10</f>
        <v>0</v>
      </c>
      <c r="AE10" s="179">
        <f>AC10+'2027.2'!AE10</f>
        <v>0</v>
      </c>
      <c r="AF10" s="24"/>
      <c r="AG10" s="25"/>
      <c r="AH10" s="26">
        <f t="shared" si="1"/>
        <v>0</v>
      </c>
      <c r="AI10" s="25"/>
      <c r="AJ10" s="26">
        <f t="shared" si="0"/>
        <v>0</v>
      </c>
      <c r="AK10" s="69">
        <f>AF10+'2027.2'!AK10</f>
        <v>3</v>
      </c>
      <c r="AL10" s="75">
        <f>AG10+'2027.2'!AL10</f>
        <v>0</v>
      </c>
      <c r="AM10" s="26">
        <f>AH10+'2027.2'!AM10</f>
        <v>0</v>
      </c>
      <c r="AN10" s="75">
        <f>AI10+'2027.2'!AN10</f>
        <v>120</v>
      </c>
      <c r="AO10" s="26">
        <f>AJ10+'2027.2'!AO10</f>
        <v>48000</v>
      </c>
      <c r="AP10" s="24"/>
      <c r="AQ10" s="24"/>
      <c r="AR10" s="24">
        <f>AP10+'2027.2'!AR10</f>
        <v>0</v>
      </c>
      <c r="AS10" s="24">
        <f>AQ10+'2027.2'!AS10</f>
        <v>0</v>
      </c>
      <c r="AT10" s="24"/>
      <c r="AU10" s="24"/>
      <c r="AV10" s="24"/>
      <c r="AW10" s="24"/>
      <c r="AX10" s="24">
        <f>AT10+'2027.2'!AX10</f>
        <v>1</v>
      </c>
      <c r="AY10" s="24">
        <f>AU10+'2027.2'!AY10</f>
        <v>80</v>
      </c>
      <c r="AZ10" s="24">
        <f>AV10+'2027.2'!AZ10</f>
        <v>32</v>
      </c>
      <c r="BA10" s="24">
        <f>AW10+'2027.2'!BA10</f>
        <v>5</v>
      </c>
    </row>
    <row r="11" spans="1:53">
      <c r="A11" s="316"/>
      <c r="B11" s="317"/>
      <c r="C11" s="19" t="s">
        <v>62</v>
      </c>
      <c r="D11" s="20"/>
      <c r="E11" s="21"/>
      <c r="F11" s="84"/>
      <c r="G11" s="117"/>
      <c r="H11" s="106"/>
      <c r="I11" s="102"/>
      <c r="J11" s="102"/>
      <c r="K11" s="102"/>
      <c r="L11" s="102"/>
      <c r="M11" s="110"/>
      <c r="N11" s="79"/>
      <c r="O11" s="130"/>
      <c r="P11" s="79"/>
      <c r="Q11" s="208"/>
      <c r="R11" s="21"/>
      <c r="S11" s="20"/>
      <c r="T11" s="22"/>
      <c r="U11" s="22"/>
      <c r="V11" s="22"/>
      <c r="W11" s="22"/>
      <c r="X11" s="22"/>
      <c r="Y11" s="84"/>
      <c r="Z11" s="96"/>
      <c r="AA11" s="84"/>
      <c r="AB11" s="342"/>
      <c r="AC11" s="343"/>
      <c r="AD11" s="342">
        <f>AB11+'2027.2'!AD11</f>
        <v>54247</v>
      </c>
      <c r="AE11" s="179">
        <f>AC11+'2027.2'!AE11</f>
        <v>340.06644030759804</v>
      </c>
      <c r="AF11" s="24"/>
      <c r="AG11" s="25"/>
      <c r="AH11" s="26">
        <f t="shared" si="1"/>
        <v>0</v>
      </c>
      <c r="AI11" s="25"/>
      <c r="AJ11" s="26">
        <f t="shared" si="0"/>
        <v>0</v>
      </c>
      <c r="AK11" s="69">
        <f>AF11+'2027.2'!AK11</f>
        <v>1</v>
      </c>
      <c r="AL11" s="75">
        <f>AG11+'2027.2'!AL11</f>
        <v>1</v>
      </c>
      <c r="AM11" s="26">
        <f>AH11+'2027.2'!AM11</f>
        <v>200</v>
      </c>
      <c r="AN11" s="75">
        <f>AI11+'2027.2'!AN11</f>
        <v>46</v>
      </c>
      <c r="AO11" s="26">
        <f>AJ11+'2027.2'!AO11</f>
        <v>18400</v>
      </c>
      <c r="AP11" s="24"/>
      <c r="AQ11" s="24"/>
      <c r="AR11" s="24">
        <f>AP11+'2027.2'!AR11</f>
        <v>0</v>
      </c>
      <c r="AS11" s="24">
        <f>AQ11+'2027.2'!AS11</f>
        <v>0</v>
      </c>
      <c r="AT11" s="24"/>
      <c r="AU11" s="24"/>
      <c r="AV11" s="24"/>
      <c r="AW11" s="24"/>
      <c r="AX11" s="24">
        <f>AT11+'2027.2'!AX11</f>
        <v>0</v>
      </c>
      <c r="AY11" s="24">
        <f>AU11+'2027.2'!AY11</f>
        <v>0</v>
      </c>
      <c r="AZ11" s="24">
        <f>AV11+'2027.2'!AZ11</f>
        <v>0</v>
      </c>
      <c r="BA11" s="24">
        <f>AW11+'2027.2'!BA11</f>
        <v>0</v>
      </c>
    </row>
    <row r="12" spans="1:53">
      <c r="A12" s="316"/>
      <c r="B12" s="318">
        <v>2</v>
      </c>
      <c r="C12" s="19" t="s">
        <v>63</v>
      </c>
      <c r="D12" s="20"/>
      <c r="E12" s="21"/>
      <c r="F12" s="84"/>
      <c r="G12" s="117"/>
      <c r="H12" s="106"/>
      <c r="I12" s="102"/>
      <c r="J12" s="102"/>
      <c r="K12" s="102"/>
      <c r="L12" s="102"/>
      <c r="M12" s="110"/>
      <c r="N12" s="79"/>
      <c r="O12" s="130"/>
      <c r="P12" s="79"/>
      <c r="Q12" s="208"/>
      <c r="R12" s="21"/>
      <c r="S12" s="20"/>
      <c r="T12" s="22"/>
      <c r="U12" s="22"/>
      <c r="V12" s="22"/>
      <c r="W12" s="22"/>
      <c r="X12" s="22"/>
      <c r="Y12" s="84"/>
      <c r="Z12" s="96"/>
      <c r="AA12" s="84"/>
      <c r="AB12" s="342"/>
      <c r="AC12" s="343"/>
      <c r="AD12" s="342">
        <f>AB12+'2027.2'!AD12</f>
        <v>1605195</v>
      </c>
      <c r="AE12" s="179">
        <f>AC12+'2027.2'!AE12</f>
        <v>10062.73065145639</v>
      </c>
      <c r="AF12" s="24"/>
      <c r="AG12" s="25"/>
      <c r="AH12" s="26">
        <f t="shared" si="1"/>
        <v>0</v>
      </c>
      <c r="AI12" s="25"/>
      <c r="AJ12" s="26">
        <f t="shared" si="0"/>
        <v>0</v>
      </c>
      <c r="AK12" s="69">
        <f>AF12+'2027.2'!AK12</f>
        <v>1</v>
      </c>
      <c r="AL12" s="75">
        <f>AG12+'2027.2'!AL12</f>
        <v>2</v>
      </c>
      <c r="AM12" s="26">
        <f>AH12+'2027.2'!AM12</f>
        <v>400</v>
      </c>
      <c r="AN12" s="75">
        <f>AI12+'2027.2'!AN12</f>
        <v>56</v>
      </c>
      <c r="AO12" s="26">
        <f>AJ12+'2027.2'!AO12</f>
        <v>22400</v>
      </c>
      <c r="AP12" s="24"/>
      <c r="AQ12" s="24"/>
      <c r="AR12" s="24">
        <f>AP12+'2027.2'!AR12</f>
        <v>0</v>
      </c>
      <c r="AS12" s="24">
        <f>AQ12+'2027.2'!AS12</f>
        <v>0</v>
      </c>
      <c r="AT12" s="24"/>
      <c r="AU12" s="24"/>
      <c r="AV12" s="24"/>
      <c r="AW12" s="24"/>
      <c r="AX12" s="24">
        <f>AT12+'2027.2'!AX12</f>
        <v>0</v>
      </c>
      <c r="AY12" s="24">
        <f>AU12+'2027.2'!AY12</f>
        <v>0</v>
      </c>
      <c r="AZ12" s="24">
        <f>AV12+'2027.2'!AZ12</f>
        <v>0</v>
      </c>
      <c r="BA12" s="24">
        <f>AW12+'2027.2'!BA12</f>
        <v>0</v>
      </c>
    </row>
    <row r="13" spans="1:53">
      <c r="A13" s="316"/>
      <c r="B13" s="318"/>
      <c r="C13" s="19" t="s">
        <v>64</v>
      </c>
      <c r="D13" s="20"/>
      <c r="E13" s="21"/>
      <c r="F13" s="84"/>
      <c r="G13" s="117"/>
      <c r="H13" s="106"/>
      <c r="I13" s="102"/>
      <c r="J13" s="102"/>
      <c r="K13" s="102"/>
      <c r="L13" s="102"/>
      <c r="M13" s="110"/>
      <c r="N13" s="79"/>
      <c r="O13" s="130"/>
      <c r="P13" s="79"/>
      <c r="Q13" s="208"/>
      <c r="R13" s="21"/>
      <c r="S13" s="20"/>
      <c r="T13" s="22"/>
      <c r="U13" s="22"/>
      <c r="V13" s="22"/>
      <c r="W13" s="22"/>
      <c r="X13" s="22"/>
      <c r="Y13" s="84"/>
      <c r="Z13" s="96"/>
      <c r="AA13" s="84"/>
      <c r="AB13" s="342"/>
      <c r="AC13" s="343"/>
      <c r="AD13" s="342">
        <f>AB13+'2027.2'!AD13</f>
        <v>0</v>
      </c>
      <c r="AE13" s="179">
        <f>AC13+'2027.2'!AE13</f>
        <v>0</v>
      </c>
      <c r="AF13" s="24"/>
      <c r="AG13" s="25"/>
      <c r="AH13" s="26">
        <f t="shared" si="1"/>
        <v>0</v>
      </c>
      <c r="AI13" s="25"/>
      <c r="AJ13" s="26">
        <f t="shared" si="0"/>
        <v>0</v>
      </c>
      <c r="AK13" s="69">
        <f>AF13+'2027.2'!AK13</f>
        <v>1</v>
      </c>
      <c r="AL13" s="75">
        <f>AG13+'2027.2'!AL13</f>
        <v>1</v>
      </c>
      <c r="AM13" s="26">
        <f>AH13+'2027.2'!AM13</f>
        <v>200</v>
      </c>
      <c r="AN13" s="75">
        <f>AI13+'2027.2'!AN13</f>
        <v>32</v>
      </c>
      <c r="AO13" s="26">
        <f>AJ13+'2027.2'!AO13</f>
        <v>12800</v>
      </c>
      <c r="AP13" s="24"/>
      <c r="AQ13" s="24"/>
      <c r="AR13" s="24">
        <f>AP13+'2027.2'!AR13</f>
        <v>0</v>
      </c>
      <c r="AS13" s="24">
        <f>AQ13+'2027.2'!AS13</f>
        <v>0</v>
      </c>
      <c r="AT13" s="24"/>
      <c r="AU13" s="24"/>
      <c r="AV13" s="24"/>
      <c r="AW13" s="24"/>
      <c r="AX13" s="24">
        <f>AT13+'2027.2'!AX13</f>
        <v>0</v>
      </c>
      <c r="AY13" s="24">
        <f>AU13+'2027.2'!AY13</f>
        <v>0</v>
      </c>
      <c r="AZ13" s="24">
        <f>AV13+'2027.2'!AZ13</f>
        <v>0</v>
      </c>
      <c r="BA13" s="24">
        <f>AW13+'2027.2'!BA13</f>
        <v>0</v>
      </c>
    </row>
    <row r="14" spans="1:53">
      <c r="A14" s="316"/>
      <c r="B14" s="318"/>
      <c r="C14" s="19" t="s">
        <v>65</v>
      </c>
      <c r="D14" s="20"/>
      <c r="E14" s="21"/>
      <c r="F14" s="84"/>
      <c r="G14" s="117"/>
      <c r="H14" s="106"/>
      <c r="I14" s="102"/>
      <c r="J14" s="102"/>
      <c r="K14" s="102"/>
      <c r="L14" s="102"/>
      <c r="M14" s="110"/>
      <c r="N14" s="79"/>
      <c r="O14" s="130"/>
      <c r="P14" s="79"/>
      <c r="Q14" s="208"/>
      <c r="R14" s="21"/>
      <c r="S14" s="20"/>
      <c r="T14" s="22"/>
      <c r="U14" s="22"/>
      <c r="V14" s="22"/>
      <c r="W14" s="22"/>
      <c r="X14" s="22"/>
      <c r="Y14" s="84"/>
      <c r="Z14" s="96"/>
      <c r="AA14" s="84"/>
      <c r="AB14" s="342"/>
      <c r="AC14" s="343"/>
      <c r="AD14" s="342">
        <f>AB14+'2027.2'!AD14</f>
        <v>0</v>
      </c>
      <c r="AE14" s="179">
        <f>AC14+'2027.2'!AE14</f>
        <v>0</v>
      </c>
      <c r="AF14" s="24"/>
      <c r="AG14" s="25"/>
      <c r="AH14" s="26">
        <f t="shared" si="1"/>
        <v>0</v>
      </c>
      <c r="AI14" s="25"/>
      <c r="AJ14" s="26">
        <f t="shared" si="0"/>
        <v>0</v>
      </c>
      <c r="AK14" s="69">
        <f>AF14+'2027.2'!AK14</f>
        <v>1</v>
      </c>
      <c r="AL14" s="75">
        <f>AG14+'2027.2'!AL14</f>
        <v>2</v>
      </c>
      <c r="AM14" s="26">
        <f>AH14+'2027.2'!AM14</f>
        <v>400</v>
      </c>
      <c r="AN14" s="75">
        <f>AI14+'2027.2'!AN14</f>
        <v>37</v>
      </c>
      <c r="AO14" s="26">
        <f>AJ14+'2027.2'!AO14</f>
        <v>14800</v>
      </c>
      <c r="AP14" s="24"/>
      <c r="AQ14" s="24"/>
      <c r="AR14" s="24">
        <f>AP14+'2027.2'!AR14</f>
        <v>0</v>
      </c>
      <c r="AS14" s="24">
        <f>AQ14+'2027.2'!AS14</f>
        <v>0</v>
      </c>
      <c r="AT14" s="24"/>
      <c r="AU14" s="24"/>
      <c r="AV14" s="24"/>
      <c r="AW14" s="24"/>
      <c r="AX14" s="24">
        <f>AT14+'2027.2'!AX14</f>
        <v>0</v>
      </c>
      <c r="AY14" s="24">
        <f>AU14+'2027.2'!AY14</f>
        <v>0</v>
      </c>
      <c r="AZ14" s="24">
        <f>AV14+'2027.2'!AZ14</f>
        <v>0</v>
      </c>
      <c r="BA14" s="24">
        <f>AW14+'2027.2'!BA14</f>
        <v>0</v>
      </c>
    </row>
    <row r="15" spans="1:53">
      <c r="A15" s="316"/>
      <c r="B15" s="318"/>
      <c r="C15" s="19" t="s">
        <v>66</v>
      </c>
      <c r="D15" s="20"/>
      <c r="E15" s="21"/>
      <c r="F15" s="84"/>
      <c r="G15" s="117"/>
      <c r="H15" s="106"/>
      <c r="I15" s="102"/>
      <c r="J15" s="102"/>
      <c r="K15" s="102"/>
      <c r="L15" s="102"/>
      <c r="M15" s="110"/>
      <c r="N15" s="79"/>
      <c r="O15" s="130"/>
      <c r="P15" s="79"/>
      <c r="Q15" s="208"/>
      <c r="R15" s="21"/>
      <c r="S15" s="20"/>
      <c r="T15" s="22"/>
      <c r="U15" s="22"/>
      <c r="V15" s="22"/>
      <c r="W15" s="22"/>
      <c r="X15" s="22"/>
      <c r="Y15" s="84"/>
      <c r="Z15" s="96"/>
      <c r="AA15" s="84"/>
      <c r="AB15" s="342"/>
      <c r="AC15" s="343"/>
      <c r="AD15" s="342">
        <f>AB15+'2027.2'!AD15</f>
        <v>0</v>
      </c>
      <c r="AE15" s="179">
        <f>AC15+'2027.2'!AE15</f>
        <v>0</v>
      </c>
      <c r="AF15" s="24"/>
      <c r="AG15" s="25"/>
      <c r="AH15" s="26">
        <f t="shared" si="1"/>
        <v>0</v>
      </c>
      <c r="AI15" s="25"/>
      <c r="AJ15" s="26">
        <f t="shared" si="0"/>
        <v>0</v>
      </c>
      <c r="AK15" s="69">
        <f>AF15+'2027.2'!AK15</f>
        <v>3</v>
      </c>
      <c r="AL15" s="75">
        <f>AG15+'2027.2'!AL15</f>
        <v>0</v>
      </c>
      <c r="AM15" s="26">
        <f>AH15+'2027.2'!AM15</f>
        <v>0</v>
      </c>
      <c r="AN15" s="75">
        <f>AI15+'2027.2'!AN15</f>
        <v>105</v>
      </c>
      <c r="AO15" s="26">
        <f>AJ15+'2027.2'!AO15</f>
        <v>42000</v>
      </c>
      <c r="AP15" s="24"/>
      <c r="AQ15" s="24"/>
      <c r="AR15" s="24">
        <f>AP15+'2027.2'!AR15</f>
        <v>0</v>
      </c>
      <c r="AS15" s="24">
        <f>AQ15+'2027.2'!AS15</f>
        <v>0</v>
      </c>
      <c r="AT15" s="24"/>
      <c r="AU15" s="24"/>
      <c r="AV15" s="24"/>
      <c r="AW15" s="24"/>
      <c r="AX15" s="24">
        <f>AT15+'2027.2'!AX15</f>
        <v>0</v>
      </c>
      <c r="AY15" s="24">
        <f>AU15+'2027.2'!AY15</f>
        <v>0</v>
      </c>
      <c r="AZ15" s="24">
        <f>AV15+'2027.2'!AZ15</f>
        <v>0</v>
      </c>
      <c r="BA15" s="24">
        <f>AW15+'2027.2'!BA15</f>
        <v>0</v>
      </c>
    </row>
    <row r="16" spans="1:53">
      <c r="A16" s="316"/>
      <c r="B16" s="318"/>
      <c r="C16" s="19" t="s">
        <v>67</v>
      </c>
      <c r="D16" s="20"/>
      <c r="E16" s="21"/>
      <c r="F16" s="84"/>
      <c r="G16" s="117"/>
      <c r="H16" s="106"/>
      <c r="I16" s="102"/>
      <c r="J16" s="102"/>
      <c r="K16" s="102"/>
      <c r="L16" s="102"/>
      <c r="M16" s="110"/>
      <c r="N16" s="79"/>
      <c r="O16" s="130"/>
      <c r="P16" s="79"/>
      <c r="Q16" s="208"/>
      <c r="R16" s="21"/>
      <c r="S16" s="20"/>
      <c r="T16" s="22"/>
      <c r="U16" s="22"/>
      <c r="V16" s="22"/>
      <c r="W16" s="22"/>
      <c r="X16" s="22"/>
      <c r="Y16" s="84"/>
      <c r="Z16" s="96"/>
      <c r="AA16" s="84"/>
      <c r="AB16" s="342"/>
      <c r="AC16" s="343"/>
      <c r="AD16" s="342">
        <f>AB16+'2027.2'!AD16</f>
        <v>0</v>
      </c>
      <c r="AE16" s="179">
        <f>AC16+'2027.2'!AE16</f>
        <v>0</v>
      </c>
      <c r="AF16" s="24"/>
      <c r="AG16" s="25"/>
      <c r="AH16" s="26">
        <f t="shared" si="1"/>
        <v>0</v>
      </c>
      <c r="AI16" s="25"/>
      <c r="AJ16" s="26">
        <f t="shared" si="0"/>
        <v>0</v>
      </c>
      <c r="AK16" s="69">
        <f>AF16+'2027.2'!AK16</f>
        <v>0</v>
      </c>
      <c r="AL16" s="75">
        <f>AG16+'2027.2'!AL16</f>
        <v>0</v>
      </c>
      <c r="AM16" s="26">
        <f>AH16+'2027.2'!AM16</f>
        <v>0</v>
      </c>
      <c r="AN16" s="75">
        <f>AI16+'2027.2'!AN16</f>
        <v>0</v>
      </c>
      <c r="AO16" s="26">
        <f>AJ16+'2027.2'!AO16</f>
        <v>0</v>
      </c>
      <c r="AP16" s="24"/>
      <c r="AQ16" s="24"/>
      <c r="AR16" s="24">
        <f>AP16+'2027.2'!AR16</f>
        <v>0</v>
      </c>
      <c r="AS16" s="24">
        <f>AQ16+'2027.2'!AS16</f>
        <v>0</v>
      </c>
      <c r="AT16" s="24"/>
      <c r="AU16" s="24"/>
      <c r="AV16" s="24"/>
      <c r="AW16" s="24"/>
      <c r="AX16" s="24">
        <f>AT16+'2027.2'!AX16</f>
        <v>0</v>
      </c>
      <c r="AY16" s="24">
        <f>AU16+'2027.2'!AY16</f>
        <v>0</v>
      </c>
      <c r="AZ16" s="24">
        <f>AV16+'2027.2'!AZ16</f>
        <v>0</v>
      </c>
      <c r="BA16" s="24">
        <f>AW16+'2027.2'!BA16</f>
        <v>0</v>
      </c>
    </row>
    <row r="17" spans="1:53">
      <c r="A17" s="316"/>
      <c r="B17" s="318">
        <v>3</v>
      </c>
      <c r="C17" s="19" t="s">
        <v>68</v>
      </c>
      <c r="D17" s="20"/>
      <c r="E17" s="21"/>
      <c r="F17" s="84"/>
      <c r="G17" s="117"/>
      <c r="H17" s="106"/>
      <c r="I17" s="102"/>
      <c r="J17" s="102"/>
      <c r="K17" s="102"/>
      <c r="L17" s="102"/>
      <c r="M17" s="110"/>
      <c r="N17" s="79"/>
      <c r="O17" s="130"/>
      <c r="P17" s="79"/>
      <c r="Q17" s="208"/>
      <c r="R17" s="21"/>
      <c r="S17" s="20"/>
      <c r="T17" s="22"/>
      <c r="U17" s="22"/>
      <c r="V17" s="22"/>
      <c r="W17" s="22"/>
      <c r="X17" s="22"/>
      <c r="Y17" s="84"/>
      <c r="Z17" s="96"/>
      <c r="AA17" s="84"/>
      <c r="AB17" s="342"/>
      <c r="AC17" s="343"/>
      <c r="AD17" s="342">
        <f>AB17+'2027.2'!AD17</f>
        <v>0</v>
      </c>
      <c r="AE17" s="179">
        <f>AC17+'2027.2'!AE17</f>
        <v>0</v>
      </c>
      <c r="AF17" s="24"/>
      <c r="AG17" s="25"/>
      <c r="AH17" s="26">
        <f t="shared" si="1"/>
        <v>0</v>
      </c>
      <c r="AI17" s="25"/>
      <c r="AJ17" s="26">
        <f t="shared" si="0"/>
        <v>0</v>
      </c>
      <c r="AK17" s="69">
        <f>AF17+'2027.2'!AK17</f>
        <v>1</v>
      </c>
      <c r="AL17" s="75">
        <f>AG17+'2027.2'!AL17</f>
        <v>2</v>
      </c>
      <c r="AM17" s="26">
        <f>AH17+'2027.2'!AM17</f>
        <v>400</v>
      </c>
      <c r="AN17" s="75">
        <f>AI17+'2027.2'!AN17</f>
        <v>35</v>
      </c>
      <c r="AO17" s="26">
        <f>AJ17+'2027.2'!AO17</f>
        <v>14000</v>
      </c>
      <c r="AP17" s="24"/>
      <c r="AQ17" s="24"/>
      <c r="AR17" s="24">
        <f>AP17+'2027.2'!AR17</f>
        <v>0</v>
      </c>
      <c r="AS17" s="24">
        <f>AQ17+'2027.2'!AS17</f>
        <v>0</v>
      </c>
      <c r="AT17" s="24"/>
      <c r="AU17" s="24"/>
      <c r="AV17" s="24"/>
      <c r="AW17" s="24"/>
      <c r="AX17" s="24">
        <f>AT17+'2027.2'!AX17</f>
        <v>0</v>
      </c>
      <c r="AY17" s="24">
        <f>AU17+'2027.2'!AY17</f>
        <v>0</v>
      </c>
      <c r="AZ17" s="24">
        <f>AV17+'2027.2'!AZ17</f>
        <v>0</v>
      </c>
      <c r="BA17" s="24">
        <f>AW17+'2027.2'!BA17</f>
        <v>0</v>
      </c>
    </row>
    <row r="18" spans="1:53">
      <c r="A18" s="316"/>
      <c r="B18" s="318"/>
      <c r="C18" s="19" t="s">
        <v>69</v>
      </c>
      <c r="D18" s="20"/>
      <c r="E18" s="21"/>
      <c r="F18" s="84"/>
      <c r="G18" s="117"/>
      <c r="H18" s="106"/>
      <c r="I18" s="102"/>
      <c r="J18" s="102"/>
      <c r="K18" s="102"/>
      <c r="L18" s="102"/>
      <c r="M18" s="110"/>
      <c r="N18" s="79"/>
      <c r="O18" s="130"/>
      <c r="P18" s="79"/>
      <c r="Q18" s="208"/>
      <c r="R18" s="21"/>
      <c r="S18" s="20"/>
      <c r="T18" s="22"/>
      <c r="U18" s="22"/>
      <c r="V18" s="22"/>
      <c r="W18" s="22"/>
      <c r="X18" s="22"/>
      <c r="Y18" s="84"/>
      <c r="Z18" s="96"/>
      <c r="AA18" s="84"/>
      <c r="AB18" s="342"/>
      <c r="AC18" s="343"/>
      <c r="AD18" s="342">
        <f>AB18+'2027.2'!AD18</f>
        <v>0</v>
      </c>
      <c r="AE18" s="179">
        <f>AC18+'2027.2'!AE18</f>
        <v>0</v>
      </c>
      <c r="AF18" s="24"/>
      <c r="AG18" s="25"/>
      <c r="AH18" s="26">
        <f t="shared" si="1"/>
        <v>0</v>
      </c>
      <c r="AI18" s="25"/>
      <c r="AJ18" s="26">
        <f t="shared" si="0"/>
        <v>0</v>
      </c>
      <c r="AK18" s="69">
        <f>AF18+'2027.2'!AK18</f>
        <v>6</v>
      </c>
      <c r="AL18" s="75">
        <f>AG18+'2027.2'!AL18</f>
        <v>6</v>
      </c>
      <c r="AM18" s="26">
        <f>AH18+'2027.2'!AM18</f>
        <v>1200</v>
      </c>
      <c r="AN18" s="75">
        <f>AI18+'2027.2'!AN18</f>
        <v>282</v>
      </c>
      <c r="AO18" s="26">
        <f>AJ18+'2027.2'!AO18</f>
        <v>112800</v>
      </c>
      <c r="AP18" s="24"/>
      <c r="AQ18" s="24"/>
      <c r="AR18" s="24">
        <f>AP18+'2027.2'!AR18</f>
        <v>0</v>
      </c>
      <c r="AS18" s="24">
        <f>AQ18+'2027.2'!AS18</f>
        <v>0</v>
      </c>
      <c r="AT18" s="24"/>
      <c r="AU18" s="24"/>
      <c r="AV18" s="24"/>
      <c r="AW18" s="24"/>
      <c r="AX18" s="24">
        <f>AT18+'2027.2'!AX18</f>
        <v>0</v>
      </c>
      <c r="AY18" s="24">
        <f>AU18+'2027.2'!AY18</f>
        <v>0</v>
      </c>
      <c r="AZ18" s="24">
        <f>AV18+'2027.2'!AZ18</f>
        <v>0</v>
      </c>
      <c r="BA18" s="24">
        <f>AW18+'2027.2'!BA18</f>
        <v>0</v>
      </c>
    </row>
    <row r="19" spans="1:53">
      <c r="A19" s="316"/>
      <c r="B19" s="318"/>
      <c r="C19" s="19" t="s">
        <v>70</v>
      </c>
      <c r="D19" s="20"/>
      <c r="E19" s="21"/>
      <c r="F19" s="84"/>
      <c r="G19" s="117"/>
      <c r="H19" s="106"/>
      <c r="I19" s="102"/>
      <c r="J19" s="102"/>
      <c r="K19" s="102"/>
      <c r="L19" s="102"/>
      <c r="M19" s="110"/>
      <c r="N19" s="79"/>
      <c r="O19" s="130"/>
      <c r="P19" s="79"/>
      <c r="Q19" s="208"/>
      <c r="R19" s="21"/>
      <c r="S19" s="20"/>
      <c r="T19" s="22"/>
      <c r="U19" s="22"/>
      <c r="V19" s="22"/>
      <c r="W19" s="22"/>
      <c r="X19" s="22"/>
      <c r="Y19" s="84"/>
      <c r="Z19" s="96"/>
      <c r="AA19" s="84"/>
      <c r="AB19" s="342"/>
      <c r="AC19" s="343"/>
      <c r="AD19" s="342">
        <f>AB19+'2027.2'!AD19</f>
        <v>48530</v>
      </c>
      <c r="AE19" s="179">
        <f>AC19+'2027.2'!AE19</f>
        <v>300.00180755261749</v>
      </c>
      <c r="AF19" s="24"/>
      <c r="AG19" s="25"/>
      <c r="AH19" s="26">
        <f t="shared" si="1"/>
        <v>0</v>
      </c>
      <c r="AI19" s="25"/>
      <c r="AJ19" s="26">
        <f t="shared" si="0"/>
        <v>0</v>
      </c>
      <c r="AK19" s="69">
        <f>AF19+'2027.2'!AK19</f>
        <v>6</v>
      </c>
      <c r="AL19" s="75">
        <f>AG19+'2027.2'!AL19</f>
        <v>6</v>
      </c>
      <c r="AM19" s="26">
        <f>AH19+'2027.2'!AM19</f>
        <v>1200</v>
      </c>
      <c r="AN19" s="75">
        <f>AI19+'2027.2'!AN19</f>
        <v>168</v>
      </c>
      <c r="AO19" s="26">
        <f>AJ19+'2027.2'!AO19</f>
        <v>67200</v>
      </c>
      <c r="AP19" s="24"/>
      <c r="AQ19" s="24"/>
      <c r="AR19" s="24">
        <f>AP19+'2027.2'!AR19</f>
        <v>0</v>
      </c>
      <c r="AS19" s="24">
        <f>AQ19+'2027.2'!AS19</f>
        <v>0</v>
      </c>
      <c r="AT19" s="24"/>
      <c r="AU19" s="24"/>
      <c r="AV19" s="24"/>
      <c r="AW19" s="24"/>
      <c r="AX19" s="24">
        <f>AT19+'2027.2'!AX19</f>
        <v>0</v>
      </c>
      <c r="AY19" s="24">
        <f>AU19+'2027.2'!AY19</f>
        <v>0</v>
      </c>
      <c r="AZ19" s="24">
        <f>AV19+'2027.2'!AZ19</f>
        <v>0</v>
      </c>
      <c r="BA19" s="24">
        <f>AW19+'2027.2'!BA19</f>
        <v>0</v>
      </c>
    </row>
    <row r="20" spans="1:53">
      <c r="A20" s="317"/>
      <c r="B20" s="318"/>
      <c r="C20" s="19" t="s">
        <v>71</v>
      </c>
      <c r="D20" s="20"/>
      <c r="E20" s="21"/>
      <c r="F20" s="84"/>
      <c r="G20" s="117"/>
      <c r="H20" s="106"/>
      <c r="I20" s="102"/>
      <c r="J20" s="102"/>
      <c r="K20" s="102"/>
      <c r="L20" s="102"/>
      <c r="M20" s="110"/>
      <c r="N20" s="79"/>
      <c r="O20" s="130"/>
      <c r="P20" s="79"/>
      <c r="Q20" s="208"/>
      <c r="R20" s="21"/>
      <c r="S20" s="20"/>
      <c r="T20" s="22"/>
      <c r="U20" s="22"/>
      <c r="V20" s="22"/>
      <c r="W20" s="22"/>
      <c r="X20" s="22"/>
      <c r="Y20" s="84"/>
      <c r="Z20" s="96"/>
      <c r="AA20" s="84"/>
      <c r="AB20" s="342"/>
      <c r="AC20" s="343"/>
      <c r="AD20" s="342">
        <f>AB20+'2027.2'!AD20</f>
        <v>0</v>
      </c>
      <c r="AE20" s="179">
        <f>AC20+'2027.2'!AE20</f>
        <v>0</v>
      </c>
      <c r="AF20" s="24"/>
      <c r="AG20" s="25"/>
      <c r="AH20" s="26">
        <f t="shared" si="1"/>
        <v>0</v>
      </c>
      <c r="AI20" s="25"/>
      <c r="AJ20" s="26">
        <f t="shared" si="0"/>
        <v>0</v>
      </c>
      <c r="AK20" s="69">
        <f>AF20+'2027.2'!AK20</f>
        <v>0</v>
      </c>
      <c r="AL20" s="75">
        <f>AG20+'2027.2'!AL20</f>
        <v>0</v>
      </c>
      <c r="AM20" s="26">
        <f>AH20+'2027.2'!AM20</f>
        <v>0</v>
      </c>
      <c r="AN20" s="75">
        <f>AI20+'2027.2'!AN20</f>
        <v>0</v>
      </c>
      <c r="AO20" s="26">
        <f>AJ20+'2027.2'!AO20</f>
        <v>0</v>
      </c>
      <c r="AP20" s="24"/>
      <c r="AQ20" s="24"/>
      <c r="AR20" s="24">
        <f>AP20+'2027.2'!AR20</f>
        <v>0</v>
      </c>
      <c r="AS20" s="24">
        <f>AQ20+'2027.2'!AS20</f>
        <v>0</v>
      </c>
      <c r="AT20" s="24"/>
      <c r="AU20" s="24"/>
      <c r="AV20" s="24"/>
      <c r="AW20" s="24"/>
      <c r="AX20" s="24">
        <f>AT20+'2027.2'!AX20</f>
        <v>0</v>
      </c>
      <c r="AY20" s="24">
        <f>AU20+'2027.2'!AY20</f>
        <v>0</v>
      </c>
      <c r="AZ20" s="24">
        <f>AV20+'2027.2'!AZ20</f>
        <v>0</v>
      </c>
      <c r="BA20" s="24">
        <f>AW20+'2027.2'!BA20</f>
        <v>0</v>
      </c>
    </row>
    <row r="21" spans="1:53" ht="16.5" customHeight="1">
      <c r="A21" s="28" t="s">
        <v>72</v>
      </c>
      <c r="B21" s="28"/>
      <c r="C21" s="29"/>
      <c r="D21" s="30">
        <f t="shared" ref="D21:BA21" si="2">SUM(D6:D20)</f>
        <v>0</v>
      </c>
      <c r="E21" s="31">
        <f t="shared" si="2"/>
        <v>0</v>
      </c>
      <c r="F21" s="85">
        <f t="shared" si="2"/>
        <v>0</v>
      </c>
      <c r="G21" s="118">
        <f t="shared" si="2"/>
        <v>0</v>
      </c>
      <c r="H21" s="123">
        <f t="shared" si="2"/>
        <v>0</v>
      </c>
      <c r="I21" s="125">
        <f t="shared" si="2"/>
        <v>0</v>
      </c>
      <c r="J21" s="125">
        <f t="shared" si="2"/>
        <v>0</v>
      </c>
      <c r="K21" s="125">
        <f>SUM(K6:K20)</f>
        <v>0</v>
      </c>
      <c r="L21" s="125">
        <f t="shared" si="2"/>
        <v>0</v>
      </c>
      <c r="M21" s="124">
        <f t="shared" si="2"/>
        <v>0</v>
      </c>
      <c r="N21" s="80">
        <f t="shared" si="2"/>
        <v>0</v>
      </c>
      <c r="O21" s="131">
        <f t="shared" si="2"/>
        <v>0</v>
      </c>
      <c r="P21" s="80">
        <f t="shared" ref="P21:R21" si="3">SUM(P6:P20)</f>
        <v>0</v>
      </c>
      <c r="Q21" s="125">
        <f t="shared" si="3"/>
        <v>0</v>
      </c>
      <c r="R21" s="202">
        <f t="shared" si="3"/>
        <v>0</v>
      </c>
      <c r="S21" s="32">
        <f t="shared" si="2"/>
        <v>0</v>
      </c>
      <c r="T21" s="33">
        <f t="shared" si="2"/>
        <v>0</v>
      </c>
      <c r="U21" s="33">
        <f t="shared" si="2"/>
        <v>0</v>
      </c>
      <c r="V21" s="33">
        <f t="shared" si="2"/>
        <v>0</v>
      </c>
      <c r="W21" s="33">
        <f t="shared" si="2"/>
        <v>0</v>
      </c>
      <c r="X21" s="33">
        <f t="shared" si="2"/>
        <v>0</v>
      </c>
      <c r="Y21" s="33">
        <f t="shared" si="2"/>
        <v>0</v>
      </c>
      <c r="Z21" s="90">
        <f t="shared" si="2"/>
        <v>0</v>
      </c>
      <c r="AA21" s="85">
        <f t="shared" si="2"/>
        <v>0</v>
      </c>
      <c r="AB21" s="344">
        <f t="shared" si="2"/>
        <v>0</v>
      </c>
      <c r="AC21" s="180">
        <f t="shared" si="2"/>
        <v>0</v>
      </c>
      <c r="AD21" s="344">
        <f t="shared" si="2"/>
        <v>4298510</v>
      </c>
      <c r="AE21" s="180">
        <f t="shared" si="2"/>
        <v>26660.837030112445</v>
      </c>
      <c r="AF21" s="35">
        <f t="shared" si="2"/>
        <v>0</v>
      </c>
      <c r="AG21" s="36">
        <f t="shared" si="2"/>
        <v>0</v>
      </c>
      <c r="AH21" s="177">
        <f t="shared" si="2"/>
        <v>0</v>
      </c>
      <c r="AI21" s="36">
        <f t="shared" si="2"/>
        <v>0</v>
      </c>
      <c r="AJ21" s="177">
        <f t="shared" si="2"/>
        <v>0</v>
      </c>
      <c r="AK21" s="35">
        <f t="shared" si="2"/>
        <v>32</v>
      </c>
      <c r="AL21" s="36">
        <f t="shared" si="2"/>
        <v>31</v>
      </c>
      <c r="AM21" s="177">
        <f t="shared" si="2"/>
        <v>6200</v>
      </c>
      <c r="AN21" s="36">
        <f t="shared" si="2"/>
        <v>1263</v>
      </c>
      <c r="AO21" s="177">
        <f t="shared" si="2"/>
        <v>505200</v>
      </c>
      <c r="AP21" s="35">
        <f t="shared" si="2"/>
        <v>0</v>
      </c>
      <c r="AQ21" s="35">
        <f t="shared" si="2"/>
        <v>0</v>
      </c>
      <c r="AR21" s="35">
        <f t="shared" si="2"/>
        <v>0</v>
      </c>
      <c r="AS21" s="35">
        <f t="shared" si="2"/>
        <v>0</v>
      </c>
      <c r="AT21" s="35">
        <f t="shared" si="2"/>
        <v>0</v>
      </c>
      <c r="AU21" s="35">
        <f t="shared" si="2"/>
        <v>0</v>
      </c>
      <c r="AV21" s="35">
        <f t="shared" si="2"/>
        <v>0</v>
      </c>
      <c r="AW21" s="35">
        <f t="shared" si="2"/>
        <v>0</v>
      </c>
      <c r="AX21" s="35">
        <f t="shared" si="2"/>
        <v>2</v>
      </c>
      <c r="AY21" s="35">
        <f t="shared" si="2"/>
        <v>200</v>
      </c>
      <c r="AZ21" s="35">
        <f t="shared" si="2"/>
        <v>69</v>
      </c>
      <c r="BA21" s="35">
        <f t="shared" si="2"/>
        <v>7</v>
      </c>
    </row>
    <row r="22" spans="1:53">
      <c r="A22" s="315">
        <v>2</v>
      </c>
      <c r="B22" s="315">
        <v>1</v>
      </c>
      <c r="C22" s="19" t="s">
        <v>73</v>
      </c>
      <c r="D22" s="20"/>
      <c r="E22" s="23"/>
      <c r="F22" s="84"/>
      <c r="G22" s="117"/>
      <c r="H22" s="106"/>
      <c r="I22" s="102"/>
      <c r="J22" s="102"/>
      <c r="K22" s="102"/>
      <c r="L22" s="102"/>
      <c r="M22" s="110"/>
      <c r="N22" s="79"/>
      <c r="O22" s="130"/>
      <c r="P22" s="79"/>
      <c r="Q22" s="208"/>
      <c r="R22" s="21"/>
      <c r="S22" s="38"/>
      <c r="T22" s="22"/>
      <c r="U22" s="22"/>
      <c r="V22" s="22"/>
      <c r="W22" s="22"/>
      <c r="X22" s="22"/>
      <c r="Y22" s="22"/>
      <c r="Z22" s="89"/>
      <c r="AA22" s="84"/>
      <c r="AB22" s="342"/>
      <c r="AC22" s="343"/>
      <c r="AD22" s="342">
        <f>AB22+'2027.2'!AD22</f>
        <v>657064</v>
      </c>
      <c r="AE22" s="179">
        <f>AC22+'2027.2'!AE22</f>
        <v>4062.6961407213203</v>
      </c>
      <c r="AF22" s="24"/>
      <c r="AG22" s="25"/>
      <c r="AH22" s="26">
        <f t="shared" si="1"/>
        <v>0</v>
      </c>
      <c r="AI22" s="25"/>
      <c r="AJ22" s="26">
        <f t="shared" si="0"/>
        <v>0</v>
      </c>
      <c r="AK22" s="69">
        <f>AF22+'2027.2'!AK22</f>
        <v>2</v>
      </c>
      <c r="AL22" s="75">
        <f>AG22+'2027.2'!AL22</f>
        <v>39</v>
      </c>
      <c r="AM22" s="26">
        <f>AH22+'2027.2'!AM22</f>
        <v>7800</v>
      </c>
      <c r="AN22" s="75">
        <f>AI22+'2027.2'!AN22</f>
        <v>48</v>
      </c>
      <c r="AO22" s="26">
        <f>AJ22+'2027.2'!AO22</f>
        <v>19200</v>
      </c>
      <c r="AP22" s="24"/>
      <c r="AQ22" s="24"/>
      <c r="AR22" s="24">
        <f>AP22+'2027.2'!AR22</f>
        <v>0</v>
      </c>
      <c r="AS22" s="24">
        <f>AQ22+'2027.2'!AS22</f>
        <v>0</v>
      </c>
      <c r="AT22" s="24"/>
      <c r="AU22" s="24"/>
      <c r="AV22" s="24"/>
      <c r="AW22" s="24"/>
      <c r="AX22" s="24">
        <f>AT22+'2027.2'!AX22</f>
        <v>2</v>
      </c>
      <c r="AY22" s="24">
        <f>AU22+'2027.2'!AY22</f>
        <v>470</v>
      </c>
      <c r="AZ22" s="24">
        <f>AV22+'2027.2'!AZ22</f>
        <v>174</v>
      </c>
      <c r="BA22" s="24">
        <f>AW22+'2027.2'!BA22</f>
        <v>10</v>
      </c>
    </row>
    <row r="23" spans="1:53">
      <c r="A23" s="316"/>
      <c r="B23" s="316"/>
      <c r="C23" s="19" t="s">
        <v>74</v>
      </c>
      <c r="D23" s="20"/>
      <c r="E23" s="23"/>
      <c r="F23" s="84"/>
      <c r="G23" s="117"/>
      <c r="H23" s="106"/>
      <c r="I23" s="102"/>
      <c r="J23" s="102"/>
      <c r="K23" s="102"/>
      <c r="L23" s="102"/>
      <c r="M23" s="110"/>
      <c r="N23" s="79"/>
      <c r="O23" s="130"/>
      <c r="P23" s="79"/>
      <c r="Q23" s="208"/>
      <c r="R23" s="21"/>
      <c r="S23" s="38"/>
      <c r="T23" s="22"/>
      <c r="U23" s="22"/>
      <c r="V23" s="22"/>
      <c r="W23" s="22"/>
      <c r="X23" s="22"/>
      <c r="Y23" s="22"/>
      <c r="Z23" s="89"/>
      <c r="AA23" s="84"/>
      <c r="AB23" s="358"/>
      <c r="AC23" s="343"/>
      <c r="AD23" s="342">
        <f>AB23+'2027.2'!AD23</f>
        <v>319038</v>
      </c>
      <c r="AE23" s="179">
        <f>AC23+'2027.2'!AE23</f>
        <v>2000.0021564852518</v>
      </c>
      <c r="AF23" s="24"/>
      <c r="AG23" s="25"/>
      <c r="AH23" s="26">
        <f t="shared" si="1"/>
        <v>0</v>
      </c>
      <c r="AI23" s="25"/>
      <c r="AJ23" s="26">
        <f t="shared" si="0"/>
        <v>0</v>
      </c>
      <c r="AK23" s="69">
        <f>AF23+'2027.2'!AK23</f>
        <v>0</v>
      </c>
      <c r="AL23" s="75">
        <f>AG23+'2027.2'!AL23</f>
        <v>0</v>
      </c>
      <c r="AM23" s="26">
        <f>AH23+'2027.2'!AM23</f>
        <v>0</v>
      </c>
      <c r="AN23" s="75">
        <f>AI23+'2027.2'!AN23</f>
        <v>0</v>
      </c>
      <c r="AO23" s="26">
        <f>AJ23+'2027.2'!AO23</f>
        <v>0</v>
      </c>
      <c r="AP23" s="24"/>
      <c r="AQ23" s="24"/>
      <c r="AR23" s="24">
        <f>AP23+'2027.2'!AR23</f>
        <v>0</v>
      </c>
      <c r="AS23" s="24">
        <f>AQ23+'2027.2'!AS23</f>
        <v>0</v>
      </c>
      <c r="AT23" s="24"/>
      <c r="AU23" s="24"/>
      <c r="AV23" s="24"/>
      <c r="AW23" s="24"/>
      <c r="AX23" s="24">
        <f>AT23+'2027.2'!AX23</f>
        <v>0</v>
      </c>
      <c r="AY23" s="24">
        <f>AU23+'2027.2'!AY23</f>
        <v>0</v>
      </c>
      <c r="AZ23" s="24">
        <f>AV23+'2027.2'!AZ23</f>
        <v>0</v>
      </c>
      <c r="BA23" s="24">
        <f>AW23+'2027.2'!BA23</f>
        <v>0</v>
      </c>
    </row>
    <row r="24" spans="1:53">
      <c r="A24" s="316"/>
      <c r="B24" s="316"/>
      <c r="C24" s="19" t="s">
        <v>75</v>
      </c>
      <c r="D24" s="20"/>
      <c r="E24" s="23"/>
      <c r="F24" s="84"/>
      <c r="G24" s="117"/>
      <c r="H24" s="106"/>
      <c r="I24" s="102"/>
      <c r="J24" s="102"/>
      <c r="K24" s="102"/>
      <c r="L24" s="102"/>
      <c r="M24" s="110"/>
      <c r="N24" s="79"/>
      <c r="O24" s="130"/>
      <c r="P24" s="79"/>
      <c r="Q24" s="208"/>
      <c r="R24" s="21"/>
      <c r="S24" s="38"/>
      <c r="T24" s="22"/>
      <c r="U24" s="22"/>
      <c r="V24" s="22"/>
      <c r="W24" s="22"/>
      <c r="X24" s="22"/>
      <c r="Y24" s="22"/>
      <c r="Z24" s="89"/>
      <c r="AA24" s="84"/>
      <c r="AB24" s="342"/>
      <c r="AC24" s="343"/>
      <c r="AD24" s="342">
        <f>AB24+'2027.2'!AD24</f>
        <v>0</v>
      </c>
      <c r="AE24" s="179">
        <f>AC24+'2027.2'!AE24</f>
        <v>0</v>
      </c>
      <c r="AF24" s="24"/>
      <c r="AG24" s="25"/>
      <c r="AH24" s="26">
        <f t="shared" si="1"/>
        <v>0</v>
      </c>
      <c r="AI24" s="25"/>
      <c r="AJ24" s="26">
        <f t="shared" si="0"/>
        <v>0</v>
      </c>
      <c r="AK24" s="69">
        <f>AF24+'2027.2'!AK24</f>
        <v>1</v>
      </c>
      <c r="AL24" s="75">
        <f>AG24+'2027.2'!AL24</f>
        <v>17</v>
      </c>
      <c r="AM24" s="26">
        <f>AH24+'2027.2'!AM24</f>
        <v>3400</v>
      </c>
      <c r="AN24" s="75">
        <f>AI24+'2027.2'!AN24</f>
        <v>42</v>
      </c>
      <c r="AO24" s="26">
        <f>AJ24+'2027.2'!AO24</f>
        <v>16800</v>
      </c>
      <c r="AP24" s="24"/>
      <c r="AQ24" s="24"/>
      <c r="AR24" s="24">
        <f>AP24+'2027.2'!AR24</f>
        <v>0</v>
      </c>
      <c r="AS24" s="24">
        <f>AQ24+'2027.2'!AS24</f>
        <v>0</v>
      </c>
      <c r="AT24" s="24"/>
      <c r="AU24" s="24"/>
      <c r="AV24" s="24"/>
      <c r="AW24" s="24"/>
      <c r="AX24" s="24">
        <f>AT24+'2027.2'!AX24</f>
        <v>0</v>
      </c>
      <c r="AY24" s="24">
        <f>AU24+'2027.2'!AY24</f>
        <v>0</v>
      </c>
      <c r="AZ24" s="24">
        <f>AV24+'2027.2'!AZ24</f>
        <v>0</v>
      </c>
      <c r="BA24" s="24">
        <f>AW24+'2027.2'!BA24</f>
        <v>0</v>
      </c>
    </row>
    <row r="25" spans="1:53">
      <c r="A25" s="316"/>
      <c r="B25" s="316"/>
      <c r="C25" s="19" t="s">
        <v>76</v>
      </c>
      <c r="D25" s="20"/>
      <c r="E25" s="23"/>
      <c r="F25" s="84"/>
      <c r="G25" s="117"/>
      <c r="H25" s="106"/>
      <c r="I25" s="102"/>
      <c r="J25" s="102"/>
      <c r="K25" s="102"/>
      <c r="L25" s="102"/>
      <c r="M25" s="110"/>
      <c r="N25" s="79"/>
      <c r="O25" s="130"/>
      <c r="P25" s="79"/>
      <c r="Q25" s="208"/>
      <c r="R25" s="21"/>
      <c r="S25" s="38"/>
      <c r="T25" s="22"/>
      <c r="U25" s="22"/>
      <c r="V25" s="22"/>
      <c r="W25" s="22"/>
      <c r="X25" s="22"/>
      <c r="Y25" s="22"/>
      <c r="Z25" s="89"/>
      <c r="AA25" s="84"/>
      <c r="AB25" s="342"/>
      <c r="AC25" s="343"/>
      <c r="AD25" s="342">
        <f>AB25+'2027.2'!AD25</f>
        <v>303088</v>
      </c>
      <c r="AE25" s="179">
        <f>AC25+'2027.2'!AE25</f>
        <v>1900.0139594806951</v>
      </c>
      <c r="AF25" s="24"/>
      <c r="AG25" s="25"/>
      <c r="AH25" s="26">
        <f t="shared" si="1"/>
        <v>0</v>
      </c>
      <c r="AI25" s="25"/>
      <c r="AJ25" s="26">
        <f t="shared" si="0"/>
        <v>0</v>
      </c>
      <c r="AK25" s="69">
        <f>AF25+'2027.2'!AK25</f>
        <v>1</v>
      </c>
      <c r="AL25" s="75">
        <f>AG25+'2027.2'!AL25</f>
        <v>10</v>
      </c>
      <c r="AM25" s="26">
        <f>AH25+'2027.2'!AM25</f>
        <v>2000</v>
      </c>
      <c r="AN25" s="75">
        <f>AI25+'2027.2'!AN25</f>
        <v>29</v>
      </c>
      <c r="AO25" s="26">
        <f>AJ25+'2027.2'!AO25</f>
        <v>11600</v>
      </c>
      <c r="AP25" s="24"/>
      <c r="AQ25" s="24"/>
      <c r="AR25" s="24">
        <f>AP25+'2027.2'!AR25</f>
        <v>0</v>
      </c>
      <c r="AS25" s="24">
        <f>AQ25+'2027.2'!AS25</f>
        <v>0</v>
      </c>
      <c r="AT25" s="24"/>
      <c r="AU25" s="24"/>
      <c r="AV25" s="24"/>
      <c r="AW25" s="24"/>
      <c r="AX25" s="24">
        <f>AT25+'2027.2'!AX25</f>
        <v>0</v>
      </c>
      <c r="AY25" s="24">
        <f>AU25+'2027.2'!AY25</f>
        <v>0</v>
      </c>
      <c r="AZ25" s="24">
        <f>AV25+'2027.2'!AZ25</f>
        <v>0</v>
      </c>
      <c r="BA25" s="24">
        <f>AW25+'2027.2'!BA25</f>
        <v>0</v>
      </c>
    </row>
    <row r="26" spans="1:53">
      <c r="A26" s="316"/>
      <c r="B26" s="316"/>
      <c r="C26" s="19" t="s">
        <v>77</v>
      </c>
      <c r="D26" s="20"/>
      <c r="E26" s="23"/>
      <c r="F26" s="84"/>
      <c r="G26" s="117"/>
      <c r="H26" s="106"/>
      <c r="I26" s="102"/>
      <c r="J26" s="102"/>
      <c r="K26" s="102"/>
      <c r="L26" s="102"/>
      <c r="M26" s="110"/>
      <c r="N26" s="79"/>
      <c r="O26" s="130"/>
      <c r="P26" s="79"/>
      <c r="Q26" s="208"/>
      <c r="R26" s="21"/>
      <c r="S26" s="38"/>
      <c r="T26" s="22"/>
      <c r="U26" s="22"/>
      <c r="V26" s="22"/>
      <c r="W26" s="22"/>
      <c r="X26" s="22"/>
      <c r="Y26" s="22"/>
      <c r="Z26" s="89"/>
      <c r="AA26" s="84"/>
      <c r="AB26" s="342"/>
      <c r="AC26" s="343"/>
      <c r="AD26" s="342">
        <f>AB26+'2027.2'!AD26</f>
        <v>0</v>
      </c>
      <c r="AE26" s="179">
        <f>AC26+'2027.2'!AE26</f>
        <v>0</v>
      </c>
      <c r="AF26" s="24"/>
      <c r="AG26" s="25"/>
      <c r="AH26" s="26">
        <f t="shared" si="1"/>
        <v>0</v>
      </c>
      <c r="AI26" s="25"/>
      <c r="AJ26" s="26">
        <f t="shared" si="0"/>
        <v>0</v>
      </c>
      <c r="AK26" s="69">
        <f>AF26+'2027.2'!AK26</f>
        <v>0</v>
      </c>
      <c r="AL26" s="75">
        <f>AG26+'2027.2'!AL26</f>
        <v>0</v>
      </c>
      <c r="AM26" s="26">
        <f>AH26+'2027.2'!AM26</f>
        <v>0</v>
      </c>
      <c r="AN26" s="75">
        <f>AI26+'2027.2'!AN26</f>
        <v>0</v>
      </c>
      <c r="AO26" s="26">
        <f>AJ26+'2027.2'!AO26</f>
        <v>0</v>
      </c>
      <c r="AP26" s="24"/>
      <c r="AQ26" s="24"/>
      <c r="AR26" s="24">
        <f>AP26+'2027.2'!AR26</f>
        <v>0</v>
      </c>
      <c r="AS26" s="24">
        <f>AQ26+'2027.2'!AS26</f>
        <v>0</v>
      </c>
      <c r="AT26" s="24"/>
      <c r="AU26" s="24"/>
      <c r="AV26" s="24"/>
      <c r="AW26" s="24"/>
      <c r="AX26" s="24">
        <f>AT26+'2027.2'!AX26</f>
        <v>2</v>
      </c>
      <c r="AY26" s="24">
        <f>AU26+'2027.2'!AY26</f>
        <v>120</v>
      </c>
      <c r="AZ26" s="24">
        <f>AV26+'2027.2'!AZ26</f>
        <v>503</v>
      </c>
      <c r="BA26" s="24">
        <f>AW26+'2027.2'!BA26</f>
        <v>4</v>
      </c>
    </row>
    <row r="27" spans="1:53">
      <c r="A27" s="316"/>
      <c r="B27" s="316"/>
      <c r="C27" s="19" t="s">
        <v>78</v>
      </c>
      <c r="D27" s="20"/>
      <c r="E27" s="23"/>
      <c r="F27" s="84"/>
      <c r="G27" s="117"/>
      <c r="H27" s="106"/>
      <c r="I27" s="102"/>
      <c r="J27" s="102"/>
      <c r="K27" s="102"/>
      <c r="L27" s="102"/>
      <c r="M27" s="110"/>
      <c r="N27" s="79"/>
      <c r="O27" s="130"/>
      <c r="P27" s="79"/>
      <c r="Q27" s="208"/>
      <c r="R27" s="21"/>
      <c r="S27" s="38"/>
      <c r="T27" s="22"/>
      <c r="U27" s="22"/>
      <c r="V27" s="22"/>
      <c r="W27" s="22"/>
      <c r="X27" s="22"/>
      <c r="Y27" s="22"/>
      <c r="Z27" s="89"/>
      <c r="AA27" s="84"/>
      <c r="AB27" s="342"/>
      <c r="AC27" s="343"/>
      <c r="AD27" s="342">
        <f>AB27+'2027.2'!AD27</f>
        <v>0</v>
      </c>
      <c r="AE27" s="179">
        <f>AC27+'2027.2'!AE27</f>
        <v>0</v>
      </c>
      <c r="AF27" s="24"/>
      <c r="AG27" s="25"/>
      <c r="AH27" s="26">
        <f t="shared" si="1"/>
        <v>0</v>
      </c>
      <c r="AI27" s="25"/>
      <c r="AJ27" s="26">
        <f t="shared" si="0"/>
        <v>0</v>
      </c>
      <c r="AK27" s="69">
        <f>AF27+'2027.2'!AK27</f>
        <v>1</v>
      </c>
      <c r="AL27" s="75">
        <f>AG27+'2027.2'!AL27</f>
        <v>21</v>
      </c>
      <c r="AM27" s="26">
        <f>AH27+'2027.2'!AM27</f>
        <v>4200</v>
      </c>
      <c r="AN27" s="75">
        <f>AI27+'2027.2'!AN27</f>
        <v>21</v>
      </c>
      <c r="AO27" s="26">
        <f>AJ27+'2027.2'!AO27</f>
        <v>8400</v>
      </c>
      <c r="AP27" s="24"/>
      <c r="AQ27" s="24"/>
      <c r="AR27" s="24">
        <f>AP27+'2027.2'!AR27</f>
        <v>0</v>
      </c>
      <c r="AS27" s="24">
        <f>AQ27+'2027.2'!AS27</f>
        <v>0</v>
      </c>
      <c r="AT27" s="24"/>
      <c r="AU27" s="24"/>
      <c r="AV27" s="24"/>
      <c r="AW27" s="24"/>
      <c r="AX27" s="24">
        <f>AT27+'2027.2'!AX27</f>
        <v>0</v>
      </c>
      <c r="AY27" s="24">
        <f>AU27+'2027.2'!AY27</f>
        <v>0</v>
      </c>
      <c r="AZ27" s="24">
        <f>AV27+'2027.2'!AZ27</f>
        <v>0</v>
      </c>
      <c r="BA27" s="24">
        <f>AW27+'2027.2'!BA27</f>
        <v>0</v>
      </c>
    </row>
    <row r="28" spans="1:53">
      <c r="A28" s="316"/>
      <c r="B28" s="317"/>
      <c r="C28" s="19" t="s">
        <v>79</v>
      </c>
      <c r="D28" s="20"/>
      <c r="E28" s="23"/>
      <c r="F28" s="84"/>
      <c r="G28" s="117"/>
      <c r="H28" s="106"/>
      <c r="I28" s="102"/>
      <c r="J28" s="102"/>
      <c r="K28" s="102"/>
      <c r="L28" s="102"/>
      <c r="M28" s="110"/>
      <c r="N28" s="79"/>
      <c r="O28" s="130"/>
      <c r="P28" s="79"/>
      <c r="Q28" s="208"/>
      <c r="R28" s="21"/>
      <c r="S28" s="38"/>
      <c r="T28" s="22"/>
      <c r="U28" s="22"/>
      <c r="V28" s="22"/>
      <c r="W28" s="22"/>
      <c r="X28" s="22"/>
      <c r="Y28" s="22"/>
      <c r="Z28" s="89"/>
      <c r="AA28" s="84"/>
      <c r="AB28" s="342"/>
      <c r="AC28" s="343"/>
      <c r="AD28" s="342">
        <f>AB28+'2027.2'!AD28</f>
        <v>0</v>
      </c>
      <c r="AE28" s="179">
        <f>AC28+'2027.2'!AE28</f>
        <v>0</v>
      </c>
      <c r="AF28" s="24"/>
      <c r="AG28" s="25"/>
      <c r="AH28" s="26">
        <f t="shared" si="1"/>
        <v>0</v>
      </c>
      <c r="AI28" s="25"/>
      <c r="AJ28" s="26">
        <f t="shared" si="0"/>
        <v>0</v>
      </c>
      <c r="AK28" s="69">
        <f>AF28+'2027.2'!AK28</f>
        <v>0</v>
      </c>
      <c r="AL28" s="75">
        <f>AG28+'2027.2'!AL28</f>
        <v>0</v>
      </c>
      <c r="AM28" s="26">
        <f>AH28+'2027.2'!AM28</f>
        <v>0</v>
      </c>
      <c r="AN28" s="75">
        <f>AI28+'2027.2'!AN28</f>
        <v>0</v>
      </c>
      <c r="AO28" s="26">
        <f>AJ28+'2027.2'!AO28</f>
        <v>0</v>
      </c>
      <c r="AP28" s="24"/>
      <c r="AQ28" s="24"/>
      <c r="AR28" s="24">
        <f>AP28+'2027.2'!AR28</f>
        <v>0</v>
      </c>
      <c r="AS28" s="24">
        <f>AQ28+'2027.2'!AS28</f>
        <v>0</v>
      </c>
      <c r="AT28" s="24"/>
      <c r="AU28" s="24"/>
      <c r="AV28" s="24"/>
      <c r="AW28" s="24"/>
      <c r="AX28" s="24">
        <f>AT28+'2027.2'!AX28</f>
        <v>1</v>
      </c>
      <c r="AY28" s="24">
        <f>AU28+'2027.2'!AY28</f>
        <v>50</v>
      </c>
      <c r="AZ28" s="24">
        <f>AV28+'2027.2'!AZ28</f>
        <v>252</v>
      </c>
      <c r="BA28" s="24">
        <f>AW28+'2027.2'!BA28</f>
        <v>3</v>
      </c>
    </row>
    <row r="29" spans="1:53">
      <c r="A29" s="316"/>
      <c r="B29" s="318">
        <v>2</v>
      </c>
      <c r="C29" s="19" t="s">
        <v>80</v>
      </c>
      <c r="D29" s="20"/>
      <c r="E29" s="23"/>
      <c r="F29" s="84"/>
      <c r="G29" s="117"/>
      <c r="H29" s="106"/>
      <c r="I29" s="102"/>
      <c r="J29" s="102"/>
      <c r="K29" s="102"/>
      <c r="L29" s="102"/>
      <c r="M29" s="110"/>
      <c r="N29" s="79"/>
      <c r="O29" s="130"/>
      <c r="P29" s="79"/>
      <c r="Q29" s="208"/>
      <c r="R29" s="21"/>
      <c r="S29" s="38"/>
      <c r="T29" s="22"/>
      <c r="U29" s="22"/>
      <c r="V29" s="22"/>
      <c r="W29" s="22"/>
      <c r="X29" s="22"/>
      <c r="Y29" s="22"/>
      <c r="Z29" s="89"/>
      <c r="AA29" s="84"/>
      <c r="AB29" s="342"/>
      <c r="AC29" s="343"/>
      <c r="AD29" s="342">
        <f>AB29+'2027.2'!AD29</f>
        <v>0</v>
      </c>
      <c r="AE29" s="179">
        <f>AC29+'2027.2'!AE29</f>
        <v>0</v>
      </c>
      <c r="AF29" s="24"/>
      <c r="AG29" s="25"/>
      <c r="AH29" s="26">
        <f t="shared" si="1"/>
        <v>0</v>
      </c>
      <c r="AI29" s="25"/>
      <c r="AJ29" s="26">
        <f t="shared" si="0"/>
        <v>0</v>
      </c>
      <c r="AK29" s="69">
        <f>AF29+'2027.2'!AK29</f>
        <v>2</v>
      </c>
      <c r="AL29" s="75">
        <f>AG29+'2027.2'!AL29</f>
        <v>3</v>
      </c>
      <c r="AM29" s="26">
        <f>AH29+'2027.2'!AM29</f>
        <v>600</v>
      </c>
      <c r="AN29" s="75">
        <f>AI29+'2027.2'!AN29</f>
        <v>40</v>
      </c>
      <c r="AO29" s="26">
        <f>AJ29+'2027.2'!AO29</f>
        <v>16000</v>
      </c>
      <c r="AP29" s="24"/>
      <c r="AQ29" s="24"/>
      <c r="AR29" s="24">
        <f>AP29+'2027.2'!AR29</f>
        <v>0</v>
      </c>
      <c r="AS29" s="24">
        <f>AQ29+'2027.2'!AS29</f>
        <v>0</v>
      </c>
      <c r="AT29" s="24"/>
      <c r="AU29" s="24"/>
      <c r="AV29" s="24"/>
      <c r="AW29" s="24"/>
      <c r="AX29" s="24">
        <f>AT29+'2027.2'!AX29</f>
        <v>0</v>
      </c>
      <c r="AY29" s="24">
        <f>AU29+'2027.2'!AY29</f>
        <v>0</v>
      </c>
      <c r="AZ29" s="24">
        <f>AV29+'2027.2'!AZ29</f>
        <v>0</v>
      </c>
      <c r="BA29" s="24">
        <f>AW29+'2027.2'!BA29</f>
        <v>0</v>
      </c>
    </row>
    <row r="30" spans="1:53">
      <c r="A30" s="316"/>
      <c r="B30" s="318"/>
      <c r="C30" s="19" t="s">
        <v>81</v>
      </c>
      <c r="D30" s="20"/>
      <c r="E30" s="23"/>
      <c r="F30" s="84"/>
      <c r="G30" s="117"/>
      <c r="H30" s="106"/>
      <c r="I30" s="102"/>
      <c r="J30" s="102"/>
      <c r="K30" s="102"/>
      <c r="L30" s="102"/>
      <c r="M30" s="110"/>
      <c r="N30" s="79"/>
      <c r="O30" s="130"/>
      <c r="P30" s="79"/>
      <c r="Q30" s="208"/>
      <c r="R30" s="21"/>
      <c r="S30" s="38"/>
      <c r="T30" s="22"/>
      <c r="U30" s="22"/>
      <c r="V30" s="22"/>
      <c r="W30" s="22"/>
      <c r="X30" s="22"/>
      <c r="Y30" s="22"/>
      <c r="Z30" s="89"/>
      <c r="AA30" s="84"/>
      <c r="AB30" s="342"/>
      <c r="AC30" s="343"/>
      <c r="AD30" s="342">
        <f>AB30+'2027.2'!AD30</f>
        <v>966102</v>
      </c>
      <c r="AE30" s="179">
        <f>AC30+'2027.2'!AE30</f>
        <v>6000.0097724388252</v>
      </c>
      <c r="AF30" s="24"/>
      <c r="AG30" s="25"/>
      <c r="AH30" s="26">
        <f t="shared" si="1"/>
        <v>0</v>
      </c>
      <c r="AI30" s="25"/>
      <c r="AJ30" s="26">
        <f t="shared" si="0"/>
        <v>0</v>
      </c>
      <c r="AK30" s="69">
        <f>AF30+'2027.2'!AK30</f>
        <v>2</v>
      </c>
      <c r="AL30" s="75">
        <f>AG30+'2027.2'!AL30</f>
        <v>2</v>
      </c>
      <c r="AM30" s="26">
        <f>AH30+'2027.2'!AM30</f>
        <v>400</v>
      </c>
      <c r="AN30" s="75">
        <f>AI30+'2027.2'!AN30</f>
        <v>89</v>
      </c>
      <c r="AO30" s="26">
        <f>AJ30+'2027.2'!AO30</f>
        <v>35600</v>
      </c>
      <c r="AP30" s="24"/>
      <c r="AQ30" s="24"/>
      <c r="AR30" s="24">
        <f>AP30+'2027.2'!AR30</f>
        <v>0</v>
      </c>
      <c r="AS30" s="24">
        <f>AQ30+'2027.2'!AS30</f>
        <v>0</v>
      </c>
      <c r="AT30" s="24"/>
      <c r="AU30" s="24"/>
      <c r="AV30" s="24"/>
      <c r="AW30" s="24"/>
      <c r="AX30" s="24">
        <f>AT30+'2027.2'!AX30</f>
        <v>2</v>
      </c>
      <c r="AY30" s="24">
        <f>AU30+'2027.2'!AY30</f>
        <v>990</v>
      </c>
      <c r="AZ30" s="24">
        <f>AV30+'2027.2'!AZ30</f>
        <v>71</v>
      </c>
      <c r="BA30" s="24">
        <f>AW30+'2027.2'!BA30</f>
        <v>28</v>
      </c>
    </row>
    <row r="31" spans="1:53">
      <c r="A31" s="316"/>
      <c r="B31" s="318"/>
      <c r="C31" s="19" t="s">
        <v>82</v>
      </c>
      <c r="D31" s="20"/>
      <c r="E31" s="23"/>
      <c r="F31" s="84"/>
      <c r="G31" s="117"/>
      <c r="H31" s="106"/>
      <c r="I31" s="102"/>
      <c r="J31" s="102"/>
      <c r="K31" s="102"/>
      <c r="L31" s="102"/>
      <c r="M31" s="110"/>
      <c r="N31" s="79"/>
      <c r="O31" s="130"/>
      <c r="P31" s="79"/>
      <c r="Q31" s="208"/>
      <c r="R31" s="21"/>
      <c r="S31" s="38"/>
      <c r="T31" s="22"/>
      <c r="U31" s="22"/>
      <c r="V31" s="22"/>
      <c r="W31" s="22"/>
      <c r="X31" s="22"/>
      <c r="Y31" s="22"/>
      <c r="Z31" s="89"/>
      <c r="AA31" s="84"/>
      <c r="AB31" s="342"/>
      <c r="AC31" s="343"/>
      <c r="AD31" s="342">
        <f>AB31+'2027.2'!AD31</f>
        <v>1783142</v>
      </c>
      <c r="AE31" s="179">
        <f>AC31+'2027.2'!AE31</f>
        <v>11000.008425902688</v>
      </c>
      <c r="AF31" s="24"/>
      <c r="AG31" s="25"/>
      <c r="AH31" s="26">
        <f t="shared" si="1"/>
        <v>0</v>
      </c>
      <c r="AI31" s="25"/>
      <c r="AJ31" s="26">
        <f t="shared" si="0"/>
        <v>0</v>
      </c>
      <c r="AK31" s="69">
        <f>AF31+'2027.2'!AK31</f>
        <v>3</v>
      </c>
      <c r="AL31" s="75">
        <f>AG31+'2027.2'!AL31</f>
        <v>6</v>
      </c>
      <c r="AM31" s="26">
        <f>AH31+'2027.2'!AM31</f>
        <v>1200</v>
      </c>
      <c r="AN31" s="75">
        <f>AI31+'2027.2'!AN31</f>
        <v>99</v>
      </c>
      <c r="AO31" s="26">
        <f>AJ31+'2027.2'!AO31</f>
        <v>39600</v>
      </c>
      <c r="AP31" s="24"/>
      <c r="AQ31" s="24"/>
      <c r="AR31" s="24">
        <f>AP31+'2027.2'!AR31</f>
        <v>0</v>
      </c>
      <c r="AS31" s="24">
        <f>AQ31+'2027.2'!AS31</f>
        <v>0</v>
      </c>
      <c r="AT31" s="24"/>
      <c r="AU31" s="24"/>
      <c r="AV31" s="24"/>
      <c r="AW31" s="24"/>
      <c r="AX31" s="24">
        <f>AT31+'2027.2'!AX31</f>
        <v>1</v>
      </c>
      <c r="AY31" s="24">
        <f>AU31+'2027.2'!AY31</f>
        <v>60</v>
      </c>
      <c r="AZ31" s="24">
        <f>AV31+'2027.2'!AZ31</f>
        <v>70</v>
      </c>
      <c r="BA31" s="24">
        <f>AW31+'2027.2'!BA31</f>
        <v>10</v>
      </c>
    </row>
    <row r="32" spans="1:53">
      <c r="A32" s="316"/>
      <c r="B32" s="318"/>
      <c r="C32" s="19" t="s">
        <v>83</v>
      </c>
      <c r="D32" s="20"/>
      <c r="E32" s="23"/>
      <c r="F32" s="84"/>
      <c r="G32" s="117"/>
      <c r="H32" s="106"/>
      <c r="I32" s="102"/>
      <c r="J32" s="102"/>
      <c r="K32" s="102"/>
      <c r="L32" s="102"/>
      <c r="M32" s="110"/>
      <c r="N32" s="79"/>
      <c r="O32" s="130"/>
      <c r="P32" s="79"/>
      <c r="Q32" s="208"/>
      <c r="R32" s="21"/>
      <c r="S32" s="38"/>
      <c r="T32" s="22"/>
      <c r="U32" s="22"/>
      <c r="V32" s="22"/>
      <c r="W32" s="22"/>
      <c r="X32" s="22"/>
      <c r="Y32" s="22"/>
      <c r="Z32" s="89"/>
      <c r="AA32" s="84"/>
      <c r="AB32" s="342"/>
      <c r="AC32" s="343"/>
      <c r="AD32" s="342">
        <f>AB32+'2027.2'!AD32</f>
        <v>0</v>
      </c>
      <c r="AE32" s="179">
        <f>AC32+'2027.2'!AE32</f>
        <v>0</v>
      </c>
      <c r="AF32" s="24"/>
      <c r="AG32" s="25"/>
      <c r="AH32" s="26">
        <f t="shared" si="1"/>
        <v>0</v>
      </c>
      <c r="AI32" s="25"/>
      <c r="AJ32" s="26">
        <f t="shared" si="0"/>
        <v>0</v>
      </c>
      <c r="AK32" s="69">
        <f>AF32+'2027.2'!AK32</f>
        <v>2</v>
      </c>
      <c r="AL32" s="75">
        <f>AG32+'2027.2'!AL32</f>
        <v>3</v>
      </c>
      <c r="AM32" s="26">
        <f>AH32+'2027.2'!AM32</f>
        <v>600</v>
      </c>
      <c r="AN32" s="75">
        <f>AI32+'2027.2'!AN32</f>
        <v>62</v>
      </c>
      <c r="AO32" s="26">
        <f>AJ32+'2027.2'!AO32</f>
        <v>24800</v>
      </c>
      <c r="AP32" s="24"/>
      <c r="AQ32" s="24"/>
      <c r="AR32" s="24">
        <f>AP32+'2027.2'!AR32</f>
        <v>0</v>
      </c>
      <c r="AS32" s="24">
        <f>AQ32+'2027.2'!AS32</f>
        <v>0</v>
      </c>
      <c r="AT32" s="24"/>
      <c r="AU32" s="24"/>
      <c r="AV32" s="24"/>
      <c r="AW32" s="24"/>
      <c r="AX32" s="24">
        <f>AT32+'2027.2'!AX32</f>
        <v>1</v>
      </c>
      <c r="AY32" s="24">
        <f>AU32+'2027.2'!AY32</f>
        <v>480</v>
      </c>
      <c r="AZ32" s="24">
        <f>AV32+'2027.2'!AZ32</f>
        <v>14</v>
      </c>
      <c r="BA32" s="24">
        <f>AW32+'2027.2'!BA32</f>
        <v>16</v>
      </c>
    </row>
    <row r="33" spans="1:53">
      <c r="A33" s="316"/>
      <c r="B33" s="318"/>
      <c r="C33" s="19" t="s">
        <v>84</v>
      </c>
      <c r="D33" s="20"/>
      <c r="E33" s="23"/>
      <c r="F33" s="84"/>
      <c r="G33" s="117"/>
      <c r="H33" s="106"/>
      <c r="I33" s="102"/>
      <c r="J33" s="102"/>
      <c r="K33" s="102"/>
      <c r="L33" s="102"/>
      <c r="M33" s="110"/>
      <c r="N33" s="79"/>
      <c r="O33" s="130"/>
      <c r="P33" s="79"/>
      <c r="Q33" s="208"/>
      <c r="R33" s="21"/>
      <c r="S33" s="38"/>
      <c r="T33" s="22"/>
      <c r="U33" s="22"/>
      <c r="V33" s="22"/>
      <c r="W33" s="22"/>
      <c r="X33" s="22"/>
      <c r="Y33" s="22"/>
      <c r="Z33" s="89"/>
      <c r="AA33" s="84"/>
      <c r="AB33" s="342"/>
      <c r="AC33" s="343"/>
      <c r="AD33" s="342">
        <f>AB33+'2027.2'!AD33</f>
        <v>321285</v>
      </c>
      <c r="AE33" s="179">
        <f>AC33+'2027.2'!AE33</f>
        <v>2000.0029822310191</v>
      </c>
      <c r="AF33" s="24"/>
      <c r="AG33" s="25"/>
      <c r="AH33" s="26">
        <f t="shared" si="1"/>
        <v>0</v>
      </c>
      <c r="AI33" s="25"/>
      <c r="AJ33" s="26">
        <f t="shared" si="0"/>
        <v>0</v>
      </c>
      <c r="AK33" s="69">
        <f>AF33+'2027.2'!AK33</f>
        <v>1</v>
      </c>
      <c r="AL33" s="75">
        <f>AG33+'2027.2'!AL33</f>
        <v>0</v>
      </c>
      <c r="AM33" s="26">
        <f>AH33+'2027.2'!AM33</f>
        <v>0</v>
      </c>
      <c r="AN33" s="75">
        <f>AI33+'2027.2'!AN33</f>
        <v>48</v>
      </c>
      <c r="AO33" s="26">
        <f>AJ33+'2027.2'!AO33</f>
        <v>19200</v>
      </c>
      <c r="AP33" s="24"/>
      <c r="AQ33" s="24"/>
      <c r="AR33" s="24">
        <f>AP33+'2027.2'!AR33</f>
        <v>0</v>
      </c>
      <c r="AS33" s="24">
        <f>AQ33+'2027.2'!AS33</f>
        <v>0</v>
      </c>
      <c r="AT33" s="24"/>
      <c r="AU33" s="24"/>
      <c r="AV33" s="24"/>
      <c r="AW33" s="24"/>
      <c r="AX33" s="24">
        <f>AT33+'2027.2'!AX33</f>
        <v>3</v>
      </c>
      <c r="AY33" s="24">
        <f>AU33+'2027.2'!AY33</f>
        <v>460</v>
      </c>
      <c r="AZ33" s="24">
        <f>AV33+'2027.2'!AZ33</f>
        <v>634</v>
      </c>
      <c r="BA33" s="24">
        <f>AW33+'2027.2'!BA33</f>
        <v>27</v>
      </c>
    </row>
    <row r="34" spans="1:53">
      <c r="A34" s="317"/>
      <c r="B34" s="318"/>
      <c r="C34" s="19" t="s">
        <v>85</v>
      </c>
      <c r="D34" s="20"/>
      <c r="E34" s="23"/>
      <c r="F34" s="84"/>
      <c r="G34" s="117"/>
      <c r="H34" s="106"/>
      <c r="I34" s="102"/>
      <c r="J34" s="102"/>
      <c r="K34" s="102"/>
      <c r="L34" s="102"/>
      <c r="M34" s="110"/>
      <c r="N34" s="79"/>
      <c r="O34" s="130"/>
      <c r="P34" s="79"/>
      <c r="Q34" s="208"/>
      <c r="R34" s="21"/>
      <c r="S34" s="38"/>
      <c r="T34" s="22"/>
      <c r="U34" s="22"/>
      <c r="V34" s="22"/>
      <c r="W34" s="22"/>
      <c r="X34" s="22"/>
      <c r="Y34" s="22"/>
      <c r="Z34" s="89"/>
      <c r="AA34" s="84"/>
      <c r="AB34" s="342"/>
      <c r="AC34" s="343"/>
      <c r="AD34" s="342">
        <f>AB34+'2027.2'!AD34</f>
        <v>0</v>
      </c>
      <c r="AE34" s="179">
        <f>AC34+'2027.2'!AE34</f>
        <v>0</v>
      </c>
      <c r="AF34" s="24"/>
      <c r="AG34" s="25"/>
      <c r="AH34" s="26">
        <f t="shared" si="1"/>
        <v>0</v>
      </c>
      <c r="AI34" s="25"/>
      <c r="AJ34" s="26">
        <f t="shared" si="0"/>
        <v>0</v>
      </c>
      <c r="AK34" s="69">
        <f>AF34+'2027.2'!AK34</f>
        <v>1</v>
      </c>
      <c r="AL34" s="75">
        <f>AG34+'2027.2'!AL34</f>
        <v>3</v>
      </c>
      <c r="AM34" s="26">
        <f>AH34+'2027.2'!AM34</f>
        <v>600</v>
      </c>
      <c r="AN34" s="75">
        <f>AI34+'2027.2'!AN34</f>
        <v>40</v>
      </c>
      <c r="AO34" s="26">
        <f>AJ34+'2027.2'!AO34</f>
        <v>16000</v>
      </c>
      <c r="AP34" s="24"/>
      <c r="AQ34" s="24"/>
      <c r="AR34" s="24">
        <f>AP34+'2027.2'!AR34</f>
        <v>1</v>
      </c>
      <c r="AS34" s="24">
        <f>AQ34+'2027.2'!AS34</f>
        <v>0</v>
      </c>
      <c r="AT34" s="24"/>
      <c r="AU34" s="24"/>
      <c r="AV34" s="24"/>
      <c r="AW34" s="24"/>
      <c r="AX34" s="24">
        <f>AT34+'2027.2'!AX34</f>
        <v>1</v>
      </c>
      <c r="AY34" s="24">
        <f>AU34+'2027.2'!AY34</f>
        <v>480</v>
      </c>
      <c r="AZ34" s="24">
        <f>AV34+'2027.2'!AZ34</f>
        <v>14</v>
      </c>
      <c r="BA34" s="24">
        <f>AW34+'2027.2'!BA34</f>
        <v>20</v>
      </c>
    </row>
    <row r="35" spans="1:53" ht="16.5" customHeight="1">
      <c r="A35" s="28" t="s">
        <v>72</v>
      </c>
      <c r="B35" s="28"/>
      <c r="C35" s="29"/>
      <c r="D35" s="30">
        <f>SUM(D22:D34)</f>
        <v>0</v>
      </c>
      <c r="E35" s="31">
        <f t="shared" ref="E35:Y35" si="4">SUM(E22:E34)</f>
        <v>0</v>
      </c>
      <c r="F35" s="85">
        <f t="shared" si="4"/>
        <v>0</v>
      </c>
      <c r="G35" s="118">
        <f t="shared" ref="G35:R35" si="5">SUM(G22:G34)</f>
        <v>0</v>
      </c>
      <c r="H35" s="123">
        <f t="shared" si="5"/>
        <v>0</v>
      </c>
      <c r="I35" s="125">
        <f t="shared" si="5"/>
        <v>0</v>
      </c>
      <c r="J35" s="125">
        <f t="shared" si="5"/>
        <v>0</v>
      </c>
      <c r="K35" s="125">
        <f t="shared" si="5"/>
        <v>0</v>
      </c>
      <c r="L35" s="125">
        <f t="shared" si="5"/>
        <v>0</v>
      </c>
      <c r="M35" s="124">
        <f t="shared" si="5"/>
        <v>0</v>
      </c>
      <c r="N35" s="80">
        <f t="shared" si="5"/>
        <v>0</v>
      </c>
      <c r="O35" s="131">
        <f t="shared" si="5"/>
        <v>0</v>
      </c>
      <c r="P35" s="80">
        <f t="shared" si="5"/>
        <v>0</v>
      </c>
      <c r="Q35" s="125">
        <f t="shared" si="5"/>
        <v>0</v>
      </c>
      <c r="R35" s="202">
        <f t="shared" si="5"/>
        <v>0</v>
      </c>
      <c r="S35" s="32">
        <f t="shared" si="4"/>
        <v>0</v>
      </c>
      <c r="T35" s="33">
        <f t="shared" si="4"/>
        <v>0</v>
      </c>
      <c r="U35" s="33">
        <f t="shared" si="4"/>
        <v>0</v>
      </c>
      <c r="V35" s="33">
        <f t="shared" si="4"/>
        <v>0</v>
      </c>
      <c r="W35" s="33">
        <f t="shared" si="4"/>
        <v>0</v>
      </c>
      <c r="X35" s="33">
        <f t="shared" si="4"/>
        <v>0</v>
      </c>
      <c r="Y35" s="33">
        <f t="shared" si="4"/>
        <v>0</v>
      </c>
      <c r="Z35" s="90">
        <f t="shared" ref="Z35" si="6">SUM(Z22:Z34)</f>
        <v>0</v>
      </c>
      <c r="AA35" s="85">
        <f t="shared" ref="AA35" si="7">SUM(AA22:AA34)</f>
        <v>0</v>
      </c>
      <c r="AB35" s="345">
        <f>SUM(AB22:AB34)</f>
        <v>0</v>
      </c>
      <c r="AC35" s="181">
        <f>SUM(AC22:AC34)</f>
        <v>0</v>
      </c>
      <c r="AD35" s="345">
        <f>SUM(AD22:AD34)</f>
        <v>4349719</v>
      </c>
      <c r="AE35" s="181">
        <f>SUM(AE22:AE34)</f>
        <v>26962.733437259802</v>
      </c>
      <c r="AF35" s="28">
        <f t="shared" ref="AF35:BA35" si="8">SUM(AF22:AF34)</f>
        <v>0</v>
      </c>
      <c r="AG35" s="39">
        <f t="shared" si="8"/>
        <v>0</v>
      </c>
      <c r="AH35" s="166">
        <f t="shared" si="8"/>
        <v>0</v>
      </c>
      <c r="AI35" s="39">
        <f t="shared" si="8"/>
        <v>0</v>
      </c>
      <c r="AJ35" s="166">
        <f t="shared" si="8"/>
        <v>0</v>
      </c>
      <c r="AK35" s="28">
        <f t="shared" si="8"/>
        <v>16</v>
      </c>
      <c r="AL35" s="39">
        <f t="shared" si="8"/>
        <v>104</v>
      </c>
      <c r="AM35" s="166">
        <f t="shared" si="8"/>
        <v>20800</v>
      </c>
      <c r="AN35" s="39">
        <f t="shared" si="8"/>
        <v>518</v>
      </c>
      <c r="AO35" s="166">
        <f t="shared" si="8"/>
        <v>207200</v>
      </c>
      <c r="AP35" s="28">
        <f t="shared" si="8"/>
        <v>0</v>
      </c>
      <c r="AQ35" s="28">
        <f t="shared" si="8"/>
        <v>0</v>
      </c>
      <c r="AR35" s="28">
        <f t="shared" si="8"/>
        <v>1</v>
      </c>
      <c r="AS35" s="28">
        <f t="shared" si="8"/>
        <v>0</v>
      </c>
      <c r="AT35" s="28">
        <f t="shared" si="8"/>
        <v>0</v>
      </c>
      <c r="AU35" s="28">
        <f t="shared" si="8"/>
        <v>0</v>
      </c>
      <c r="AV35" s="28">
        <f t="shared" si="8"/>
        <v>0</v>
      </c>
      <c r="AW35" s="28">
        <f t="shared" si="8"/>
        <v>0</v>
      </c>
      <c r="AX35" s="28">
        <f t="shared" si="8"/>
        <v>13</v>
      </c>
      <c r="AY35" s="28">
        <f t="shared" si="8"/>
        <v>3110</v>
      </c>
      <c r="AZ35" s="28">
        <f t="shared" si="8"/>
        <v>1732</v>
      </c>
      <c r="BA35" s="28">
        <f t="shared" si="8"/>
        <v>118</v>
      </c>
    </row>
    <row r="36" spans="1:53">
      <c r="A36" s="315">
        <v>3</v>
      </c>
      <c r="B36" s="315">
        <v>1</v>
      </c>
      <c r="C36" s="19" t="s">
        <v>86</v>
      </c>
      <c r="D36" s="20"/>
      <c r="E36" s="23"/>
      <c r="F36" s="84"/>
      <c r="G36" s="117"/>
      <c r="H36" s="106"/>
      <c r="I36" s="102"/>
      <c r="J36" s="102"/>
      <c r="K36" s="102"/>
      <c r="L36" s="102"/>
      <c r="M36" s="110"/>
      <c r="N36" s="79"/>
      <c r="O36" s="130"/>
      <c r="P36" s="79"/>
      <c r="Q36" s="208"/>
      <c r="R36" s="21"/>
      <c r="S36" s="38"/>
      <c r="T36" s="22"/>
      <c r="U36" s="22"/>
      <c r="V36" s="22"/>
      <c r="W36" s="22"/>
      <c r="X36" s="22"/>
      <c r="Y36" s="22"/>
      <c r="Z36" s="89"/>
      <c r="AA36" s="84"/>
      <c r="AB36" s="342"/>
      <c r="AC36" s="343"/>
      <c r="AD36" s="342">
        <f>AB36+'2027.2'!AD36</f>
        <v>0</v>
      </c>
      <c r="AE36" s="179">
        <f>AC36+'2027.2'!AE36</f>
        <v>0</v>
      </c>
      <c r="AF36" s="24"/>
      <c r="AG36" s="25"/>
      <c r="AH36" s="26">
        <f t="shared" si="1"/>
        <v>0</v>
      </c>
      <c r="AI36" s="25"/>
      <c r="AJ36" s="26">
        <f t="shared" si="0"/>
        <v>0</v>
      </c>
      <c r="AK36" s="69">
        <f>AF36+'2027.2'!AK36</f>
        <v>1</v>
      </c>
      <c r="AL36" s="75">
        <f>AG36+'2027.2'!AL36</f>
        <v>4</v>
      </c>
      <c r="AM36" s="26">
        <f>AH36+'2027.2'!AM36</f>
        <v>800</v>
      </c>
      <c r="AN36" s="75">
        <f>AI36+'2027.2'!AN36</f>
        <v>59</v>
      </c>
      <c r="AO36" s="26">
        <f>AJ36+'2027.2'!AO36</f>
        <v>23600</v>
      </c>
      <c r="AP36" s="24"/>
      <c r="AQ36" s="24"/>
      <c r="AR36" s="24">
        <f>AP36+'2027.2'!AR36</f>
        <v>0</v>
      </c>
      <c r="AS36" s="24">
        <f>AQ36+'2027.2'!AS36</f>
        <v>0</v>
      </c>
      <c r="AT36" s="24"/>
      <c r="AU36" s="24"/>
      <c r="AV36" s="24"/>
      <c r="AW36" s="24"/>
      <c r="AX36" s="24">
        <f>AT36+'2027.2'!AX36</f>
        <v>1</v>
      </c>
      <c r="AY36" s="24">
        <f>AU36+'2027.2'!AY36</f>
        <v>40</v>
      </c>
      <c r="AZ36" s="24">
        <f>AV36+'2027.2'!AZ36</f>
        <v>93</v>
      </c>
      <c r="BA36" s="24">
        <f>AW36+'2027.2'!BA36</f>
        <v>10</v>
      </c>
    </row>
    <row r="37" spans="1:53">
      <c r="A37" s="316"/>
      <c r="B37" s="316"/>
      <c r="C37" s="19" t="s">
        <v>87</v>
      </c>
      <c r="D37" s="20"/>
      <c r="E37" s="23"/>
      <c r="F37" s="84"/>
      <c r="G37" s="117"/>
      <c r="H37" s="106"/>
      <c r="I37" s="102"/>
      <c r="J37" s="102"/>
      <c r="K37" s="102"/>
      <c r="L37" s="102"/>
      <c r="M37" s="110"/>
      <c r="N37" s="79"/>
      <c r="O37" s="130"/>
      <c r="P37" s="79"/>
      <c r="Q37" s="208"/>
      <c r="R37" s="21"/>
      <c r="S37" s="38"/>
      <c r="T37" s="22"/>
      <c r="U37" s="22"/>
      <c r="V37" s="22"/>
      <c r="W37" s="22"/>
      <c r="X37" s="22"/>
      <c r="Y37" s="22"/>
      <c r="Z37" s="89"/>
      <c r="AA37" s="84"/>
      <c r="AB37" s="342"/>
      <c r="AC37" s="343"/>
      <c r="AD37" s="342">
        <f>AB37+'2027.2'!AD37</f>
        <v>0</v>
      </c>
      <c r="AE37" s="179">
        <f>AC37+'2027.2'!AE37</f>
        <v>0</v>
      </c>
      <c r="AF37" s="24"/>
      <c r="AG37" s="25"/>
      <c r="AH37" s="26">
        <f t="shared" si="1"/>
        <v>0</v>
      </c>
      <c r="AI37" s="25"/>
      <c r="AJ37" s="26">
        <f t="shared" ref="AJ37:AJ77" si="9">AI37*$AJ$5</f>
        <v>0</v>
      </c>
      <c r="AK37" s="69">
        <f>AF37+'2027.2'!AK37</f>
        <v>0</v>
      </c>
      <c r="AL37" s="75">
        <f>AG37+'2027.2'!AL37</f>
        <v>0</v>
      </c>
      <c r="AM37" s="26">
        <f>AH37+'2027.2'!AM37</f>
        <v>0</v>
      </c>
      <c r="AN37" s="75">
        <f>AI37+'2027.2'!AN37</f>
        <v>0</v>
      </c>
      <c r="AO37" s="26">
        <f>AJ37+'2027.2'!AO37</f>
        <v>0</v>
      </c>
      <c r="AP37" s="24"/>
      <c r="AQ37" s="24"/>
      <c r="AR37" s="24">
        <f>AP37+'2027.2'!AR37</f>
        <v>0</v>
      </c>
      <c r="AS37" s="24">
        <f>AQ37+'2027.2'!AS37</f>
        <v>0</v>
      </c>
      <c r="AT37" s="24"/>
      <c r="AU37" s="24"/>
      <c r="AV37" s="24"/>
      <c r="AW37" s="24"/>
      <c r="AX37" s="24">
        <f>AT37+'2027.2'!AX37</f>
        <v>1</v>
      </c>
      <c r="AY37" s="24">
        <f>AU37+'2027.2'!AY37</f>
        <v>60</v>
      </c>
      <c r="AZ37" s="24">
        <f>AV37+'2027.2'!AZ37</f>
        <v>42</v>
      </c>
      <c r="BA37" s="24">
        <f>AW37+'2027.2'!BA37</f>
        <v>5</v>
      </c>
    </row>
    <row r="38" spans="1:53">
      <c r="A38" s="316"/>
      <c r="B38" s="316"/>
      <c r="C38" s="19" t="s">
        <v>89</v>
      </c>
      <c r="D38" s="20"/>
      <c r="E38" s="23"/>
      <c r="F38" s="84"/>
      <c r="G38" s="117"/>
      <c r="H38" s="106"/>
      <c r="I38" s="102"/>
      <c r="J38" s="102"/>
      <c r="K38" s="102"/>
      <c r="L38" s="102"/>
      <c r="M38" s="110"/>
      <c r="N38" s="79"/>
      <c r="O38" s="130"/>
      <c r="P38" s="79"/>
      <c r="Q38" s="208"/>
      <c r="R38" s="21"/>
      <c r="S38" s="38"/>
      <c r="T38" s="22"/>
      <c r="U38" s="22"/>
      <c r="V38" s="22"/>
      <c r="W38" s="22"/>
      <c r="X38" s="22"/>
      <c r="Y38" s="22"/>
      <c r="Z38" s="89"/>
      <c r="AA38" s="84"/>
      <c r="AB38" s="342"/>
      <c r="AC38" s="343"/>
      <c r="AD38" s="342">
        <f>AB38+'2027.2'!AD38</f>
        <v>0</v>
      </c>
      <c r="AE38" s="179">
        <f>AC38+'2027.2'!AE38</f>
        <v>0</v>
      </c>
      <c r="AF38" s="24"/>
      <c r="AG38" s="25"/>
      <c r="AH38" s="26">
        <f t="shared" si="1"/>
        <v>0</v>
      </c>
      <c r="AI38" s="25"/>
      <c r="AJ38" s="26">
        <f t="shared" si="9"/>
        <v>0</v>
      </c>
      <c r="AK38" s="69">
        <f>AF38+'2027.2'!AK38</f>
        <v>2</v>
      </c>
      <c r="AL38" s="75">
        <f>AG38+'2027.2'!AL38</f>
        <v>0</v>
      </c>
      <c r="AM38" s="26">
        <f>AH38+'2027.2'!AM38</f>
        <v>0</v>
      </c>
      <c r="AN38" s="75">
        <f>AI38+'2027.2'!AN38</f>
        <v>53</v>
      </c>
      <c r="AO38" s="26">
        <f>AJ38+'2027.2'!AO38</f>
        <v>21200</v>
      </c>
      <c r="AP38" s="24"/>
      <c r="AQ38" s="24"/>
      <c r="AR38" s="24">
        <f>AP38+'2027.2'!AR38</f>
        <v>0</v>
      </c>
      <c r="AS38" s="24">
        <f>AQ38+'2027.2'!AS38</f>
        <v>0</v>
      </c>
      <c r="AT38" s="24"/>
      <c r="AU38" s="24"/>
      <c r="AV38" s="24"/>
      <c r="AW38" s="24"/>
      <c r="AX38" s="24">
        <f>AT38+'2027.2'!AX38</f>
        <v>0</v>
      </c>
      <c r="AY38" s="24">
        <f>AU38+'2027.2'!AY38</f>
        <v>0</v>
      </c>
      <c r="AZ38" s="24">
        <f>AV38+'2027.2'!AZ38</f>
        <v>0</v>
      </c>
      <c r="BA38" s="24">
        <f>AW38+'2027.2'!BA38</f>
        <v>0</v>
      </c>
    </row>
    <row r="39" spans="1:53">
      <c r="A39" s="316"/>
      <c r="B39" s="316"/>
      <c r="C39" s="19" t="s">
        <v>90</v>
      </c>
      <c r="D39" s="20"/>
      <c r="E39" s="23"/>
      <c r="F39" s="84"/>
      <c r="G39" s="117"/>
      <c r="H39" s="106"/>
      <c r="I39" s="102"/>
      <c r="J39" s="102"/>
      <c r="K39" s="102"/>
      <c r="L39" s="102"/>
      <c r="M39" s="110"/>
      <c r="N39" s="79"/>
      <c r="O39" s="130"/>
      <c r="P39" s="79"/>
      <c r="Q39" s="208"/>
      <c r="R39" s="21"/>
      <c r="S39" s="38"/>
      <c r="T39" s="22"/>
      <c r="U39" s="22"/>
      <c r="V39" s="22"/>
      <c r="W39" s="22"/>
      <c r="X39" s="22"/>
      <c r="Y39" s="22"/>
      <c r="Z39" s="89"/>
      <c r="AA39" s="84"/>
      <c r="AB39" s="342"/>
      <c r="AC39" s="343"/>
      <c r="AD39" s="342">
        <f>AB39+'2027.2'!AD39</f>
        <v>0</v>
      </c>
      <c r="AE39" s="179">
        <f>AC39+'2027.2'!AE39</f>
        <v>0</v>
      </c>
      <c r="AF39" s="24"/>
      <c r="AG39" s="25"/>
      <c r="AH39" s="26">
        <f t="shared" si="1"/>
        <v>0</v>
      </c>
      <c r="AI39" s="25"/>
      <c r="AJ39" s="26">
        <f t="shared" si="9"/>
        <v>0</v>
      </c>
      <c r="AK39" s="69">
        <f>AF39+'2027.2'!AK39</f>
        <v>0</v>
      </c>
      <c r="AL39" s="75">
        <f>AG39+'2027.2'!AL39</f>
        <v>0</v>
      </c>
      <c r="AM39" s="26">
        <f>AH39+'2027.2'!AM39</f>
        <v>0</v>
      </c>
      <c r="AN39" s="75">
        <f>AI39+'2027.2'!AN39</f>
        <v>0</v>
      </c>
      <c r="AO39" s="26">
        <f>AJ39+'2027.2'!AO39</f>
        <v>0</v>
      </c>
      <c r="AP39" s="24"/>
      <c r="AQ39" s="24"/>
      <c r="AR39" s="24">
        <f>AP39+'2027.2'!AR39</f>
        <v>0</v>
      </c>
      <c r="AS39" s="24">
        <f>AQ39+'2027.2'!AS39</f>
        <v>0</v>
      </c>
      <c r="AT39" s="24"/>
      <c r="AU39" s="24"/>
      <c r="AV39" s="24"/>
      <c r="AW39" s="24"/>
      <c r="AX39" s="24">
        <f>AT39+'2027.2'!AX39</f>
        <v>0</v>
      </c>
      <c r="AY39" s="24">
        <f>AU39+'2027.2'!AY39</f>
        <v>0</v>
      </c>
      <c r="AZ39" s="24">
        <f>AV39+'2027.2'!AZ39</f>
        <v>0</v>
      </c>
      <c r="BA39" s="24">
        <f>AW39+'2027.2'!BA39</f>
        <v>0</v>
      </c>
    </row>
    <row r="40" spans="1:53">
      <c r="A40" s="316"/>
      <c r="B40" s="316"/>
      <c r="C40" s="19" t="s">
        <v>154</v>
      </c>
      <c r="D40" s="20"/>
      <c r="E40" s="23"/>
      <c r="F40" s="84"/>
      <c r="G40" s="117"/>
      <c r="H40" s="106"/>
      <c r="I40" s="102"/>
      <c r="J40" s="102"/>
      <c r="K40" s="102"/>
      <c r="L40" s="102"/>
      <c r="M40" s="110"/>
      <c r="N40" s="79"/>
      <c r="O40" s="130"/>
      <c r="P40" s="79"/>
      <c r="Q40" s="208"/>
      <c r="R40" s="21"/>
      <c r="S40" s="38"/>
      <c r="T40" s="22"/>
      <c r="U40" s="22"/>
      <c r="V40" s="22"/>
      <c r="W40" s="22"/>
      <c r="X40" s="22"/>
      <c r="Y40" s="22"/>
      <c r="Z40" s="89"/>
      <c r="AA40" s="84"/>
      <c r="AB40" s="342"/>
      <c r="AC40" s="343"/>
      <c r="AD40" s="342">
        <f>AB40+'2027.2'!AD40</f>
        <v>159519</v>
      </c>
      <c r="AE40" s="179">
        <f>AC40+'2027.2'!AE40</f>
        <v>1000.0010782426259</v>
      </c>
      <c r="AF40" s="24"/>
      <c r="AG40" s="25"/>
      <c r="AH40" s="26">
        <f t="shared" si="1"/>
        <v>0</v>
      </c>
      <c r="AI40" s="25"/>
      <c r="AJ40" s="26">
        <f t="shared" si="9"/>
        <v>0</v>
      </c>
      <c r="AK40" s="69">
        <f>AF40+'2027.2'!AK40</f>
        <v>1</v>
      </c>
      <c r="AL40" s="75">
        <f>AG40+'2027.2'!AL40</f>
        <v>6</v>
      </c>
      <c r="AM40" s="26">
        <f>AH40+'2027.2'!AM40</f>
        <v>1200</v>
      </c>
      <c r="AN40" s="75">
        <f>AI40+'2027.2'!AN40</f>
        <v>45</v>
      </c>
      <c r="AO40" s="26">
        <f>AJ40+'2027.2'!AO40</f>
        <v>18000</v>
      </c>
      <c r="AP40" s="24"/>
      <c r="AQ40" s="24"/>
      <c r="AR40" s="24">
        <f>AP40+'2027.2'!AR40</f>
        <v>0</v>
      </c>
      <c r="AS40" s="24">
        <f>AQ40+'2027.2'!AS40</f>
        <v>0</v>
      </c>
      <c r="AT40" s="24"/>
      <c r="AU40" s="24"/>
      <c r="AV40" s="24"/>
      <c r="AW40" s="24"/>
      <c r="AX40" s="24">
        <f>AT40+'2027.2'!AX40</f>
        <v>0</v>
      </c>
      <c r="AY40" s="24">
        <f>AU40+'2027.2'!AY40</f>
        <v>0</v>
      </c>
      <c r="AZ40" s="24">
        <f>AV40+'2027.2'!AZ40</f>
        <v>0</v>
      </c>
      <c r="BA40" s="24">
        <f>AW40+'2027.2'!BA40</f>
        <v>0</v>
      </c>
    </row>
    <row r="41" spans="1:53">
      <c r="A41" s="316"/>
      <c r="B41" s="316"/>
      <c r="C41" s="19" t="s">
        <v>155</v>
      </c>
      <c r="D41" s="20"/>
      <c r="E41" s="23"/>
      <c r="F41" s="84"/>
      <c r="G41" s="117"/>
      <c r="H41" s="106"/>
      <c r="I41" s="102"/>
      <c r="J41" s="102"/>
      <c r="K41" s="102"/>
      <c r="L41" s="102"/>
      <c r="M41" s="110"/>
      <c r="N41" s="79"/>
      <c r="O41" s="130"/>
      <c r="P41" s="79"/>
      <c r="Q41" s="208"/>
      <c r="R41" s="21"/>
      <c r="S41" s="38"/>
      <c r="T41" s="22"/>
      <c r="U41" s="22"/>
      <c r="V41" s="22"/>
      <c r="W41" s="22"/>
      <c r="X41" s="22"/>
      <c r="Y41" s="22"/>
      <c r="Z41" s="89"/>
      <c r="AA41" s="84"/>
      <c r="AB41" s="342"/>
      <c r="AC41" s="343"/>
      <c r="AD41" s="342">
        <f>AB41+'2027.2'!AD41</f>
        <v>0</v>
      </c>
      <c r="AE41" s="179">
        <f>AC41+'2027.2'!AE41</f>
        <v>0</v>
      </c>
      <c r="AF41" s="24"/>
      <c r="AG41" s="25"/>
      <c r="AH41" s="26">
        <f t="shared" si="1"/>
        <v>0</v>
      </c>
      <c r="AI41" s="25"/>
      <c r="AJ41" s="26">
        <f t="shared" si="9"/>
        <v>0</v>
      </c>
      <c r="AK41" s="69">
        <f>AF41+'2027.2'!AK41</f>
        <v>2</v>
      </c>
      <c r="AL41" s="75">
        <f>AG41+'2027.2'!AL41</f>
        <v>0</v>
      </c>
      <c r="AM41" s="26">
        <f>AH41+'2027.2'!AM41</f>
        <v>0</v>
      </c>
      <c r="AN41" s="75">
        <f>AI41+'2027.2'!AN41</f>
        <v>70</v>
      </c>
      <c r="AO41" s="26">
        <f>AJ41+'2027.2'!AO41</f>
        <v>28000</v>
      </c>
      <c r="AP41" s="24"/>
      <c r="AQ41" s="24"/>
      <c r="AR41" s="24">
        <f>AP41+'2027.2'!AR41</f>
        <v>0</v>
      </c>
      <c r="AS41" s="24">
        <f>AQ41+'2027.2'!AS41</f>
        <v>0</v>
      </c>
      <c r="AT41" s="24"/>
      <c r="AU41" s="24"/>
      <c r="AV41" s="24"/>
      <c r="AW41" s="24"/>
      <c r="AX41" s="24">
        <f>AT41+'2027.2'!AX41</f>
        <v>0</v>
      </c>
      <c r="AY41" s="24">
        <f>AU41+'2027.2'!AY41</f>
        <v>0</v>
      </c>
      <c r="AZ41" s="24">
        <f>AV41+'2027.2'!AZ41</f>
        <v>0</v>
      </c>
      <c r="BA41" s="24">
        <f>AW41+'2027.2'!BA41</f>
        <v>0</v>
      </c>
    </row>
    <row r="42" spans="1:53">
      <c r="A42" s="316"/>
      <c r="B42" s="316"/>
      <c r="C42" s="19" t="s">
        <v>91</v>
      </c>
      <c r="D42" s="20"/>
      <c r="E42" s="23"/>
      <c r="F42" s="84"/>
      <c r="G42" s="117"/>
      <c r="H42" s="106"/>
      <c r="I42" s="102"/>
      <c r="J42" s="102"/>
      <c r="K42" s="102"/>
      <c r="L42" s="102"/>
      <c r="M42" s="110"/>
      <c r="N42" s="79"/>
      <c r="O42" s="130"/>
      <c r="P42" s="79"/>
      <c r="Q42" s="208"/>
      <c r="R42" s="21"/>
      <c r="S42" s="38"/>
      <c r="T42" s="22"/>
      <c r="U42" s="22"/>
      <c r="V42" s="22"/>
      <c r="W42" s="22"/>
      <c r="X42" s="22"/>
      <c r="Y42" s="22"/>
      <c r="Z42" s="89"/>
      <c r="AA42" s="84"/>
      <c r="AB42" s="342"/>
      <c r="AC42" s="343"/>
      <c r="AD42" s="342">
        <f>AB42+'2027.2'!AD42</f>
        <v>63808</v>
      </c>
      <c r="AE42" s="179">
        <f>AC42+'2027.2'!AE42</f>
        <v>400.00293883804108</v>
      </c>
      <c r="AF42" s="24"/>
      <c r="AG42" s="25"/>
      <c r="AH42" s="26">
        <f t="shared" si="1"/>
        <v>0</v>
      </c>
      <c r="AI42" s="25"/>
      <c r="AJ42" s="26">
        <f t="shared" si="9"/>
        <v>0</v>
      </c>
      <c r="AK42" s="69">
        <f>AF42+'2027.2'!AK42</f>
        <v>0</v>
      </c>
      <c r="AL42" s="75">
        <f>AG42+'2027.2'!AL42</f>
        <v>0</v>
      </c>
      <c r="AM42" s="26">
        <f>AH42+'2027.2'!AM42</f>
        <v>0</v>
      </c>
      <c r="AN42" s="75">
        <f>AI42+'2027.2'!AN42</f>
        <v>0</v>
      </c>
      <c r="AO42" s="26">
        <f>AJ42+'2027.2'!AO42</f>
        <v>0</v>
      </c>
      <c r="AP42" s="24"/>
      <c r="AQ42" s="24"/>
      <c r="AR42" s="24">
        <f>AP42+'2027.2'!AR42</f>
        <v>0</v>
      </c>
      <c r="AS42" s="24">
        <f>AQ42+'2027.2'!AS42</f>
        <v>0</v>
      </c>
      <c r="AT42" s="24"/>
      <c r="AU42" s="24"/>
      <c r="AV42" s="24"/>
      <c r="AW42" s="24"/>
      <c r="AX42" s="24">
        <f>AT42+'2027.2'!AX42</f>
        <v>0</v>
      </c>
      <c r="AY42" s="24">
        <f>AU42+'2027.2'!AY42</f>
        <v>0</v>
      </c>
      <c r="AZ42" s="24">
        <f>AV42+'2027.2'!AZ42</f>
        <v>0</v>
      </c>
      <c r="BA42" s="24">
        <f>AW42+'2027.2'!BA42</f>
        <v>0</v>
      </c>
    </row>
    <row r="43" spans="1:53">
      <c r="A43" s="316"/>
      <c r="B43" s="317"/>
      <c r="C43" s="19" t="s">
        <v>88</v>
      </c>
      <c r="D43" s="20"/>
      <c r="E43" s="23"/>
      <c r="F43" s="84"/>
      <c r="G43" s="117"/>
      <c r="H43" s="106"/>
      <c r="I43" s="102"/>
      <c r="J43" s="102"/>
      <c r="K43" s="102"/>
      <c r="L43" s="102"/>
      <c r="M43" s="110"/>
      <c r="N43" s="79"/>
      <c r="O43" s="130"/>
      <c r="P43" s="79"/>
      <c r="Q43" s="208"/>
      <c r="R43" s="21"/>
      <c r="S43" s="38"/>
      <c r="T43" s="22"/>
      <c r="U43" s="22"/>
      <c r="V43" s="22"/>
      <c r="W43" s="22"/>
      <c r="X43" s="22"/>
      <c r="Y43" s="22"/>
      <c r="Z43" s="89"/>
      <c r="AA43" s="84"/>
      <c r="AB43" s="342"/>
      <c r="AC43" s="343"/>
      <c r="AD43" s="342">
        <f>AB43+'2027.2'!AD43</f>
        <v>0</v>
      </c>
      <c r="AE43" s="179">
        <f>AC43+'2027.2'!AE43</f>
        <v>0</v>
      </c>
      <c r="AF43" s="24"/>
      <c r="AG43" s="25"/>
      <c r="AH43" s="26">
        <f t="shared" si="1"/>
        <v>0</v>
      </c>
      <c r="AI43" s="25"/>
      <c r="AJ43" s="26">
        <f t="shared" si="9"/>
        <v>0</v>
      </c>
      <c r="AK43" s="69">
        <f>AF43+'2027.2'!AK43</f>
        <v>0</v>
      </c>
      <c r="AL43" s="75">
        <f>AG43+'2027.2'!AL43</f>
        <v>0</v>
      </c>
      <c r="AM43" s="26">
        <f>AH43+'2027.2'!AM43</f>
        <v>0</v>
      </c>
      <c r="AN43" s="75">
        <f>AI43+'2027.2'!AN43</f>
        <v>0</v>
      </c>
      <c r="AO43" s="26">
        <f>AJ43+'2027.2'!AO43</f>
        <v>0</v>
      </c>
      <c r="AP43" s="24"/>
      <c r="AQ43" s="24"/>
      <c r="AR43" s="24">
        <f>AP43+'2027.2'!AR43</f>
        <v>0</v>
      </c>
      <c r="AS43" s="24">
        <f>AQ43+'2027.2'!AS43</f>
        <v>0</v>
      </c>
      <c r="AT43" s="24"/>
      <c r="AU43" s="24"/>
      <c r="AV43" s="24"/>
      <c r="AW43" s="24"/>
      <c r="AX43" s="24">
        <f>AT43+'2027.2'!AX43</f>
        <v>1</v>
      </c>
      <c r="AY43" s="24">
        <f>AU43+'2027.2'!AY43</f>
        <v>50</v>
      </c>
      <c r="AZ43" s="24">
        <f>AV43+'2027.2'!AZ43</f>
        <v>104</v>
      </c>
      <c r="BA43" s="24">
        <f>AW43+'2027.2'!BA43</f>
        <v>2</v>
      </c>
    </row>
    <row r="44" spans="1:53">
      <c r="A44" s="316"/>
      <c r="B44" s="315">
        <v>2</v>
      </c>
      <c r="C44" s="19" t="s">
        <v>115</v>
      </c>
      <c r="D44" s="46"/>
      <c r="E44" s="47"/>
      <c r="F44" s="113"/>
      <c r="G44" s="117"/>
      <c r="H44" s="106"/>
      <c r="I44" s="102"/>
      <c r="J44" s="102"/>
      <c r="K44" s="102"/>
      <c r="L44" s="102"/>
      <c r="M44" s="110"/>
      <c r="N44" s="79"/>
      <c r="O44" s="133"/>
      <c r="P44" s="79"/>
      <c r="Q44" s="208"/>
      <c r="R44" s="203"/>
      <c r="S44" s="48"/>
      <c r="T44" s="49"/>
      <c r="U44" s="49"/>
      <c r="V44" s="49"/>
      <c r="W44" s="49"/>
      <c r="X44" s="49"/>
      <c r="Y44" s="49"/>
      <c r="Z44" s="91"/>
      <c r="AA44" s="84"/>
      <c r="AB44" s="342"/>
      <c r="AC44" s="343"/>
      <c r="AD44" s="342">
        <f>AB44+'2027.2'!AD44</f>
        <v>0</v>
      </c>
      <c r="AE44" s="179">
        <f>AC44+'2027.2'!AE44</f>
        <v>0</v>
      </c>
      <c r="AF44" s="24"/>
      <c r="AG44" s="25"/>
      <c r="AH44" s="26">
        <f t="shared" ref="AH44:AH51" si="10">AG44*$AH$5</f>
        <v>0</v>
      </c>
      <c r="AI44" s="25"/>
      <c r="AJ44" s="26">
        <f t="shared" ref="AJ44:AJ51" si="11">AI44*$AJ$5</f>
        <v>0</v>
      </c>
      <c r="AK44" s="69">
        <f>AF44+'2027.2'!AK44</f>
        <v>0</v>
      </c>
      <c r="AL44" s="75">
        <f>AG44+'2027.2'!AL44</f>
        <v>0</v>
      </c>
      <c r="AM44" s="26">
        <f>AH44+'2027.2'!AM44</f>
        <v>0</v>
      </c>
      <c r="AN44" s="75">
        <f>AI44+'2027.2'!AN44</f>
        <v>0</v>
      </c>
      <c r="AO44" s="26">
        <f>AJ44+'2027.2'!AO44</f>
        <v>0</v>
      </c>
      <c r="AP44" s="24"/>
      <c r="AQ44" s="24"/>
      <c r="AR44" s="24">
        <f>AP44+'2027.2'!AR44</f>
        <v>0</v>
      </c>
      <c r="AS44" s="24">
        <f>AQ44+'2027.2'!AS44</f>
        <v>0</v>
      </c>
      <c r="AT44" s="24"/>
      <c r="AU44" s="24"/>
      <c r="AV44" s="24"/>
      <c r="AW44" s="24"/>
      <c r="AX44" s="24">
        <f>AT44+'2027.2'!AX44</f>
        <v>0</v>
      </c>
      <c r="AY44" s="24">
        <f>AU44+'2027.2'!AY44</f>
        <v>0</v>
      </c>
      <c r="AZ44" s="24">
        <f>AV44+'2027.2'!AZ44</f>
        <v>0</v>
      </c>
      <c r="BA44" s="24">
        <f>AW44+'2027.2'!BA44</f>
        <v>0</v>
      </c>
    </row>
    <row r="45" spans="1:53">
      <c r="A45" s="316"/>
      <c r="B45" s="316"/>
      <c r="C45" s="19" t="s">
        <v>116</v>
      </c>
      <c r="D45" s="46"/>
      <c r="E45" s="47"/>
      <c r="F45" s="113"/>
      <c r="G45" s="117"/>
      <c r="H45" s="106"/>
      <c r="I45" s="102"/>
      <c r="J45" s="102"/>
      <c r="K45" s="102"/>
      <c r="L45" s="102"/>
      <c r="M45" s="110"/>
      <c r="N45" s="79"/>
      <c r="O45" s="133"/>
      <c r="P45" s="79"/>
      <c r="Q45" s="208"/>
      <c r="R45" s="203"/>
      <c r="S45" s="48"/>
      <c r="T45" s="49"/>
      <c r="U45" s="49"/>
      <c r="V45" s="49"/>
      <c r="W45" s="49"/>
      <c r="X45" s="49"/>
      <c r="Y45" s="49"/>
      <c r="Z45" s="91"/>
      <c r="AA45" s="84"/>
      <c r="AB45" s="342"/>
      <c r="AC45" s="343"/>
      <c r="AD45" s="342">
        <f>AB45+'2027.2'!AD45</f>
        <v>0</v>
      </c>
      <c r="AE45" s="179">
        <f>AC45+'2027.2'!AE45</f>
        <v>0</v>
      </c>
      <c r="AF45" s="24"/>
      <c r="AG45" s="25"/>
      <c r="AH45" s="26">
        <f t="shared" si="10"/>
        <v>0</v>
      </c>
      <c r="AI45" s="25"/>
      <c r="AJ45" s="26">
        <f t="shared" si="11"/>
        <v>0</v>
      </c>
      <c r="AK45" s="69">
        <f>AF45+'2027.2'!AK45</f>
        <v>2</v>
      </c>
      <c r="AL45" s="75">
        <f>AG45+'2027.2'!AL45</f>
        <v>3</v>
      </c>
      <c r="AM45" s="26">
        <f>AH45+'2027.2'!AM45</f>
        <v>600</v>
      </c>
      <c r="AN45" s="75">
        <f>AI45+'2027.2'!AN45</f>
        <v>70</v>
      </c>
      <c r="AO45" s="26">
        <f>AJ45+'2027.2'!AO45</f>
        <v>28000</v>
      </c>
      <c r="AP45" s="24"/>
      <c r="AQ45" s="24"/>
      <c r="AR45" s="24">
        <f>AP45+'2027.2'!AR45</f>
        <v>0</v>
      </c>
      <c r="AS45" s="24">
        <f>AQ45+'2027.2'!AS45</f>
        <v>0</v>
      </c>
      <c r="AT45" s="24"/>
      <c r="AU45" s="24"/>
      <c r="AV45" s="24"/>
      <c r="AW45" s="24"/>
      <c r="AX45" s="24">
        <f>AT45+'2027.2'!AX45</f>
        <v>0</v>
      </c>
      <c r="AY45" s="24">
        <f>AU45+'2027.2'!AY45</f>
        <v>0</v>
      </c>
      <c r="AZ45" s="24">
        <f>AV45+'2027.2'!AZ45</f>
        <v>0</v>
      </c>
      <c r="BA45" s="24">
        <f>AW45+'2027.2'!BA45</f>
        <v>0</v>
      </c>
    </row>
    <row r="46" spans="1:53">
      <c r="A46" s="316"/>
      <c r="B46" s="316"/>
      <c r="C46" s="19" t="s">
        <v>117</v>
      </c>
      <c r="D46" s="46"/>
      <c r="E46" s="47"/>
      <c r="F46" s="113"/>
      <c r="G46" s="117"/>
      <c r="H46" s="106"/>
      <c r="I46" s="102"/>
      <c r="J46" s="102"/>
      <c r="K46" s="102"/>
      <c r="L46" s="102"/>
      <c r="M46" s="110"/>
      <c r="N46" s="79"/>
      <c r="O46" s="133"/>
      <c r="P46" s="79"/>
      <c r="Q46" s="208"/>
      <c r="R46" s="203"/>
      <c r="S46" s="48"/>
      <c r="T46" s="49"/>
      <c r="U46" s="49"/>
      <c r="V46" s="49"/>
      <c r="W46" s="49"/>
      <c r="X46" s="49"/>
      <c r="Y46" s="49"/>
      <c r="Z46" s="91"/>
      <c r="AA46" s="84"/>
      <c r="AB46" s="342"/>
      <c r="AC46" s="343"/>
      <c r="AD46" s="342">
        <f>AB46+'2027.2'!AD46</f>
        <v>0</v>
      </c>
      <c r="AE46" s="179">
        <f>AC46+'2027.2'!AE46</f>
        <v>0</v>
      </c>
      <c r="AF46" s="24"/>
      <c r="AG46" s="25"/>
      <c r="AH46" s="26">
        <f t="shared" si="10"/>
        <v>0</v>
      </c>
      <c r="AI46" s="25"/>
      <c r="AJ46" s="26">
        <f t="shared" si="11"/>
        <v>0</v>
      </c>
      <c r="AK46" s="69">
        <f>AF46+'2027.2'!AK46</f>
        <v>1</v>
      </c>
      <c r="AL46" s="75">
        <f>AG46+'2027.2'!AL46</f>
        <v>0</v>
      </c>
      <c r="AM46" s="26">
        <f>AH46+'2027.2'!AM46</f>
        <v>0</v>
      </c>
      <c r="AN46" s="75">
        <f>AI46+'2027.2'!AN46</f>
        <v>7</v>
      </c>
      <c r="AO46" s="26">
        <f>AJ46+'2027.2'!AO46</f>
        <v>2800</v>
      </c>
      <c r="AP46" s="24"/>
      <c r="AQ46" s="24"/>
      <c r="AR46" s="24">
        <f>AP46+'2027.2'!AR46</f>
        <v>0</v>
      </c>
      <c r="AS46" s="24">
        <f>AQ46+'2027.2'!AS46</f>
        <v>0</v>
      </c>
      <c r="AT46" s="24"/>
      <c r="AU46" s="24"/>
      <c r="AV46" s="24"/>
      <c r="AW46" s="24"/>
      <c r="AX46" s="24">
        <f>AT46+'2027.2'!AX46</f>
        <v>0</v>
      </c>
      <c r="AY46" s="24">
        <f>AU46+'2027.2'!AY46</f>
        <v>0</v>
      </c>
      <c r="AZ46" s="24">
        <f>AV46+'2027.2'!AZ46</f>
        <v>0</v>
      </c>
      <c r="BA46" s="24">
        <f>AW46+'2027.2'!BA46</f>
        <v>0</v>
      </c>
    </row>
    <row r="47" spans="1:53">
      <c r="A47" s="316"/>
      <c r="B47" s="316"/>
      <c r="C47" s="19" t="s">
        <v>118</v>
      </c>
      <c r="D47" s="46"/>
      <c r="E47" s="47"/>
      <c r="F47" s="113"/>
      <c r="G47" s="117"/>
      <c r="H47" s="106"/>
      <c r="I47" s="102"/>
      <c r="J47" s="102"/>
      <c r="K47" s="102"/>
      <c r="L47" s="102"/>
      <c r="M47" s="110"/>
      <c r="N47" s="79"/>
      <c r="O47" s="133"/>
      <c r="P47" s="79"/>
      <c r="Q47" s="208"/>
      <c r="R47" s="203"/>
      <c r="S47" s="48"/>
      <c r="T47" s="49"/>
      <c r="U47" s="49"/>
      <c r="V47" s="49"/>
      <c r="W47" s="49"/>
      <c r="X47" s="49"/>
      <c r="Y47" s="49"/>
      <c r="Z47" s="91"/>
      <c r="AA47" s="84"/>
      <c r="AB47" s="342"/>
      <c r="AC47" s="343"/>
      <c r="AD47" s="342">
        <f>AB47+'2027.2'!AD47</f>
        <v>0</v>
      </c>
      <c r="AE47" s="179">
        <f>AC47+'2027.2'!AE47</f>
        <v>0</v>
      </c>
      <c r="AF47" s="24"/>
      <c r="AG47" s="25"/>
      <c r="AH47" s="26">
        <f t="shared" si="10"/>
        <v>0</v>
      </c>
      <c r="AI47" s="25"/>
      <c r="AJ47" s="26">
        <f t="shared" si="11"/>
        <v>0</v>
      </c>
      <c r="AK47" s="69">
        <f>AF47+'2027.2'!AK47</f>
        <v>0</v>
      </c>
      <c r="AL47" s="75">
        <f>AG47+'2027.2'!AL47</f>
        <v>0</v>
      </c>
      <c r="AM47" s="26">
        <f>AH47+'2027.2'!AM47</f>
        <v>0</v>
      </c>
      <c r="AN47" s="75">
        <f>AI47+'2027.2'!AN47</f>
        <v>0</v>
      </c>
      <c r="AO47" s="26">
        <f>AJ47+'2027.2'!AO47</f>
        <v>0</v>
      </c>
      <c r="AP47" s="24"/>
      <c r="AQ47" s="24"/>
      <c r="AR47" s="24">
        <f>AP47+'2027.2'!AR47</f>
        <v>0</v>
      </c>
      <c r="AS47" s="24">
        <f>AQ47+'2027.2'!AS47</f>
        <v>0</v>
      </c>
      <c r="AT47" s="24"/>
      <c r="AU47" s="24"/>
      <c r="AV47" s="24"/>
      <c r="AW47" s="24"/>
      <c r="AX47" s="24">
        <f>AT47+'2027.2'!AX47</f>
        <v>1</v>
      </c>
      <c r="AY47" s="24">
        <f>AU47+'2027.2'!AY47</f>
        <v>480</v>
      </c>
      <c r="AZ47" s="24">
        <f>AV47+'2027.2'!AZ47</f>
        <v>31</v>
      </c>
      <c r="BA47" s="24">
        <f>AW47+'2027.2'!BA47</f>
        <v>3</v>
      </c>
    </row>
    <row r="48" spans="1:53">
      <c r="A48" s="316"/>
      <c r="B48" s="316"/>
      <c r="C48" s="19" t="s">
        <v>119</v>
      </c>
      <c r="D48" s="46"/>
      <c r="E48" s="47"/>
      <c r="F48" s="113"/>
      <c r="G48" s="117"/>
      <c r="H48" s="106"/>
      <c r="I48" s="102"/>
      <c r="J48" s="102"/>
      <c r="K48" s="102"/>
      <c r="L48" s="102"/>
      <c r="M48" s="110"/>
      <c r="N48" s="79"/>
      <c r="O48" s="133"/>
      <c r="P48" s="79"/>
      <c r="Q48" s="208"/>
      <c r="R48" s="203"/>
      <c r="S48" s="48"/>
      <c r="T48" s="49"/>
      <c r="U48" s="49"/>
      <c r="V48" s="49"/>
      <c r="W48" s="49"/>
      <c r="X48" s="49"/>
      <c r="Y48" s="49"/>
      <c r="Z48" s="91"/>
      <c r="AA48" s="84"/>
      <c r="AB48" s="342"/>
      <c r="AC48" s="343"/>
      <c r="AD48" s="342">
        <f>AB48+'2027.2'!AD48</f>
        <v>0</v>
      </c>
      <c r="AE48" s="179">
        <f>AC48+'2027.2'!AE48</f>
        <v>0</v>
      </c>
      <c r="AF48" s="24"/>
      <c r="AG48" s="25"/>
      <c r="AH48" s="26">
        <f t="shared" si="10"/>
        <v>0</v>
      </c>
      <c r="AI48" s="25"/>
      <c r="AJ48" s="26">
        <f t="shared" si="11"/>
        <v>0</v>
      </c>
      <c r="AK48" s="69">
        <f>AF48+'2027.2'!AK48</f>
        <v>1</v>
      </c>
      <c r="AL48" s="75">
        <f>AG48+'2027.2'!AL48</f>
        <v>7</v>
      </c>
      <c r="AM48" s="26">
        <f>AH48+'2027.2'!AM48</f>
        <v>1400</v>
      </c>
      <c r="AN48" s="75">
        <f>AI48+'2027.2'!AN48</f>
        <v>112</v>
      </c>
      <c r="AO48" s="26">
        <f>AJ48+'2027.2'!AO48</f>
        <v>44800</v>
      </c>
      <c r="AP48" s="24"/>
      <c r="AQ48" s="24"/>
      <c r="AR48" s="24">
        <f>AP48+'2027.2'!AR48</f>
        <v>0</v>
      </c>
      <c r="AS48" s="24">
        <f>AQ48+'2027.2'!AS48</f>
        <v>0</v>
      </c>
      <c r="AT48" s="24"/>
      <c r="AU48" s="24"/>
      <c r="AV48" s="24"/>
      <c r="AW48" s="24"/>
      <c r="AX48" s="24">
        <f>AT48+'2027.2'!AX48</f>
        <v>0</v>
      </c>
      <c r="AY48" s="24">
        <f>AU48+'2027.2'!AY48</f>
        <v>0</v>
      </c>
      <c r="AZ48" s="24">
        <f>AV48+'2027.2'!AZ48</f>
        <v>0</v>
      </c>
      <c r="BA48" s="24">
        <f>AW48+'2027.2'!BA48</f>
        <v>0</v>
      </c>
    </row>
    <row r="49" spans="1:53">
      <c r="A49" s="316"/>
      <c r="B49" s="316"/>
      <c r="C49" s="19" t="s">
        <v>120</v>
      </c>
      <c r="D49" s="46"/>
      <c r="E49" s="47"/>
      <c r="F49" s="113"/>
      <c r="G49" s="117"/>
      <c r="H49" s="106"/>
      <c r="I49" s="102"/>
      <c r="J49" s="102"/>
      <c r="K49" s="102"/>
      <c r="L49" s="102"/>
      <c r="M49" s="110"/>
      <c r="N49" s="79"/>
      <c r="O49" s="133"/>
      <c r="P49" s="79"/>
      <c r="Q49" s="208"/>
      <c r="R49" s="203"/>
      <c r="S49" s="48"/>
      <c r="T49" s="49"/>
      <c r="U49" s="49"/>
      <c r="V49" s="49"/>
      <c r="W49" s="49"/>
      <c r="X49" s="49"/>
      <c r="Y49" s="49"/>
      <c r="Z49" s="91"/>
      <c r="AA49" s="84"/>
      <c r="AB49" s="342"/>
      <c r="AC49" s="343"/>
      <c r="AD49" s="342">
        <f>AB49+'2027.2'!AD49</f>
        <v>0</v>
      </c>
      <c r="AE49" s="179">
        <f>AC49+'2027.2'!AE49</f>
        <v>0</v>
      </c>
      <c r="AF49" s="24"/>
      <c r="AG49" s="25"/>
      <c r="AH49" s="26">
        <f t="shared" si="10"/>
        <v>0</v>
      </c>
      <c r="AI49" s="25"/>
      <c r="AJ49" s="26">
        <f t="shared" si="11"/>
        <v>0</v>
      </c>
      <c r="AK49" s="69">
        <f>AF49+'2027.2'!AK49</f>
        <v>1</v>
      </c>
      <c r="AL49" s="75">
        <f>AG49+'2027.2'!AL49</f>
        <v>4</v>
      </c>
      <c r="AM49" s="26">
        <f>AH49+'2027.2'!AM49</f>
        <v>800</v>
      </c>
      <c r="AN49" s="75">
        <f>AI49+'2027.2'!AN49</f>
        <v>53</v>
      </c>
      <c r="AO49" s="26">
        <f>AJ49+'2027.2'!AO49</f>
        <v>21200</v>
      </c>
      <c r="AP49" s="24"/>
      <c r="AQ49" s="24"/>
      <c r="AR49" s="24">
        <f>AP49+'2027.2'!AR49</f>
        <v>0</v>
      </c>
      <c r="AS49" s="24">
        <f>AQ49+'2027.2'!AS49</f>
        <v>0</v>
      </c>
      <c r="AT49" s="24"/>
      <c r="AU49" s="24"/>
      <c r="AV49" s="24"/>
      <c r="AW49" s="24"/>
      <c r="AX49" s="24">
        <f>AT49+'2027.2'!AX49</f>
        <v>1</v>
      </c>
      <c r="AY49" s="24">
        <f>AU49+'2027.2'!AY49</f>
        <v>480</v>
      </c>
      <c r="AZ49" s="24">
        <f>AV49+'2027.2'!AZ49</f>
        <v>31</v>
      </c>
      <c r="BA49" s="24">
        <f>AW49+'2027.2'!BA49</f>
        <v>12</v>
      </c>
    </row>
    <row r="50" spans="1:53">
      <c r="A50" s="316"/>
      <c r="B50" s="316"/>
      <c r="C50" s="19" t="s">
        <v>121</v>
      </c>
      <c r="D50" s="46"/>
      <c r="E50" s="47"/>
      <c r="F50" s="113"/>
      <c r="G50" s="117"/>
      <c r="H50" s="106"/>
      <c r="I50" s="102"/>
      <c r="J50" s="102"/>
      <c r="K50" s="102"/>
      <c r="L50" s="102"/>
      <c r="M50" s="110"/>
      <c r="N50" s="79"/>
      <c r="O50" s="133"/>
      <c r="P50" s="79"/>
      <c r="Q50" s="208"/>
      <c r="R50" s="203"/>
      <c r="S50" s="48"/>
      <c r="T50" s="49"/>
      <c r="U50" s="49"/>
      <c r="V50" s="49"/>
      <c r="W50" s="49"/>
      <c r="X50" s="49"/>
      <c r="Y50" s="49"/>
      <c r="Z50" s="91"/>
      <c r="AA50" s="84"/>
      <c r="AB50" s="342"/>
      <c r="AC50" s="343"/>
      <c r="AD50" s="342">
        <f>AB50+'2027.2'!AD50</f>
        <v>0</v>
      </c>
      <c r="AE50" s="179">
        <f>AC50+'2027.2'!AE50</f>
        <v>0</v>
      </c>
      <c r="AF50" s="24"/>
      <c r="AG50" s="25"/>
      <c r="AH50" s="26">
        <f t="shared" si="10"/>
        <v>0</v>
      </c>
      <c r="AI50" s="25"/>
      <c r="AJ50" s="26">
        <f t="shared" si="11"/>
        <v>0</v>
      </c>
      <c r="AK50" s="69">
        <f>AF50+'2027.2'!AK50</f>
        <v>0</v>
      </c>
      <c r="AL50" s="75">
        <f>AG50+'2027.2'!AL50</f>
        <v>0</v>
      </c>
      <c r="AM50" s="26">
        <f>AH50+'2027.2'!AM50</f>
        <v>0</v>
      </c>
      <c r="AN50" s="75">
        <f>AI50+'2027.2'!AN50</f>
        <v>0</v>
      </c>
      <c r="AO50" s="26">
        <f>AJ50+'2027.2'!AO50</f>
        <v>0</v>
      </c>
      <c r="AP50" s="24"/>
      <c r="AQ50" s="24"/>
      <c r="AR50" s="24">
        <f>AP50+'2027.2'!AR50</f>
        <v>0</v>
      </c>
      <c r="AS50" s="24">
        <f>AQ50+'2027.2'!AS50</f>
        <v>0</v>
      </c>
      <c r="AT50" s="24"/>
      <c r="AU50" s="24"/>
      <c r="AV50" s="24"/>
      <c r="AW50" s="24"/>
      <c r="AX50" s="24">
        <f>AT50+'2027.2'!AX50</f>
        <v>0</v>
      </c>
      <c r="AY50" s="24">
        <f>AU50+'2027.2'!AY50</f>
        <v>0</v>
      </c>
      <c r="AZ50" s="24">
        <f>AV50+'2027.2'!AZ50</f>
        <v>0</v>
      </c>
      <c r="BA50" s="24">
        <f>AW50+'2027.2'!BA50</f>
        <v>0</v>
      </c>
    </row>
    <row r="51" spans="1:53">
      <c r="A51" s="317"/>
      <c r="B51" s="317"/>
      <c r="C51" s="19" t="s">
        <v>122</v>
      </c>
      <c r="D51" s="46"/>
      <c r="E51" s="47"/>
      <c r="F51" s="114"/>
      <c r="G51" s="120"/>
      <c r="H51" s="107"/>
      <c r="I51" s="103"/>
      <c r="J51" s="103"/>
      <c r="K51" s="103"/>
      <c r="L51" s="103"/>
      <c r="M51" s="111"/>
      <c r="N51" s="82"/>
      <c r="O51" s="134"/>
      <c r="P51" s="82"/>
      <c r="Q51" s="209"/>
      <c r="R51" s="204"/>
      <c r="S51" s="48"/>
      <c r="T51" s="49"/>
      <c r="U51" s="49"/>
      <c r="V51" s="50"/>
      <c r="W51" s="50"/>
      <c r="X51" s="50"/>
      <c r="Y51" s="50"/>
      <c r="Z51" s="92"/>
      <c r="AA51" s="87"/>
      <c r="AB51" s="342"/>
      <c r="AC51" s="343"/>
      <c r="AD51" s="342">
        <f>AB51+'2027.2'!AD51</f>
        <v>0</v>
      </c>
      <c r="AE51" s="179">
        <f>AC51+'2027.2'!AE51</f>
        <v>0</v>
      </c>
      <c r="AF51" s="24"/>
      <c r="AG51" s="25"/>
      <c r="AH51" s="26">
        <f t="shared" si="10"/>
        <v>0</v>
      </c>
      <c r="AI51" s="25"/>
      <c r="AJ51" s="26">
        <f t="shared" si="11"/>
        <v>0</v>
      </c>
      <c r="AK51" s="69">
        <f>AF51+'2027.2'!AK51</f>
        <v>1</v>
      </c>
      <c r="AL51" s="75">
        <f>AG51+'2027.2'!AL51</f>
        <v>2</v>
      </c>
      <c r="AM51" s="26">
        <f>AH51+'2027.2'!AM51</f>
        <v>400</v>
      </c>
      <c r="AN51" s="75">
        <f>AI51+'2027.2'!AN51</f>
        <v>39</v>
      </c>
      <c r="AO51" s="26">
        <f>AJ51+'2027.2'!AO51</f>
        <v>15600</v>
      </c>
      <c r="AP51" s="24"/>
      <c r="AQ51" s="24"/>
      <c r="AR51" s="24">
        <f>AP51+'2027.2'!AR51</f>
        <v>0</v>
      </c>
      <c r="AS51" s="24">
        <f>AQ51+'2027.2'!AS51</f>
        <v>0</v>
      </c>
      <c r="AT51" s="24"/>
      <c r="AU51" s="24"/>
      <c r="AV51" s="24"/>
      <c r="AW51" s="24"/>
      <c r="AX51" s="24">
        <f>AT51+'2027.2'!AX51</f>
        <v>0</v>
      </c>
      <c r="AY51" s="24">
        <f>AU51+'2027.2'!AY51</f>
        <v>0</v>
      </c>
      <c r="AZ51" s="24">
        <f>AV51+'2027.2'!AZ51</f>
        <v>0</v>
      </c>
      <c r="BA51" s="24">
        <f>AW51+'2027.2'!BA51</f>
        <v>0</v>
      </c>
    </row>
    <row r="52" spans="1:53" ht="16.5" customHeight="1">
      <c r="A52" s="28" t="s">
        <v>72</v>
      </c>
      <c r="B52" s="28"/>
      <c r="C52" s="29"/>
      <c r="D52" s="42">
        <f t="shared" ref="D52:AX52" si="12">SUM(D36:D51)</f>
        <v>0</v>
      </c>
      <c r="E52" s="43">
        <f t="shared" si="12"/>
        <v>0</v>
      </c>
      <c r="F52" s="86">
        <f t="shared" si="12"/>
        <v>0</v>
      </c>
      <c r="G52" s="86">
        <f t="shared" si="12"/>
        <v>0</v>
      </c>
      <c r="H52" s="86">
        <f t="shared" si="12"/>
        <v>0</v>
      </c>
      <c r="I52" s="168">
        <f t="shared" si="12"/>
        <v>0</v>
      </c>
      <c r="J52" s="168">
        <f t="shared" si="12"/>
        <v>0</v>
      </c>
      <c r="K52" s="168">
        <f t="shared" si="12"/>
        <v>0</v>
      </c>
      <c r="L52" s="168">
        <f t="shared" si="12"/>
        <v>0</v>
      </c>
      <c r="M52" s="167">
        <f t="shared" si="12"/>
        <v>0</v>
      </c>
      <c r="N52" s="172">
        <f t="shared" si="12"/>
        <v>0</v>
      </c>
      <c r="O52" s="167">
        <f t="shared" si="12"/>
        <v>0</v>
      </c>
      <c r="P52" s="169">
        <f t="shared" si="12"/>
        <v>0</v>
      </c>
      <c r="Q52" s="210">
        <f t="shared" si="12"/>
        <v>0</v>
      </c>
      <c r="R52" s="81">
        <f t="shared" si="12"/>
        <v>0</v>
      </c>
      <c r="S52" s="169">
        <f t="shared" si="12"/>
        <v>0</v>
      </c>
      <c r="T52" s="122">
        <f t="shared" si="12"/>
        <v>0</v>
      </c>
      <c r="U52" s="122">
        <f t="shared" si="12"/>
        <v>0</v>
      </c>
      <c r="V52" s="122">
        <f t="shared" si="12"/>
        <v>0</v>
      </c>
      <c r="W52" s="122">
        <f t="shared" si="12"/>
        <v>0</v>
      </c>
      <c r="X52" s="122">
        <f t="shared" si="12"/>
        <v>0</v>
      </c>
      <c r="Y52" s="122">
        <f t="shared" si="12"/>
        <v>0</v>
      </c>
      <c r="Z52" s="122">
        <f t="shared" si="12"/>
        <v>0</v>
      </c>
      <c r="AA52" s="122">
        <f t="shared" si="12"/>
        <v>0</v>
      </c>
      <c r="AB52" s="346">
        <f t="shared" si="12"/>
        <v>0</v>
      </c>
      <c r="AC52" s="347">
        <f t="shared" si="12"/>
        <v>0</v>
      </c>
      <c r="AD52" s="347">
        <f t="shared" si="12"/>
        <v>223327</v>
      </c>
      <c r="AE52" s="347">
        <f t="shared" si="12"/>
        <v>1400.0040170806669</v>
      </c>
      <c r="AF52" s="183">
        <f t="shared" si="12"/>
        <v>0</v>
      </c>
      <c r="AG52" s="172">
        <f t="shared" si="12"/>
        <v>0</v>
      </c>
      <c r="AH52" s="168">
        <f t="shared" si="12"/>
        <v>0</v>
      </c>
      <c r="AI52" s="81">
        <f t="shared" si="12"/>
        <v>0</v>
      </c>
      <c r="AJ52" s="86">
        <f t="shared" si="12"/>
        <v>0</v>
      </c>
      <c r="AK52" s="86">
        <f t="shared" si="12"/>
        <v>12</v>
      </c>
      <c r="AL52" s="86">
        <f t="shared" si="12"/>
        <v>26</v>
      </c>
      <c r="AM52" s="86">
        <f t="shared" si="12"/>
        <v>5200</v>
      </c>
      <c r="AN52" s="86">
        <f t="shared" si="12"/>
        <v>508</v>
      </c>
      <c r="AO52" s="86">
        <f t="shared" si="12"/>
        <v>203200</v>
      </c>
      <c r="AP52" s="86">
        <f t="shared" si="12"/>
        <v>0</v>
      </c>
      <c r="AQ52" s="86">
        <f t="shared" si="12"/>
        <v>0</v>
      </c>
      <c r="AR52" s="86">
        <f t="shared" si="12"/>
        <v>0</v>
      </c>
      <c r="AS52" s="86">
        <f t="shared" si="12"/>
        <v>0</v>
      </c>
      <c r="AT52" s="86">
        <f t="shared" si="12"/>
        <v>0</v>
      </c>
      <c r="AU52" s="86">
        <f t="shared" si="12"/>
        <v>0</v>
      </c>
      <c r="AV52" s="86">
        <f t="shared" si="12"/>
        <v>0</v>
      </c>
      <c r="AW52" s="86">
        <f t="shared" si="12"/>
        <v>0</v>
      </c>
      <c r="AX52" s="86">
        <f t="shared" si="12"/>
        <v>5</v>
      </c>
      <c r="AY52" s="28">
        <f t="shared" ref="AY52:BA52" si="13">SUM(AY44:AY51)</f>
        <v>960</v>
      </c>
      <c r="AZ52" s="28">
        <f t="shared" si="13"/>
        <v>62</v>
      </c>
      <c r="BA52" s="28">
        <f t="shared" si="13"/>
        <v>15</v>
      </c>
    </row>
    <row r="53" spans="1:53">
      <c r="A53" s="315">
        <v>4</v>
      </c>
      <c r="B53" s="315">
        <v>1</v>
      </c>
      <c r="C53" s="19" t="s">
        <v>92</v>
      </c>
      <c r="D53" s="20"/>
      <c r="E53" s="23"/>
      <c r="F53" s="84"/>
      <c r="G53" s="117"/>
      <c r="H53" s="106"/>
      <c r="I53" s="102"/>
      <c r="J53" s="102"/>
      <c r="K53" s="102"/>
      <c r="L53" s="102"/>
      <c r="M53" s="110"/>
      <c r="N53" s="79"/>
      <c r="O53" s="130"/>
      <c r="P53" s="79"/>
      <c r="Q53" s="208"/>
      <c r="R53" s="21"/>
      <c r="S53" s="38"/>
      <c r="T53" s="22"/>
      <c r="U53" s="22"/>
      <c r="V53" s="22"/>
      <c r="W53" s="22"/>
      <c r="X53" s="22"/>
      <c r="Y53" s="22"/>
      <c r="Z53" s="89"/>
      <c r="AA53" s="84"/>
      <c r="AB53" s="342"/>
      <c r="AC53" s="343"/>
      <c r="AD53" s="342">
        <f>AB53+'2027.2'!AD53</f>
        <v>0</v>
      </c>
      <c r="AE53" s="179">
        <f>AC53+'2027.2'!AE53</f>
        <v>0</v>
      </c>
      <c r="AF53" s="24"/>
      <c r="AG53" s="25"/>
      <c r="AH53" s="26">
        <f t="shared" si="1"/>
        <v>0</v>
      </c>
      <c r="AI53" s="25"/>
      <c r="AJ53" s="26">
        <f t="shared" si="9"/>
        <v>0</v>
      </c>
      <c r="AK53" s="69">
        <f>AF53+'2027.2'!AK53</f>
        <v>1</v>
      </c>
      <c r="AL53" s="75">
        <f>AG53+'2027.2'!AL53</f>
        <v>4</v>
      </c>
      <c r="AM53" s="26">
        <f>AH53+'2027.2'!AM53</f>
        <v>800</v>
      </c>
      <c r="AN53" s="75">
        <f>AI53+'2027.2'!AN53</f>
        <v>49</v>
      </c>
      <c r="AO53" s="26">
        <f>AJ53+'2027.2'!AO53</f>
        <v>19600</v>
      </c>
      <c r="AP53" s="24"/>
      <c r="AQ53" s="24"/>
      <c r="AR53" s="24">
        <f>AP53+'2027.2'!AR53</f>
        <v>1</v>
      </c>
      <c r="AS53" s="24">
        <f>AQ53+'2027.2'!AS53</f>
        <v>0</v>
      </c>
      <c r="AT53" s="24"/>
      <c r="AU53" s="24"/>
      <c r="AV53" s="24"/>
      <c r="AW53" s="24"/>
      <c r="AX53" s="24">
        <f>AT53+'2027.2'!AX53</f>
        <v>1</v>
      </c>
      <c r="AY53" s="24">
        <f>AU53+'2027.2'!AY53</f>
        <v>45</v>
      </c>
      <c r="AZ53" s="24">
        <f>AV53+'2027.2'!AZ53</f>
        <v>107</v>
      </c>
      <c r="BA53" s="24">
        <f>AW53+'2027.2'!BA53</f>
        <v>8</v>
      </c>
    </row>
    <row r="54" spans="1:53">
      <c r="A54" s="316"/>
      <c r="B54" s="316"/>
      <c r="C54" s="19" t="s">
        <v>93</v>
      </c>
      <c r="D54" s="20"/>
      <c r="E54" s="23"/>
      <c r="F54" s="84"/>
      <c r="G54" s="117"/>
      <c r="H54" s="106"/>
      <c r="I54" s="102"/>
      <c r="J54" s="102"/>
      <c r="K54" s="102"/>
      <c r="L54" s="102"/>
      <c r="M54" s="110"/>
      <c r="N54" s="79"/>
      <c r="O54" s="130"/>
      <c r="P54" s="79"/>
      <c r="Q54" s="208"/>
      <c r="R54" s="21"/>
      <c r="S54" s="38"/>
      <c r="T54" s="22"/>
      <c r="U54" s="22"/>
      <c r="V54" s="22"/>
      <c r="W54" s="22"/>
      <c r="X54" s="22"/>
      <c r="Y54" s="22"/>
      <c r="Z54" s="89"/>
      <c r="AA54" s="84"/>
      <c r="AB54" s="342"/>
      <c r="AC54" s="343"/>
      <c r="AD54" s="342">
        <f>AB54+'2027.2'!AD54</f>
        <v>161766</v>
      </c>
      <c r="AE54" s="179">
        <f>AC54+'2027.2'!AE54</f>
        <v>1000.0019039883932</v>
      </c>
      <c r="AF54" s="24"/>
      <c r="AG54" s="25"/>
      <c r="AH54" s="26">
        <f t="shared" si="1"/>
        <v>0</v>
      </c>
      <c r="AI54" s="25"/>
      <c r="AJ54" s="26">
        <f t="shared" si="9"/>
        <v>0</v>
      </c>
      <c r="AK54" s="69">
        <f>AF54+'2027.2'!AK54</f>
        <v>2</v>
      </c>
      <c r="AL54" s="75">
        <f>AG54+'2027.2'!AL54</f>
        <v>17</v>
      </c>
      <c r="AM54" s="26">
        <f>AH54+'2027.2'!AM54</f>
        <v>3400</v>
      </c>
      <c r="AN54" s="75">
        <f>AI54+'2027.2'!AN54</f>
        <v>96</v>
      </c>
      <c r="AO54" s="26">
        <f>AJ54+'2027.2'!AO54</f>
        <v>38400</v>
      </c>
      <c r="AP54" s="24"/>
      <c r="AQ54" s="24"/>
      <c r="AR54" s="24">
        <f>AP54+'2027.2'!AR54</f>
        <v>1</v>
      </c>
      <c r="AS54" s="24">
        <f>AQ54+'2027.2'!AS54</f>
        <v>0</v>
      </c>
      <c r="AT54" s="24"/>
      <c r="AU54" s="24"/>
      <c r="AV54" s="24"/>
      <c r="AW54" s="24"/>
      <c r="AX54" s="24">
        <f>AT54+'2027.2'!AX54</f>
        <v>0</v>
      </c>
      <c r="AY54" s="24">
        <f>AU54+'2027.2'!AY54</f>
        <v>0</v>
      </c>
      <c r="AZ54" s="24">
        <f>AV54+'2027.2'!AZ54</f>
        <v>0</v>
      </c>
      <c r="BA54" s="24">
        <f>AW54+'2027.2'!BA54</f>
        <v>0</v>
      </c>
    </row>
    <row r="55" spans="1:53">
      <c r="A55" s="316"/>
      <c r="B55" s="316"/>
      <c r="C55" s="19" t="s">
        <v>94</v>
      </c>
      <c r="D55" s="20"/>
      <c r="E55" s="23"/>
      <c r="F55" s="84"/>
      <c r="G55" s="117"/>
      <c r="H55" s="106"/>
      <c r="I55" s="102"/>
      <c r="J55" s="102"/>
      <c r="K55" s="102"/>
      <c r="L55" s="102"/>
      <c r="M55" s="110"/>
      <c r="N55" s="79"/>
      <c r="O55" s="130"/>
      <c r="P55" s="79"/>
      <c r="Q55" s="208"/>
      <c r="R55" s="21"/>
      <c r="S55" s="38"/>
      <c r="T55" s="22"/>
      <c r="U55" s="22"/>
      <c r="V55" s="22"/>
      <c r="W55" s="22"/>
      <c r="X55" s="22"/>
      <c r="Y55" s="22"/>
      <c r="Z55" s="89"/>
      <c r="AA55" s="84"/>
      <c r="AB55" s="342"/>
      <c r="AC55" s="343"/>
      <c r="AD55" s="342">
        <f>AB55+'2027.2'!AD55</f>
        <v>323532</v>
      </c>
      <c r="AE55" s="179">
        <f>AC55+'2027.2'!AE55</f>
        <v>2000.0038079767864</v>
      </c>
      <c r="AF55" s="24"/>
      <c r="AG55" s="25"/>
      <c r="AH55" s="26">
        <f t="shared" si="1"/>
        <v>0</v>
      </c>
      <c r="AI55" s="25"/>
      <c r="AJ55" s="26">
        <f t="shared" si="9"/>
        <v>0</v>
      </c>
      <c r="AK55" s="69">
        <f>AF55+'2027.2'!AK55</f>
        <v>0</v>
      </c>
      <c r="AL55" s="75">
        <f>AG55+'2027.2'!AL55</f>
        <v>0</v>
      </c>
      <c r="AM55" s="26">
        <f>AH55+'2027.2'!AM55</f>
        <v>0</v>
      </c>
      <c r="AN55" s="75">
        <f>AI55+'2027.2'!AN55</f>
        <v>0</v>
      </c>
      <c r="AO55" s="26">
        <f>AJ55+'2027.2'!AO55</f>
        <v>0</v>
      </c>
      <c r="AP55" s="24"/>
      <c r="AQ55" s="24"/>
      <c r="AR55" s="24">
        <f>AP55+'2027.2'!AR55</f>
        <v>0</v>
      </c>
      <c r="AS55" s="24">
        <f>AQ55+'2027.2'!AS55</f>
        <v>0</v>
      </c>
      <c r="AT55" s="24"/>
      <c r="AU55" s="24"/>
      <c r="AV55" s="24"/>
      <c r="AW55" s="24"/>
      <c r="AX55" s="24">
        <f>AT55+'2027.2'!AX55</f>
        <v>0</v>
      </c>
      <c r="AY55" s="24">
        <f>AU55+'2027.2'!AY55</f>
        <v>0</v>
      </c>
      <c r="AZ55" s="24">
        <f>AV55+'2027.2'!AZ55</f>
        <v>0</v>
      </c>
      <c r="BA55" s="24">
        <f>AW55+'2027.2'!BA55</f>
        <v>0</v>
      </c>
    </row>
    <row r="56" spans="1:53">
      <c r="A56" s="316"/>
      <c r="B56" s="316"/>
      <c r="C56" s="19" t="s">
        <v>95</v>
      </c>
      <c r="D56" s="20"/>
      <c r="E56" s="23"/>
      <c r="F56" s="84"/>
      <c r="G56" s="117"/>
      <c r="H56" s="106"/>
      <c r="I56" s="102"/>
      <c r="J56" s="102"/>
      <c r="K56" s="102"/>
      <c r="L56" s="102"/>
      <c r="M56" s="110"/>
      <c r="N56" s="79"/>
      <c r="O56" s="130"/>
      <c r="P56" s="79"/>
      <c r="Q56" s="208"/>
      <c r="R56" s="21"/>
      <c r="S56" s="38"/>
      <c r="T56" s="22"/>
      <c r="U56" s="22"/>
      <c r="V56" s="22"/>
      <c r="W56" s="22"/>
      <c r="X56" s="22"/>
      <c r="Y56" s="22"/>
      <c r="Z56" s="89"/>
      <c r="AA56" s="84"/>
      <c r="AB56" s="342"/>
      <c r="AC56" s="343"/>
      <c r="AD56" s="342">
        <f>AB56+'2027.2'!AD56</f>
        <v>0</v>
      </c>
      <c r="AE56" s="179">
        <f>AC56+'2027.2'!AE56</f>
        <v>0</v>
      </c>
      <c r="AF56" s="24"/>
      <c r="AG56" s="25"/>
      <c r="AH56" s="26">
        <f t="shared" si="1"/>
        <v>0</v>
      </c>
      <c r="AI56" s="25"/>
      <c r="AJ56" s="26">
        <f t="shared" si="9"/>
        <v>0</v>
      </c>
      <c r="AK56" s="69">
        <f>AF56+'2027.2'!AK56</f>
        <v>1</v>
      </c>
      <c r="AL56" s="75">
        <f>AG56+'2027.2'!AL56</f>
        <v>0</v>
      </c>
      <c r="AM56" s="26">
        <f>AH56+'2027.2'!AM56</f>
        <v>0</v>
      </c>
      <c r="AN56" s="75">
        <f>AI56+'2027.2'!AN56</f>
        <v>105</v>
      </c>
      <c r="AO56" s="26">
        <f>AJ56+'2027.2'!AO56</f>
        <v>42000</v>
      </c>
      <c r="AP56" s="24"/>
      <c r="AQ56" s="24"/>
      <c r="AR56" s="24">
        <f>AP56+'2027.2'!AR56</f>
        <v>0</v>
      </c>
      <c r="AS56" s="24">
        <f>AQ56+'2027.2'!AS56</f>
        <v>0</v>
      </c>
      <c r="AT56" s="24"/>
      <c r="AU56" s="24"/>
      <c r="AV56" s="24"/>
      <c r="AW56" s="24"/>
      <c r="AX56" s="24">
        <f>AT56+'2027.2'!AX56</f>
        <v>1</v>
      </c>
      <c r="AY56" s="24">
        <f>AU56+'2027.2'!AY56</f>
        <v>50</v>
      </c>
      <c r="AZ56" s="24">
        <f>AV56+'2027.2'!AZ56</f>
        <v>236</v>
      </c>
      <c r="BA56" s="24">
        <f>AW56+'2027.2'!BA56</f>
        <v>10</v>
      </c>
    </row>
    <row r="57" spans="1:53">
      <c r="A57" s="316"/>
      <c r="B57" s="316"/>
      <c r="C57" s="19" t="s">
        <v>96</v>
      </c>
      <c r="D57" s="20"/>
      <c r="E57" s="23"/>
      <c r="F57" s="84"/>
      <c r="G57" s="117"/>
      <c r="H57" s="106"/>
      <c r="I57" s="102"/>
      <c r="J57" s="102"/>
      <c r="K57" s="102"/>
      <c r="L57" s="102"/>
      <c r="M57" s="110"/>
      <c r="N57" s="79"/>
      <c r="O57" s="130"/>
      <c r="P57" s="79"/>
      <c r="Q57" s="208"/>
      <c r="R57" s="21"/>
      <c r="S57" s="38"/>
      <c r="T57" s="22"/>
      <c r="U57" s="22"/>
      <c r="V57" s="22"/>
      <c r="W57" s="22"/>
      <c r="X57" s="22"/>
      <c r="Y57" s="22"/>
      <c r="Z57" s="89"/>
      <c r="AA57" s="84"/>
      <c r="AB57" s="342"/>
      <c r="AC57" s="343"/>
      <c r="AD57" s="342">
        <f>AB57+'2027.2'!AD57</f>
        <v>10000</v>
      </c>
      <c r="AE57" s="179">
        <f>AC57+'2027.2'!AE57</f>
        <v>62.688524767747161</v>
      </c>
      <c r="AF57" s="24"/>
      <c r="AG57" s="25"/>
      <c r="AH57" s="26">
        <f t="shared" si="1"/>
        <v>0</v>
      </c>
      <c r="AI57" s="25"/>
      <c r="AJ57" s="26">
        <f t="shared" si="9"/>
        <v>0</v>
      </c>
      <c r="AK57" s="69">
        <f>AF57+'2027.2'!AK57</f>
        <v>0</v>
      </c>
      <c r="AL57" s="75">
        <f>AG57+'2027.2'!AL57</f>
        <v>0</v>
      </c>
      <c r="AM57" s="26">
        <f>AH57+'2027.2'!AM57</f>
        <v>0</v>
      </c>
      <c r="AN57" s="75">
        <f>AI57+'2027.2'!AN57</f>
        <v>0</v>
      </c>
      <c r="AO57" s="26">
        <f>AJ57+'2027.2'!AO57</f>
        <v>0</v>
      </c>
      <c r="AP57" s="24"/>
      <c r="AQ57" s="24"/>
      <c r="AR57" s="24">
        <f>AP57+'2027.2'!AR57</f>
        <v>0</v>
      </c>
      <c r="AS57" s="24">
        <f>AQ57+'2027.2'!AS57</f>
        <v>0</v>
      </c>
      <c r="AT57" s="24"/>
      <c r="AU57" s="24"/>
      <c r="AV57" s="24"/>
      <c r="AW57" s="24"/>
      <c r="AX57" s="24">
        <f>AT57+'2027.2'!AX57</f>
        <v>1</v>
      </c>
      <c r="AY57" s="24">
        <f>AU57+'2027.2'!AY57</f>
        <v>45</v>
      </c>
      <c r="AZ57" s="24">
        <f>AV57+'2027.2'!AZ57</f>
        <v>36</v>
      </c>
      <c r="BA57" s="24">
        <f>AW57+'2027.2'!BA57</f>
        <v>5</v>
      </c>
    </row>
    <row r="58" spans="1:53">
      <c r="A58" s="316"/>
      <c r="B58" s="316"/>
      <c r="C58" s="19" t="s">
        <v>97</v>
      </c>
      <c r="D58" s="20"/>
      <c r="E58" s="23"/>
      <c r="F58" s="84"/>
      <c r="G58" s="117"/>
      <c r="H58" s="106"/>
      <c r="I58" s="102"/>
      <c r="J58" s="102"/>
      <c r="K58" s="102"/>
      <c r="L58" s="102"/>
      <c r="M58" s="110"/>
      <c r="N58" s="79"/>
      <c r="O58" s="130"/>
      <c r="P58" s="79"/>
      <c r="Q58" s="208"/>
      <c r="R58" s="21"/>
      <c r="S58" s="38"/>
      <c r="T58" s="22"/>
      <c r="U58" s="22"/>
      <c r="V58" s="22"/>
      <c r="W58" s="22"/>
      <c r="X58" s="22"/>
      <c r="Y58" s="22"/>
      <c r="Z58" s="89"/>
      <c r="AA58" s="84"/>
      <c r="AB58" s="342"/>
      <c r="AC58" s="343"/>
      <c r="AD58" s="342">
        <f>AB58+'2027.2'!AD58</f>
        <v>0</v>
      </c>
      <c r="AE58" s="179">
        <f>AC58+'2027.2'!AE58</f>
        <v>0</v>
      </c>
      <c r="AF58" s="24"/>
      <c r="AG58" s="25"/>
      <c r="AH58" s="26">
        <f t="shared" si="1"/>
        <v>0</v>
      </c>
      <c r="AI58" s="25"/>
      <c r="AJ58" s="26">
        <f t="shared" si="9"/>
        <v>0</v>
      </c>
      <c r="AK58" s="69">
        <f>AF58+'2027.2'!AK58</f>
        <v>1</v>
      </c>
      <c r="AL58" s="75">
        <f>AG58+'2027.2'!AL58</f>
        <v>0</v>
      </c>
      <c r="AM58" s="26">
        <f>AH58+'2027.2'!AM58</f>
        <v>0</v>
      </c>
      <c r="AN58" s="75">
        <f>AI58+'2027.2'!AN58</f>
        <v>38</v>
      </c>
      <c r="AO58" s="26">
        <f>AJ58+'2027.2'!AO58</f>
        <v>15200</v>
      </c>
      <c r="AP58" s="24"/>
      <c r="AQ58" s="24"/>
      <c r="AR58" s="24">
        <f>AP58+'2027.2'!AR58</f>
        <v>0</v>
      </c>
      <c r="AS58" s="24">
        <f>AQ58+'2027.2'!AS58</f>
        <v>0</v>
      </c>
      <c r="AT58" s="24"/>
      <c r="AU58" s="24"/>
      <c r="AV58" s="24"/>
      <c r="AW58" s="24"/>
      <c r="AX58" s="24">
        <f>AT58+'2027.2'!AX58</f>
        <v>0</v>
      </c>
      <c r="AY58" s="24">
        <f>AU58+'2027.2'!AY58</f>
        <v>0</v>
      </c>
      <c r="AZ58" s="24">
        <f>AV58+'2027.2'!AZ58</f>
        <v>0</v>
      </c>
      <c r="BA58" s="24">
        <f>AW58+'2027.2'!BA58</f>
        <v>0</v>
      </c>
    </row>
    <row r="59" spans="1:53">
      <c r="A59" s="316"/>
      <c r="B59" s="316"/>
      <c r="C59" s="19" t="s">
        <v>98</v>
      </c>
      <c r="D59" s="20"/>
      <c r="E59" s="23"/>
      <c r="F59" s="84"/>
      <c r="G59" s="117"/>
      <c r="H59" s="106"/>
      <c r="I59" s="102"/>
      <c r="J59" s="102"/>
      <c r="K59" s="102"/>
      <c r="L59" s="102"/>
      <c r="M59" s="110"/>
      <c r="N59" s="79"/>
      <c r="O59" s="130"/>
      <c r="P59" s="79"/>
      <c r="Q59" s="208"/>
      <c r="R59" s="21"/>
      <c r="S59" s="38"/>
      <c r="T59" s="22"/>
      <c r="U59" s="22"/>
      <c r="V59" s="22"/>
      <c r="W59" s="22"/>
      <c r="X59" s="22"/>
      <c r="Y59" s="22"/>
      <c r="Z59" s="89"/>
      <c r="AA59" s="84"/>
      <c r="AB59" s="342"/>
      <c r="AC59" s="343"/>
      <c r="AD59" s="342">
        <f>AB59+'2027.2'!AD59</f>
        <v>11638</v>
      </c>
      <c r="AE59" s="179">
        <f>AC59+'2027.2'!AE59</f>
        <v>72.95690512470415</v>
      </c>
      <c r="AF59" s="24"/>
      <c r="AG59" s="25"/>
      <c r="AH59" s="26">
        <f t="shared" si="1"/>
        <v>0</v>
      </c>
      <c r="AI59" s="25"/>
      <c r="AJ59" s="26">
        <f t="shared" si="9"/>
        <v>0</v>
      </c>
      <c r="AK59" s="69">
        <f>AF59+'2027.2'!AK59</f>
        <v>1</v>
      </c>
      <c r="AL59" s="75">
        <f>AG59+'2027.2'!AL59</f>
        <v>3</v>
      </c>
      <c r="AM59" s="26">
        <f>AH59+'2027.2'!AM59</f>
        <v>600</v>
      </c>
      <c r="AN59" s="75">
        <f>AI59+'2027.2'!AN59</f>
        <v>35</v>
      </c>
      <c r="AO59" s="26">
        <f>AJ59+'2027.2'!AO59</f>
        <v>14000</v>
      </c>
      <c r="AP59" s="24"/>
      <c r="AQ59" s="24"/>
      <c r="AR59" s="24">
        <f>AP59+'2027.2'!AR59</f>
        <v>0</v>
      </c>
      <c r="AS59" s="24">
        <f>AQ59+'2027.2'!AS59</f>
        <v>0</v>
      </c>
      <c r="AT59" s="24"/>
      <c r="AU59" s="24"/>
      <c r="AV59" s="24"/>
      <c r="AW59" s="24"/>
      <c r="AX59" s="24">
        <f>AT59+'2027.2'!AX59</f>
        <v>3</v>
      </c>
      <c r="AY59" s="24">
        <f>AU59+'2027.2'!AY59</f>
        <v>160</v>
      </c>
      <c r="AZ59" s="24">
        <f>AV59+'2027.2'!AZ59</f>
        <v>305</v>
      </c>
      <c r="BA59" s="24">
        <f>AW59+'2027.2'!BA59</f>
        <v>13</v>
      </c>
    </row>
    <row r="60" spans="1:53">
      <c r="A60" s="316"/>
      <c r="B60" s="317"/>
      <c r="C60" s="19" t="s">
        <v>99</v>
      </c>
      <c r="D60" s="20"/>
      <c r="E60" s="23"/>
      <c r="F60" s="84"/>
      <c r="G60" s="117"/>
      <c r="H60" s="106"/>
      <c r="I60" s="102"/>
      <c r="J60" s="102"/>
      <c r="K60" s="102"/>
      <c r="L60" s="102"/>
      <c r="M60" s="110"/>
      <c r="N60" s="79"/>
      <c r="O60" s="130"/>
      <c r="P60" s="79"/>
      <c r="Q60" s="208"/>
      <c r="R60" s="213"/>
      <c r="S60" s="38"/>
      <c r="T60" s="22"/>
      <c r="U60" s="22"/>
      <c r="V60" s="22"/>
      <c r="W60" s="22"/>
      <c r="X60" s="22"/>
      <c r="Y60" s="22"/>
      <c r="Z60" s="89"/>
      <c r="AA60" s="84"/>
      <c r="AB60" s="342"/>
      <c r="AC60" s="343"/>
      <c r="AD60" s="342">
        <f>AB60+'2027.2'!AD60</f>
        <v>159519</v>
      </c>
      <c r="AE60" s="179">
        <f>AC60+'2027.2'!AE60</f>
        <v>1000.0010782426259</v>
      </c>
      <c r="AF60" s="24"/>
      <c r="AG60" s="25"/>
      <c r="AH60" s="26">
        <f t="shared" si="1"/>
        <v>0</v>
      </c>
      <c r="AI60" s="25"/>
      <c r="AJ60" s="26">
        <f t="shared" si="9"/>
        <v>0</v>
      </c>
      <c r="AK60" s="69">
        <f>AF60+'2027.2'!AK60</f>
        <v>0</v>
      </c>
      <c r="AL60" s="75">
        <f>AG60+'2027.2'!AL60</f>
        <v>0</v>
      </c>
      <c r="AM60" s="26">
        <f>AH60+'2027.2'!AM60</f>
        <v>0</v>
      </c>
      <c r="AN60" s="75">
        <f>AI60+'2027.2'!AN60</f>
        <v>0</v>
      </c>
      <c r="AO60" s="26">
        <f>AJ60+'2027.2'!AO60</f>
        <v>0</v>
      </c>
      <c r="AP60" s="24"/>
      <c r="AQ60" s="24"/>
      <c r="AR60" s="24">
        <f>AP60+'2027.2'!AR60</f>
        <v>0</v>
      </c>
      <c r="AS60" s="24">
        <f>AQ60+'2027.2'!AS60</f>
        <v>0</v>
      </c>
      <c r="AT60" s="24"/>
      <c r="AU60" s="24"/>
      <c r="AV60" s="24"/>
      <c r="AW60" s="24"/>
      <c r="AX60" s="24">
        <f>AT60+'2027.2'!AX60</f>
        <v>0</v>
      </c>
      <c r="AY60" s="24">
        <f>AU60+'2027.2'!AY60</f>
        <v>0</v>
      </c>
      <c r="AZ60" s="24">
        <f>AV60+'2027.2'!AZ60</f>
        <v>0</v>
      </c>
      <c r="BA60" s="24">
        <f>AW60+'2027.2'!BA60</f>
        <v>0</v>
      </c>
    </row>
    <row r="61" spans="1:53">
      <c r="A61" s="316"/>
      <c r="B61" s="315">
        <v>2</v>
      </c>
      <c r="C61" s="19" t="s">
        <v>100</v>
      </c>
      <c r="D61" s="20"/>
      <c r="E61" s="23"/>
      <c r="F61" s="84"/>
      <c r="G61" s="117"/>
      <c r="H61" s="106"/>
      <c r="I61" s="102"/>
      <c r="J61" s="102"/>
      <c r="K61" s="102"/>
      <c r="L61" s="102"/>
      <c r="M61" s="110"/>
      <c r="N61" s="79"/>
      <c r="O61" s="130"/>
      <c r="P61" s="79"/>
      <c r="Q61" s="208"/>
      <c r="R61" s="21"/>
      <c r="S61" s="38"/>
      <c r="T61" s="22"/>
      <c r="U61" s="22"/>
      <c r="V61" s="22"/>
      <c r="W61" s="22"/>
      <c r="X61" s="22"/>
      <c r="Y61" s="22"/>
      <c r="Z61" s="89"/>
      <c r="AA61" s="84"/>
      <c r="AB61" s="342"/>
      <c r="AC61" s="343"/>
      <c r="AD61" s="342">
        <f>AB61+'2027.2'!AD61</f>
        <v>0</v>
      </c>
      <c r="AE61" s="179">
        <f>AC61+'2027.2'!AE61</f>
        <v>0</v>
      </c>
      <c r="AF61" s="24"/>
      <c r="AG61" s="25"/>
      <c r="AH61" s="26">
        <f t="shared" si="1"/>
        <v>0</v>
      </c>
      <c r="AI61" s="25"/>
      <c r="AJ61" s="26">
        <f t="shared" si="9"/>
        <v>0</v>
      </c>
      <c r="AK61" s="69">
        <f>AF61+'2027.2'!AK61</f>
        <v>2</v>
      </c>
      <c r="AL61" s="75">
        <f>AG61+'2027.2'!AL61</f>
        <v>2</v>
      </c>
      <c r="AM61" s="26">
        <f>AH61+'2027.2'!AM61</f>
        <v>400</v>
      </c>
      <c r="AN61" s="75">
        <f>AI61+'2027.2'!AN61</f>
        <v>22</v>
      </c>
      <c r="AO61" s="26">
        <f>AJ61+'2027.2'!AO61</f>
        <v>8800</v>
      </c>
      <c r="AP61" s="24"/>
      <c r="AQ61" s="24"/>
      <c r="AR61" s="24">
        <f>AP61+'2027.2'!AR61</f>
        <v>0</v>
      </c>
      <c r="AS61" s="24">
        <f>AQ61+'2027.2'!AS61</f>
        <v>0</v>
      </c>
      <c r="AT61" s="24"/>
      <c r="AU61" s="24"/>
      <c r="AV61" s="24"/>
      <c r="AW61" s="24"/>
      <c r="AX61" s="24">
        <f>AT61+'2027.2'!AX61</f>
        <v>1</v>
      </c>
      <c r="AY61" s="24">
        <f>AU61+'2027.2'!AY61</f>
        <v>420</v>
      </c>
      <c r="AZ61" s="24">
        <f>AV61+'2027.2'!AZ61</f>
        <v>42</v>
      </c>
      <c r="BA61" s="24">
        <f>AW61+'2027.2'!BA61</f>
        <v>3</v>
      </c>
    </row>
    <row r="62" spans="1:53">
      <c r="A62" s="316"/>
      <c r="B62" s="316"/>
      <c r="C62" s="19" t="s">
        <v>101</v>
      </c>
      <c r="D62" s="20"/>
      <c r="E62" s="23"/>
      <c r="F62" s="84"/>
      <c r="G62" s="117"/>
      <c r="H62" s="106"/>
      <c r="I62" s="102"/>
      <c r="J62" s="102"/>
      <c r="K62" s="102"/>
      <c r="L62" s="102"/>
      <c r="M62" s="110"/>
      <c r="N62" s="79"/>
      <c r="O62" s="130"/>
      <c r="P62" s="79"/>
      <c r="Q62" s="208"/>
      <c r="R62" s="21"/>
      <c r="S62" s="38"/>
      <c r="T62" s="22"/>
      <c r="U62" s="22"/>
      <c r="V62" s="22"/>
      <c r="W62" s="22"/>
      <c r="X62" s="22"/>
      <c r="Y62" s="22"/>
      <c r="Z62" s="89"/>
      <c r="AA62" s="84"/>
      <c r="AB62" s="342"/>
      <c r="AC62" s="343"/>
      <c r="AD62" s="342">
        <f>AB62+'2027.2'!AD62</f>
        <v>0</v>
      </c>
      <c r="AE62" s="179">
        <f>AC62+'2027.2'!AE62</f>
        <v>0</v>
      </c>
      <c r="AF62" s="24"/>
      <c r="AG62" s="25"/>
      <c r="AH62" s="26">
        <f t="shared" si="1"/>
        <v>0</v>
      </c>
      <c r="AI62" s="25"/>
      <c r="AJ62" s="26">
        <f t="shared" si="9"/>
        <v>0</v>
      </c>
      <c r="AK62" s="69">
        <f>AF62+'2027.2'!AK62</f>
        <v>1</v>
      </c>
      <c r="AL62" s="75">
        <f>AG62+'2027.2'!AL62</f>
        <v>1</v>
      </c>
      <c r="AM62" s="26">
        <f>AH62+'2027.2'!AM62</f>
        <v>200</v>
      </c>
      <c r="AN62" s="75">
        <f>AI62+'2027.2'!AN62</f>
        <v>4</v>
      </c>
      <c r="AO62" s="26">
        <f>AJ62+'2027.2'!AO62</f>
        <v>1600</v>
      </c>
      <c r="AP62" s="24"/>
      <c r="AQ62" s="24"/>
      <c r="AR62" s="24">
        <f>AP62+'2027.2'!AR62</f>
        <v>0</v>
      </c>
      <c r="AS62" s="24">
        <f>AQ62+'2027.2'!AS62</f>
        <v>0</v>
      </c>
      <c r="AT62" s="24"/>
      <c r="AU62" s="24"/>
      <c r="AV62" s="24"/>
      <c r="AW62" s="24"/>
      <c r="AX62" s="24">
        <f>AT62+'2027.2'!AX62</f>
        <v>0</v>
      </c>
      <c r="AY62" s="24">
        <f>AU62+'2027.2'!AY62</f>
        <v>0</v>
      </c>
      <c r="AZ62" s="24">
        <f>AV62+'2027.2'!AZ62</f>
        <v>0</v>
      </c>
      <c r="BA62" s="24">
        <f>AW62+'2027.2'!BA62</f>
        <v>0</v>
      </c>
    </row>
    <row r="63" spans="1:53">
      <c r="A63" s="316"/>
      <c r="B63" s="316"/>
      <c r="C63" s="19" t="s">
        <v>102</v>
      </c>
      <c r="D63" s="20"/>
      <c r="E63" s="23"/>
      <c r="F63" s="84"/>
      <c r="G63" s="117"/>
      <c r="H63" s="106"/>
      <c r="I63" s="102"/>
      <c r="J63" s="102"/>
      <c r="K63" s="102"/>
      <c r="L63" s="102"/>
      <c r="M63" s="110"/>
      <c r="N63" s="79"/>
      <c r="O63" s="130"/>
      <c r="P63" s="79"/>
      <c r="Q63" s="208"/>
      <c r="R63" s="21"/>
      <c r="S63" s="38"/>
      <c r="T63" s="22"/>
      <c r="U63" s="22"/>
      <c r="V63" s="22"/>
      <c r="W63" s="22"/>
      <c r="X63" s="22"/>
      <c r="Y63" s="22"/>
      <c r="Z63" s="89"/>
      <c r="AA63" s="84"/>
      <c r="AB63" s="342"/>
      <c r="AC63" s="343"/>
      <c r="AD63" s="342">
        <f>AB63+'2027.2'!AD63</f>
        <v>244587</v>
      </c>
      <c r="AE63" s="179">
        <f>AC63+'2027.2'!AE63</f>
        <v>1529.2161999217624</v>
      </c>
      <c r="AF63" s="24"/>
      <c r="AG63" s="25"/>
      <c r="AH63" s="26">
        <f t="shared" si="1"/>
        <v>0</v>
      </c>
      <c r="AI63" s="25"/>
      <c r="AJ63" s="26">
        <f t="shared" si="9"/>
        <v>0</v>
      </c>
      <c r="AK63" s="69">
        <f>AF63+'2027.2'!AK63</f>
        <v>1</v>
      </c>
      <c r="AL63" s="75">
        <f>AG63+'2027.2'!AL63</f>
        <v>0</v>
      </c>
      <c r="AM63" s="26">
        <f>AH63+'2027.2'!AM63</f>
        <v>0</v>
      </c>
      <c r="AN63" s="75">
        <f>AI63+'2027.2'!AN63</f>
        <v>4</v>
      </c>
      <c r="AO63" s="26">
        <f>AJ63+'2027.2'!AO63</f>
        <v>1600</v>
      </c>
      <c r="AP63" s="24"/>
      <c r="AQ63" s="24"/>
      <c r="AR63" s="24">
        <f>AP63+'2027.2'!AR63</f>
        <v>0</v>
      </c>
      <c r="AS63" s="24">
        <f>AQ63+'2027.2'!AS63</f>
        <v>0</v>
      </c>
      <c r="AT63" s="24"/>
      <c r="AU63" s="24"/>
      <c r="AV63" s="24"/>
      <c r="AW63" s="24"/>
      <c r="AX63" s="24">
        <f>AT63+'2027.2'!AX63</f>
        <v>0</v>
      </c>
      <c r="AY63" s="24">
        <f>AU63+'2027.2'!AY63</f>
        <v>0</v>
      </c>
      <c r="AZ63" s="24">
        <f>AV63+'2027.2'!AZ63</f>
        <v>0</v>
      </c>
      <c r="BA63" s="24">
        <f>AW63+'2027.2'!BA63</f>
        <v>0</v>
      </c>
    </row>
    <row r="64" spans="1:53">
      <c r="A64" s="316"/>
      <c r="B64" s="316"/>
      <c r="C64" s="19" t="s">
        <v>103</v>
      </c>
      <c r="D64" s="20"/>
      <c r="E64" s="23"/>
      <c r="F64" s="84"/>
      <c r="G64" s="117"/>
      <c r="H64" s="106"/>
      <c r="I64" s="102"/>
      <c r="J64" s="102"/>
      <c r="K64" s="102"/>
      <c r="L64" s="102"/>
      <c r="M64" s="110"/>
      <c r="N64" s="79"/>
      <c r="O64" s="130"/>
      <c r="P64" s="79"/>
      <c r="Q64" s="208"/>
      <c r="R64" s="21"/>
      <c r="S64" s="38"/>
      <c r="T64" s="22"/>
      <c r="U64" s="22"/>
      <c r="V64" s="22"/>
      <c r="W64" s="22"/>
      <c r="X64" s="22"/>
      <c r="Y64" s="22"/>
      <c r="Z64" s="89"/>
      <c r="AA64" s="84"/>
      <c r="AB64" s="342"/>
      <c r="AC64" s="343"/>
      <c r="AD64" s="342">
        <f>AB64+'2027.2'!AD64</f>
        <v>1189779</v>
      </c>
      <c r="AE64" s="179">
        <f>AC64+'2027.2'!AE64</f>
        <v>7413.4760468444156</v>
      </c>
      <c r="AF64" s="24"/>
      <c r="AG64" s="25"/>
      <c r="AH64" s="26">
        <f t="shared" si="1"/>
        <v>0</v>
      </c>
      <c r="AI64" s="25"/>
      <c r="AJ64" s="26">
        <f t="shared" si="9"/>
        <v>0</v>
      </c>
      <c r="AK64" s="69">
        <f>AF64+'2027.2'!AK64</f>
        <v>1</v>
      </c>
      <c r="AL64" s="75">
        <f>AG64+'2027.2'!AL64</f>
        <v>1</v>
      </c>
      <c r="AM64" s="26">
        <f>AH64+'2027.2'!AM64</f>
        <v>200</v>
      </c>
      <c r="AN64" s="75">
        <f>AI64+'2027.2'!AN64</f>
        <v>4</v>
      </c>
      <c r="AO64" s="26">
        <f>AJ64+'2027.2'!AO64</f>
        <v>1600</v>
      </c>
      <c r="AP64" s="24"/>
      <c r="AQ64" s="24"/>
      <c r="AR64" s="24">
        <f>AP64+'2027.2'!AR64</f>
        <v>0</v>
      </c>
      <c r="AS64" s="24">
        <f>AQ64+'2027.2'!AS64</f>
        <v>0</v>
      </c>
      <c r="AT64" s="24"/>
      <c r="AU64" s="24"/>
      <c r="AV64" s="24"/>
      <c r="AW64" s="24"/>
      <c r="AX64" s="24">
        <f>AT64+'2027.2'!AX64</f>
        <v>0</v>
      </c>
      <c r="AY64" s="24">
        <f>AU64+'2027.2'!AY64</f>
        <v>0</v>
      </c>
      <c r="AZ64" s="24">
        <f>AV64+'2027.2'!AZ64</f>
        <v>0</v>
      </c>
      <c r="BA64" s="24">
        <f>AW64+'2027.2'!BA64</f>
        <v>0</v>
      </c>
    </row>
    <row r="65" spans="1:53">
      <c r="A65" s="316"/>
      <c r="B65" s="316"/>
      <c r="C65" s="19" t="s">
        <v>104</v>
      </c>
      <c r="D65" s="20"/>
      <c r="E65" s="23"/>
      <c r="F65" s="84"/>
      <c r="G65" s="117"/>
      <c r="H65" s="106"/>
      <c r="I65" s="102"/>
      <c r="J65" s="102"/>
      <c r="K65" s="102"/>
      <c r="L65" s="102"/>
      <c r="M65" s="110"/>
      <c r="N65" s="79"/>
      <c r="O65" s="130"/>
      <c r="P65" s="79"/>
      <c r="Q65" s="208"/>
      <c r="R65" s="21"/>
      <c r="S65" s="38"/>
      <c r="T65" s="22"/>
      <c r="U65" s="22"/>
      <c r="V65" s="22"/>
      <c r="W65" s="22"/>
      <c r="X65" s="22"/>
      <c r="Y65" s="22"/>
      <c r="Z65" s="89"/>
      <c r="AA65" s="84"/>
      <c r="AB65" s="342"/>
      <c r="AC65" s="343"/>
      <c r="AD65" s="342">
        <f>AB65+'2027.2'!AD65</f>
        <v>0</v>
      </c>
      <c r="AE65" s="179">
        <f>AC65+'2027.2'!AE65</f>
        <v>0</v>
      </c>
      <c r="AF65" s="24"/>
      <c r="AG65" s="25"/>
      <c r="AH65" s="26">
        <f t="shared" si="1"/>
        <v>0</v>
      </c>
      <c r="AI65" s="25"/>
      <c r="AJ65" s="26">
        <f t="shared" si="9"/>
        <v>0</v>
      </c>
      <c r="AK65" s="69">
        <f>AF65+'2027.2'!AK65</f>
        <v>1</v>
      </c>
      <c r="AL65" s="75">
        <f>AG65+'2027.2'!AL65</f>
        <v>1</v>
      </c>
      <c r="AM65" s="26">
        <f>AH65+'2027.2'!AM65</f>
        <v>200</v>
      </c>
      <c r="AN65" s="75">
        <f>AI65+'2027.2'!AN65</f>
        <v>4</v>
      </c>
      <c r="AO65" s="26">
        <f>AJ65+'2027.2'!AO65</f>
        <v>1600</v>
      </c>
      <c r="AP65" s="24"/>
      <c r="AQ65" s="24"/>
      <c r="AR65" s="24">
        <f>AP65+'2027.2'!AR65</f>
        <v>0</v>
      </c>
      <c r="AS65" s="24">
        <f>AQ65+'2027.2'!AS65</f>
        <v>0</v>
      </c>
      <c r="AT65" s="24"/>
      <c r="AU65" s="24"/>
      <c r="AV65" s="24"/>
      <c r="AW65" s="24"/>
      <c r="AX65" s="24">
        <f>AT65+'2027.2'!AX65</f>
        <v>0</v>
      </c>
      <c r="AY65" s="24">
        <f>AU65+'2027.2'!AY65</f>
        <v>0</v>
      </c>
      <c r="AZ65" s="24">
        <f>AV65+'2027.2'!AZ65</f>
        <v>0</v>
      </c>
      <c r="BA65" s="24">
        <f>AW65+'2027.2'!BA65</f>
        <v>0</v>
      </c>
    </row>
    <row r="66" spans="1:53">
      <c r="A66" s="316"/>
      <c r="B66" s="316"/>
      <c r="C66" s="19" t="s">
        <v>105</v>
      </c>
      <c r="D66" s="20"/>
      <c r="E66" s="23"/>
      <c r="F66" s="84"/>
      <c r="G66" s="117"/>
      <c r="H66" s="106"/>
      <c r="I66" s="102"/>
      <c r="J66" s="102"/>
      <c r="K66" s="102"/>
      <c r="L66" s="102"/>
      <c r="M66" s="110"/>
      <c r="N66" s="79"/>
      <c r="O66" s="130"/>
      <c r="P66" s="79"/>
      <c r="Q66" s="208"/>
      <c r="R66" s="21"/>
      <c r="S66" s="38"/>
      <c r="T66" s="22"/>
      <c r="U66" s="22"/>
      <c r="V66" s="22"/>
      <c r="W66" s="22"/>
      <c r="X66" s="22"/>
      <c r="Y66" s="22"/>
      <c r="Z66" s="89"/>
      <c r="AA66" s="84"/>
      <c r="AB66" s="342"/>
      <c r="AC66" s="343"/>
      <c r="AD66" s="342">
        <f>AB66+'2027.2'!AD66</f>
        <v>0</v>
      </c>
      <c r="AE66" s="179">
        <f>AC66+'2027.2'!AE66</f>
        <v>0</v>
      </c>
      <c r="AF66" s="24"/>
      <c r="AG66" s="25"/>
      <c r="AH66" s="26">
        <f t="shared" si="1"/>
        <v>0</v>
      </c>
      <c r="AI66" s="25"/>
      <c r="AJ66" s="26">
        <f t="shared" si="9"/>
        <v>0</v>
      </c>
      <c r="AK66" s="69">
        <f>AF66+'2027.2'!AK66</f>
        <v>1</v>
      </c>
      <c r="AL66" s="75">
        <f>AG66+'2027.2'!AL66</f>
        <v>0</v>
      </c>
      <c r="AM66" s="26">
        <f>AH66+'2027.2'!AM66</f>
        <v>0</v>
      </c>
      <c r="AN66" s="75">
        <f>AI66+'2027.2'!AN66</f>
        <v>4</v>
      </c>
      <c r="AO66" s="26">
        <f>AJ66+'2027.2'!AO66</f>
        <v>1600</v>
      </c>
      <c r="AP66" s="24"/>
      <c r="AQ66" s="24"/>
      <c r="AR66" s="24">
        <f>AP66+'2027.2'!AR66</f>
        <v>0</v>
      </c>
      <c r="AS66" s="24">
        <f>AQ66+'2027.2'!AS66</f>
        <v>0</v>
      </c>
      <c r="AT66" s="24"/>
      <c r="AU66" s="24"/>
      <c r="AV66" s="24"/>
      <c r="AW66" s="24"/>
      <c r="AX66" s="24">
        <f>AT66+'2027.2'!AX66</f>
        <v>0</v>
      </c>
      <c r="AY66" s="24">
        <f>AU66+'2027.2'!AY66</f>
        <v>0</v>
      </c>
      <c r="AZ66" s="24">
        <f>AV66+'2027.2'!AZ66</f>
        <v>0</v>
      </c>
      <c r="BA66" s="24">
        <f>AW66+'2027.2'!BA66</f>
        <v>0</v>
      </c>
    </row>
    <row r="67" spans="1:53">
      <c r="A67" s="316"/>
      <c r="B67" s="316"/>
      <c r="C67" s="19" t="s">
        <v>106</v>
      </c>
      <c r="D67" s="20"/>
      <c r="E67" s="23"/>
      <c r="F67" s="84"/>
      <c r="G67" s="117"/>
      <c r="H67" s="106"/>
      <c r="I67" s="102"/>
      <c r="J67" s="102"/>
      <c r="K67" s="102"/>
      <c r="L67" s="102"/>
      <c r="M67" s="110"/>
      <c r="N67" s="79"/>
      <c r="O67" s="130"/>
      <c r="P67" s="79"/>
      <c r="Q67" s="208"/>
      <c r="R67" s="21"/>
      <c r="S67" s="38"/>
      <c r="T67" s="22"/>
      <c r="U67" s="22"/>
      <c r="V67" s="22"/>
      <c r="W67" s="22"/>
      <c r="X67" s="22"/>
      <c r="Y67" s="22"/>
      <c r="Z67" s="89"/>
      <c r="AA67" s="84"/>
      <c r="AB67" s="342"/>
      <c r="AC67" s="343"/>
      <c r="AD67" s="342">
        <f>AB67+'2027.2'!AD67</f>
        <v>0</v>
      </c>
      <c r="AE67" s="179">
        <f>AC67+'2027.2'!AE67</f>
        <v>0</v>
      </c>
      <c r="AF67" s="24"/>
      <c r="AG67" s="25"/>
      <c r="AH67" s="26">
        <f t="shared" ref="AH67" si="14">AG67*$AH$5</f>
        <v>0</v>
      </c>
      <c r="AI67" s="25"/>
      <c r="AJ67" s="26">
        <f t="shared" ref="AJ67" si="15">AI67*$AJ$5</f>
        <v>0</v>
      </c>
      <c r="AK67" s="69">
        <f>AF67+'2027.2'!AK67</f>
        <v>1</v>
      </c>
      <c r="AL67" s="75">
        <f>AG67+'2027.2'!AL67</f>
        <v>0</v>
      </c>
      <c r="AM67" s="26">
        <f>AH67+'2027.2'!AM67</f>
        <v>0</v>
      </c>
      <c r="AN67" s="75">
        <f>AI67+'2027.2'!AN67</f>
        <v>4</v>
      </c>
      <c r="AO67" s="26">
        <f>AJ67+'2027.2'!AO67</f>
        <v>1600</v>
      </c>
      <c r="AP67" s="24"/>
      <c r="AQ67" s="24"/>
      <c r="AR67" s="24">
        <f>AP67+'2027.2'!AR67</f>
        <v>0</v>
      </c>
      <c r="AS67" s="24">
        <f>AQ67+'2027.2'!AS67</f>
        <v>0</v>
      </c>
      <c r="AT67" s="24"/>
      <c r="AU67" s="24"/>
      <c r="AV67" s="24"/>
      <c r="AW67" s="24"/>
      <c r="AX67" s="24">
        <f>AT67+'2027.2'!AX67</f>
        <v>0</v>
      </c>
      <c r="AY67" s="24">
        <f>AU67+'2027.2'!AY67</f>
        <v>0</v>
      </c>
      <c r="AZ67" s="24">
        <f>AV67+'2027.2'!AZ67</f>
        <v>0</v>
      </c>
      <c r="BA67" s="24">
        <f>AW67+'2027.2'!BA67</f>
        <v>0</v>
      </c>
    </row>
    <row r="68" spans="1:53">
      <c r="A68" s="316"/>
      <c r="B68" s="316"/>
      <c r="C68" s="19" t="s">
        <v>107</v>
      </c>
      <c r="D68" s="20"/>
      <c r="E68" s="23"/>
      <c r="F68" s="84"/>
      <c r="G68" s="117"/>
      <c r="H68" s="106"/>
      <c r="I68" s="102"/>
      <c r="J68" s="102"/>
      <c r="K68" s="102"/>
      <c r="L68" s="102"/>
      <c r="M68" s="110"/>
      <c r="N68" s="79"/>
      <c r="O68" s="130"/>
      <c r="P68" s="79"/>
      <c r="Q68" s="208"/>
      <c r="R68" s="21"/>
      <c r="S68" s="38"/>
      <c r="T68" s="22"/>
      <c r="U68" s="22"/>
      <c r="V68" s="22"/>
      <c r="W68" s="22"/>
      <c r="X68" s="22"/>
      <c r="Y68" s="22"/>
      <c r="Z68" s="89"/>
      <c r="AA68" s="84"/>
      <c r="AB68" s="342"/>
      <c r="AC68" s="343"/>
      <c r="AD68" s="342">
        <f>AB68+'2027.2'!AD68</f>
        <v>1177537</v>
      </c>
      <c r="AE68" s="179">
        <f>AC68+'2027.2'!AE68</f>
        <v>7325.463551001938</v>
      </c>
      <c r="AF68" s="24"/>
      <c r="AG68" s="25"/>
      <c r="AH68" s="26">
        <f t="shared" si="1"/>
        <v>0</v>
      </c>
      <c r="AI68" s="25"/>
      <c r="AJ68" s="26">
        <f t="shared" si="9"/>
        <v>0</v>
      </c>
      <c r="AK68" s="69">
        <f>AF68+'2027.2'!AK68</f>
        <v>2</v>
      </c>
      <c r="AL68" s="75">
        <f>AG68+'2027.2'!AL68</f>
        <v>2</v>
      </c>
      <c r="AM68" s="26">
        <f>AH68+'2027.2'!AM68</f>
        <v>400</v>
      </c>
      <c r="AN68" s="75">
        <f>AI68+'2027.2'!AN68</f>
        <v>22</v>
      </c>
      <c r="AO68" s="26">
        <f>AJ68+'2027.2'!AO68</f>
        <v>8800</v>
      </c>
      <c r="AP68" s="24"/>
      <c r="AQ68" s="24"/>
      <c r="AR68" s="24">
        <f>AP68+'2027.2'!AR68</f>
        <v>3</v>
      </c>
      <c r="AS68" s="24">
        <f>AQ68+'2027.2'!AS68</f>
        <v>0</v>
      </c>
      <c r="AT68" s="24"/>
      <c r="AU68" s="24"/>
      <c r="AV68" s="24"/>
      <c r="AW68" s="24"/>
      <c r="AX68" s="24">
        <f>AT68+'2027.2'!AX68</f>
        <v>0</v>
      </c>
      <c r="AY68" s="24">
        <f>AU68+'2027.2'!AY68</f>
        <v>0</v>
      </c>
      <c r="AZ68" s="24">
        <f>AV68+'2027.2'!AZ68</f>
        <v>0</v>
      </c>
      <c r="BA68" s="24">
        <f>AW68+'2027.2'!BA68</f>
        <v>0</v>
      </c>
    </row>
    <row r="69" spans="1:53">
      <c r="A69" s="317"/>
      <c r="B69" s="317"/>
      <c r="C69" s="165" t="s">
        <v>152</v>
      </c>
      <c r="D69" s="20"/>
      <c r="E69" s="23"/>
      <c r="F69" s="170"/>
      <c r="G69" s="117"/>
      <c r="H69" s="162"/>
      <c r="I69" s="102"/>
      <c r="J69" s="102"/>
      <c r="K69" s="102"/>
      <c r="L69" s="102"/>
      <c r="M69" s="163"/>
      <c r="N69" s="79"/>
      <c r="O69" s="130"/>
      <c r="P69" s="79"/>
      <c r="Q69" s="208"/>
      <c r="R69" s="21"/>
      <c r="S69" s="38"/>
      <c r="T69" s="22"/>
      <c r="U69" s="22"/>
      <c r="V69" s="22"/>
      <c r="W69" s="22"/>
      <c r="X69" s="22"/>
      <c r="Y69" s="22"/>
      <c r="Z69" s="89"/>
      <c r="AA69" s="84"/>
      <c r="AB69" s="342"/>
      <c r="AC69" s="343"/>
      <c r="AD69" s="342">
        <f>AB69+'2027.2'!AD69</f>
        <v>0</v>
      </c>
      <c r="AE69" s="179">
        <f>AC69+'2027.2'!AE69</f>
        <v>0</v>
      </c>
      <c r="AF69" s="24"/>
      <c r="AG69" s="25"/>
      <c r="AH69" s="26">
        <f t="shared" si="1"/>
        <v>0</v>
      </c>
      <c r="AI69" s="25"/>
      <c r="AJ69" s="26">
        <f t="shared" si="9"/>
        <v>0</v>
      </c>
      <c r="AK69" s="69">
        <f>AF69+'2027.2'!AK69</f>
        <v>2</v>
      </c>
      <c r="AL69" s="75">
        <f>AG69+'2027.2'!AL69</f>
        <v>1</v>
      </c>
      <c r="AM69" s="26">
        <f>AH69+'2027.2'!AM69</f>
        <v>200</v>
      </c>
      <c r="AN69" s="75">
        <f>AI69+'2027.2'!AN69</f>
        <v>20</v>
      </c>
      <c r="AO69" s="26">
        <f>AJ69+'2027.2'!AO69</f>
        <v>8000</v>
      </c>
      <c r="AP69" s="24"/>
      <c r="AQ69" s="24"/>
      <c r="AR69" s="24">
        <f>AP69+'2027.2'!AR69</f>
        <v>0</v>
      </c>
      <c r="AS69" s="24">
        <f>AQ69+'2027.2'!AS69</f>
        <v>0</v>
      </c>
      <c r="AT69" s="24"/>
      <c r="AU69" s="24"/>
      <c r="AV69" s="24"/>
      <c r="AW69" s="24"/>
      <c r="AX69" s="24">
        <f>AT69+'2027.2'!AX69</f>
        <v>0</v>
      </c>
      <c r="AY69" s="24">
        <f>AU69+'2027.2'!AY69</f>
        <v>0</v>
      </c>
      <c r="AZ69" s="24">
        <f>AV69+'2027.2'!AZ69</f>
        <v>0</v>
      </c>
      <c r="BA69" s="24">
        <f>AW69+'2027.2'!BA69</f>
        <v>0</v>
      </c>
    </row>
    <row r="70" spans="1:53" ht="16.5" customHeight="1">
      <c r="A70" s="28" t="s">
        <v>72</v>
      </c>
      <c r="B70" s="28"/>
      <c r="C70" s="29"/>
      <c r="D70" s="169">
        <f>SUM(D53:D69)</f>
        <v>0</v>
      </c>
      <c r="E70" s="122">
        <f t="shared" ref="E70:BA70" si="16">SUM(E53:E69)</f>
        <v>0</v>
      </c>
      <c r="F70" s="174">
        <f t="shared" si="16"/>
        <v>0</v>
      </c>
      <c r="G70" s="81">
        <f t="shared" si="16"/>
        <v>0</v>
      </c>
      <c r="H70" s="172">
        <f t="shared" si="16"/>
        <v>0</v>
      </c>
      <c r="I70" s="168">
        <f t="shared" si="16"/>
        <v>0</v>
      </c>
      <c r="J70" s="168">
        <f t="shared" si="16"/>
        <v>0</v>
      </c>
      <c r="K70" s="168">
        <f t="shared" si="16"/>
        <v>0</v>
      </c>
      <c r="L70" s="168">
        <f t="shared" si="16"/>
        <v>0</v>
      </c>
      <c r="M70" s="167">
        <f t="shared" si="16"/>
        <v>0</v>
      </c>
      <c r="N70" s="172">
        <f t="shared" si="16"/>
        <v>0</v>
      </c>
      <c r="O70" s="167">
        <f t="shared" si="16"/>
        <v>0</v>
      </c>
      <c r="P70" s="169">
        <f t="shared" si="16"/>
        <v>0</v>
      </c>
      <c r="Q70" s="210">
        <f t="shared" si="16"/>
        <v>0</v>
      </c>
      <c r="R70" s="81">
        <f t="shared" si="16"/>
        <v>0</v>
      </c>
      <c r="S70" s="169">
        <f t="shared" si="16"/>
        <v>0</v>
      </c>
      <c r="T70" s="122">
        <f t="shared" si="16"/>
        <v>0</v>
      </c>
      <c r="U70" s="122">
        <f t="shared" si="16"/>
        <v>0</v>
      </c>
      <c r="V70" s="119">
        <f t="shared" si="16"/>
        <v>0</v>
      </c>
      <c r="W70" s="122">
        <f t="shared" si="16"/>
        <v>0</v>
      </c>
      <c r="X70" s="119">
        <f t="shared" si="16"/>
        <v>0</v>
      </c>
      <c r="Y70" s="122">
        <f t="shared" si="16"/>
        <v>0</v>
      </c>
      <c r="Z70" s="119">
        <f t="shared" si="16"/>
        <v>0</v>
      </c>
      <c r="AA70" s="173">
        <f t="shared" si="16"/>
        <v>0</v>
      </c>
      <c r="AB70" s="348">
        <f t="shared" si="16"/>
        <v>0</v>
      </c>
      <c r="AC70" s="349">
        <f t="shared" si="16"/>
        <v>0</v>
      </c>
      <c r="AD70" s="348">
        <f t="shared" si="16"/>
        <v>3278358</v>
      </c>
      <c r="AE70" s="350">
        <f t="shared" si="16"/>
        <v>20403.808017868374</v>
      </c>
      <c r="AF70" s="119">
        <f t="shared" si="16"/>
        <v>0</v>
      </c>
      <c r="AG70" s="122">
        <f t="shared" si="16"/>
        <v>0</v>
      </c>
      <c r="AH70" s="178">
        <f t="shared" si="16"/>
        <v>0</v>
      </c>
      <c r="AI70" s="122">
        <f t="shared" si="16"/>
        <v>0</v>
      </c>
      <c r="AJ70" s="178">
        <f t="shared" si="16"/>
        <v>0</v>
      </c>
      <c r="AK70" s="119">
        <f t="shared" si="16"/>
        <v>18</v>
      </c>
      <c r="AL70" s="122">
        <f t="shared" si="16"/>
        <v>32</v>
      </c>
      <c r="AM70" s="178">
        <f t="shared" si="16"/>
        <v>6400</v>
      </c>
      <c r="AN70" s="122">
        <f t="shared" si="16"/>
        <v>411</v>
      </c>
      <c r="AO70" s="178">
        <f t="shared" si="16"/>
        <v>164400</v>
      </c>
      <c r="AP70" s="119">
        <f t="shared" si="16"/>
        <v>0</v>
      </c>
      <c r="AQ70" s="119">
        <f t="shared" si="16"/>
        <v>0</v>
      </c>
      <c r="AR70" s="119">
        <f t="shared" si="16"/>
        <v>5</v>
      </c>
      <c r="AS70" s="119">
        <f t="shared" si="16"/>
        <v>0</v>
      </c>
      <c r="AT70" s="119">
        <f t="shared" si="16"/>
        <v>0</v>
      </c>
      <c r="AU70" s="119">
        <f t="shared" si="16"/>
        <v>0</v>
      </c>
      <c r="AV70" s="119">
        <f t="shared" si="16"/>
        <v>0</v>
      </c>
      <c r="AW70" s="119">
        <f t="shared" si="16"/>
        <v>0</v>
      </c>
      <c r="AX70" s="119">
        <f t="shared" si="16"/>
        <v>7</v>
      </c>
      <c r="AY70" s="119">
        <f t="shared" si="16"/>
        <v>720</v>
      </c>
      <c r="AZ70" s="119">
        <f t="shared" si="16"/>
        <v>726</v>
      </c>
      <c r="BA70" s="119">
        <f t="shared" si="16"/>
        <v>39</v>
      </c>
    </row>
    <row r="71" spans="1:53">
      <c r="A71" s="315">
        <v>5</v>
      </c>
      <c r="B71" s="315">
        <v>1</v>
      </c>
      <c r="C71" s="19" t="s">
        <v>108</v>
      </c>
      <c r="D71" s="46"/>
      <c r="E71" s="47"/>
      <c r="F71" s="171"/>
      <c r="G71" s="117"/>
      <c r="H71" s="106"/>
      <c r="I71" s="102"/>
      <c r="J71" s="102"/>
      <c r="K71" s="102"/>
      <c r="L71" s="102"/>
      <c r="M71" s="110"/>
      <c r="N71" s="79"/>
      <c r="O71" s="133"/>
      <c r="P71" s="79"/>
      <c r="Q71" s="208"/>
      <c r="R71" s="203"/>
      <c r="S71" s="48"/>
      <c r="T71" s="49"/>
      <c r="U71" s="49"/>
      <c r="V71" s="49"/>
      <c r="W71" s="49"/>
      <c r="X71" s="49"/>
      <c r="Y71" s="49"/>
      <c r="Z71" s="91"/>
      <c r="AA71" s="84"/>
      <c r="AB71" s="342"/>
      <c r="AC71" s="343"/>
      <c r="AD71" s="342">
        <f>AB71+'2027.2'!AD71</f>
        <v>0</v>
      </c>
      <c r="AE71" s="179">
        <f>AC71+'2027.2'!AE71</f>
        <v>0</v>
      </c>
      <c r="AF71" s="24"/>
      <c r="AG71" s="25"/>
      <c r="AH71" s="26">
        <f t="shared" si="1"/>
        <v>0</v>
      </c>
      <c r="AI71" s="25"/>
      <c r="AJ71" s="26">
        <f t="shared" si="9"/>
        <v>0</v>
      </c>
      <c r="AK71" s="69">
        <f>AF71+'2027.2'!AK71</f>
        <v>2</v>
      </c>
      <c r="AL71" s="75">
        <f>AG71+'2027.2'!AL71</f>
        <v>0</v>
      </c>
      <c r="AM71" s="26">
        <f>AH71+'2027.2'!AM71</f>
        <v>0</v>
      </c>
      <c r="AN71" s="75">
        <f>AI71+'2027.2'!AN71</f>
        <v>91</v>
      </c>
      <c r="AO71" s="26">
        <f>AJ71+'2027.2'!AO71</f>
        <v>36400</v>
      </c>
      <c r="AP71" s="24"/>
      <c r="AQ71" s="24"/>
      <c r="AR71" s="24">
        <f>AP71+'2027.2'!AR71</f>
        <v>0</v>
      </c>
      <c r="AS71" s="24">
        <f>AQ71+'2027.2'!AS71</f>
        <v>0</v>
      </c>
      <c r="AT71" s="24"/>
      <c r="AU71" s="24"/>
      <c r="AV71" s="24"/>
      <c r="AW71" s="24"/>
      <c r="AX71" s="24">
        <f>AT71+'2027.2'!AX71</f>
        <v>0</v>
      </c>
      <c r="AY71" s="24">
        <f>AU71+'2027.2'!AY71</f>
        <v>0</v>
      </c>
      <c r="AZ71" s="24">
        <f>AV71+'2027.2'!AZ71</f>
        <v>0</v>
      </c>
      <c r="BA71" s="24">
        <f>AW71+'2027.2'!BA71</f>
        <v>0</v>
      </c>
    </row>
    <row r="72" spans="1:53">
      <c r="A72" s="316"/>
      <c r="B72" s="316"/>
      <c r="C72" s="19" t="s">
        <v>112</v>
      </c>
      <c r="D72" s="46"/>
      <c r="E72" s="47"/>
      <c r="F72" s="113"/>
      <c r="G72" s="117"/>
      <c r="H72" s="106"/>
      <c r="I72" s="102"/>
      <c r="J72" s="102"/>
      <c r="K72" s="102"/>
      <c r="L72" s="102"/>
      <c r="M72" s="110"/>
      <c r="N72" s="79"/>
      <c r="O72" s="133"/>
      <c r="P72" s="79"/>
      <c r="Q72" s="208"/>
      <c r="R72" s="203"/>
      <c r="S72" s="48"/>
      <c r="T72" s="49"/>
      <c r="U72" s="49"/>
      <c r="V72" s="49"/>
      <c r="W72" s="49"/>
      <c r="X72" s="49"/>
      <c r="Y72" s="49"/>
      <c r="Z72" s="91"/>
      <c r="AA72" s="84"/>
      <c r="AB72" s="342"/>
      <c r="AC72" s="343"/>
      <c r="AD72" s="342">
        <f>AB72+'2027.2'!AD72</f>
        <v>638076</v>
      </c>
      <c r="AE72" s="179">
        <f>AC72+'2027.2'!AE72</f>
        <v>4000.0043129705036</v>
      </c>
      <c r="AF72" s="24"/>
      <c r="AG72" s="25"/>
      <c r="AH72" s="26">
        <f t="shared" si="1"/>
        <v>0</v>
      </c>
      <c r="AI72" s="25"/>
      <c r="AJ72" s="26">
        <f t="shared" si="9"/>
        <v>0</v>
      </c>
      <c r="AK72" s="69">
        <f>AF72+'2027.2'!AK72</f>
        <v>1</v>
      </c>
      <c r="AL72" s="75">
        <f>AG72+'2027.2'!AL72</f>
        <v>0</v>
      </c>
      <c r="AM72" s="26">
        <f>AH72+'2027.2'!AM72</f>
        <v>0</v>
      </c>
      <c r="AN72" s="75">
        <f>AI72+'2027.2'!AN72</f>
        <v>27</v>
      </c>
      <c r="AO72" s="26">
        <f>AJ72+'2027.2'!AO72</f>
        <v>10800</v>
      </c>
      <c r="AP72" s="24"/>
      <c r="AQ72" s="24"/>
      <c r="AR72" s="24">
        <f>AP72+'2027.2'!AR72</f>
        <v>0</v>
      </c>
      <c r="AS72" s="24">
        <f>AQ72+'2027.2'!AS72</f>
        <v>0</v>
      </c>
      <c r="AT72" s="24"/>
      <c r="AU72" s="24"/>
      <c r="AV72" s="24"/>
      <c r="AW72" s="24"/>
      <c r="AX72" s="24">
        <f>AT72+'2027.2'!AX72</f>
        <v>5</v>
      </c>
      <c r="AY72" s="24">
        <f>AU72+'2027.2'!AY72</f>
        <v>230</v>
      </c>
      <c r="AZ72" s="24">
        <f>AV72+'2027.2'!AZ72</f>
        <v>284</v>
      </c>
      <c r="BA72" s="24">
        <f>AW72+'2027.2'!BA72</f>
        <v>15</v>
      </c>
    </row>
    <row r="73" spans="1:53">
      <c r="A73" s="316"/>
      <c r="B73" s="316"/>
      <c r="C73" s="19" t="s">
        <v>109</v>
      </c>
      <c r="D73" s="46"/>
      <c r="E73" s="47"/>
      <c r="F73" s="113"/>
      <c r="G73" s="117"/>
      <c r="H73" s="106"/>
      <c r="I73" s="102"/>
      <c r="J73" s="102"/>
      <c r="K73" s="102"/>
      <c r="L73" s="102"/>
      <c r="M73" s="110"/>
      <c r="N73" s="79"/>
      <c r="O73" s="133"/>
      <c r="P73" s="79"/>
      <c r="Q73" s="208"/>
      <c r="R73" s="203"/>
      <c r="S73" s="48"/>
      <c r="T73" s="49"/>
      <c r="U73" s="49"/>
      <c r="V73" s="49"/>
      <c r="W73" s="49"/>
      <c r="X73" s="49"/>
      <c r="Y73" s="49"/>
      <c r="Z73" s="91"/>
      <c r="AA73" s="84"/>
      <c r="AB73" s="342"/>
      <c r="AC73" s="343"/>
      <c r="AD73" s="342">
        <f>AB73+'2027.2'!AD73</f>
        <v>0</v>
      </c>
      <c r="AE73" s="179">
        <f>AC73+'2027.2'!AE73</f>
        <v>0</v>
      </c>
      <c r="AF73" s="24"/>
      <c r="AG73" s="25"/>
      <c r="AH73" s="26">
        <f t="shared" si="1"/>
        <v>0</v>
      </c>
      <c r="AI73" s="25"/>
      <c r="AJ73" s="26">
        <f t="shared" si="9"/>
        <v>0</v>
      </c>
      <c r="AK73" s="69">
        <f>AF73+'2027.2'!AK73</f>
        <v>2</v>
      </c>
      <c r="AL73" s="75">
        <f>AG73+'2027.2'!AL73</f>
        <v>3</v>
      </c>
      <c r="AM73" s="26">
        <f>AH73+'2027.2'!AM73</f>
        <v>600</v>
      </c>
      <c r="AN73" s="75">
        <f>AI73+'2027.2'!AN73</f>
        <v>108</v>
      </c>
      <c r="AO73" s="26">
        <f>AJ73+'2027.2'!AO73</f>
        <v>43200</v>
      </c>
      <c r="AP73" s="24"/>
      <c r="AQ73" s="24"/>
      <c r="AR73" s="24">
        <f>AP73+'2027.2'!AR73</f>
        <v>0</v>
      </c>
      <c r="AS73" s="24">
        <f>AQ73+'2027.2'!AS73</f>
        <v>0</v>
      </c>
      <c r="AT73" s="24"/>
      <c r="AU73" s="24"/>
      <c r="AV73" s="24"/>
      <c r="AW73" s="24"/>
      <c r="AX73" s="24">
        <f>AT73+'2027.2'!AX73</f>
        <v>0</v>
      </c>
      <c r="AY73" s="24">
        <f>AU73+'2027.2'!AY73</f>
        <v>0</v>
      </c>
      <c r="AZ73" s="24">
        <f>AV73+'2027.2'!AZ73</f>
        <v>0</v>
      </c>
      <c r="BA73" s="24">
        <f>AW73+'2027.2'!BA73</f>
        <v>0</v>
      </c>
    </row>
    <row r="74" spans="1:53">
      <c r="A74" s="316"/>
      <c r="B74" s="316"/>
      <c r="C74" s="19" t="s">
        <v>110</v>
      </c>
      <c r="D74" s="46"/>
      <c r="E74" s="47"/>
      <c r="F74" s="113"/>
      <c r="G74" s="117"/>
      <c r="H74" s="106"/>
      <c r="I74" s="102"/>
      <c r="J74" s="102"/>
      <c r="K74" s="102"/>
      <c r="L74" s="102"/>
      <c r="M74" s="110"/>
      <c r="N74" s="79"/>
      <c r="O74" s="133"/>
      <c r="P74" s="79"/>
      <c r="Q74" s="208"/>
      <c r="R74" s="203"/>
      <c r="S74" s="48"/>
      <c r="T74" s="49"/>
      <c r="U74" s="49"/>
      <c r="V74" s="49"/>
      <c r="W74" s="49"/>
      <c r="X74" s="49"/>
      <c r="Y74" s="49"/>
      <c r="Z74" s="91"/>
      <c r="AA74" s="84"/>
      <c r="AB74" s="342"/>
      <c r="AC74" s="343"/>
      <c r="AD74" s="342">
        <f>AB74+'2027.2'!AD74</f>
        <v>485298</v>
      </c>
      <c r="AE74" s="179">
        <f>AC74+'2027.2'!AE74</f>
        <v>3000.0057119651797</v>
      </c>
      <c r="AF74" s="24"/>
      <c r="AG74" s="25"/>
      <c r="AH74" s="26">
        <f t="shared" si="1"/>
        <v>0</v>
      </c>
      <c r="AI74" s="25"/>
      <c r="AJ74" s="26">
        <f t="shared" si="9"/>
        <v>0</v>
      </c>
      <c r="AK74" s="69">
        <f>AF74+'2027.2'!AK74</f>
        <v>0</v>
      </c>
      <c r="AL74" s="75">
        <f>AG74+'2027.2'!AL74</f>
        <v>0</v>
      </c>
      <c r="AM74" s="26">
        <f>AH74+'2027.2'!AM74</f>
        <v>0</v>
      </c>
      <c r="AN74" s="75">
        <f>AI74+'2027.2'!AN74</f>
        <v>0</v>
      </c>
      <c r="AO74" s="26">
        <f>AJ74+'2027.2'!AO74</f>
        <v>0</v>
      </c>
      <c r="AP74" s="24"/>
      <c r="AQ74" s="24"/>
      <c r="AR74" s="24">
        <f>AP74+'2027.2'!AR74</f>
        <v>0</v>
      </c>
      <c r="AS74" s="24">
        <f>AQ74+'2027.2'!AS74</f>
        <v>0</v>
      </c>
      <c r="AT74" s="24"/>
      <c r="AU74" s="24"/>
      <c r="AV74" s="24"/>
      <c r="AW74" s="24"/>
      <c r="AX74" s="24">
        <f>AT74+'2027.2'!AX74</f>
        <v>0</v>
      </c>
      <c r="AY74" s="24">
        <f>AU74+'2027.2'!AY74</f>
        <v>0</v>
      </c>
      <c r="AZ74" s="24">
        <f>AV74+'2027.2'!AZ74</f>
        <v>0</v>
      </c>
      <c r="BA74" s="24">
        <f>AW74+'2027.2'!BA74</f>
        <v>0</v>
      </c>
    </row>
    <row r="75" spans="1:53">
      <c r="A75" s="316"/>
      <c r="B75" s="316"/>
      <c r="C75" s="19" t="s">
        <v>113</v>
      </c>
      <c r="D75" s="46"/>
      <c r="E75" s="47"/>
      <c r="F75" s="113"/>
      <c r="G75" s="117"/>
      <c r="H75" s="106"/>
      <c r="I75" s="102"/>
      <c r="J75" s="102"/>
      <c r="K75" s="102"/>
      <c r="L75" s="102"/>
      <c r="M75" s="110"/>
      <c r="N75" s="79"/>
      <c r="O75" s="133"/>
      <c r="P75" s="79"/>
      <c r="Q75" s="208"/>
      <c r="R75" s="203"/>
      <c r="S75" s="48"/>
      <c r="T75" s="49"/>
      <c r="U75" s="49"/>
      <c r="V75" s="49"/>
      <c r="W75" s="49"/>
      <c r="X75" s="49"/>
      <c r="Y75" s="49"/>
      <c r="Z75" s="91"/>
      <c r="AA75" s="84"/>
      <c r="AB75" s="342"/>
      <c r="AC75" s="343"/>
      <c r="AD75" s="342">
        <f>AB75+'2027.2'!AD75</f>
        <v>0</v>
      </c>
      <c r="AE75" s="179">
        <f>AC75+'2027.2'!AE75</f>
        <v>0</v>
      </c>
      <c r="AF75" s="24"/>
      <c r="AG75" s="25"/>
      <c r="AH75" s="26">
        <f t="shared" si="1"/>
        <v>0</v>
      </c>
      <c r="AI75" s="25"/>
      <c r="AJ75" s="26">
        <f t="shared" si="9"/>
        <v>0</v>
      </c>
      <c r="AK75" s="69">
        <f>AF75+'2027.2'!AK75</f>
        <v>1</v>
      </c>
      <c r="AL75" s="75">
        <f>AG75+'2027.2'!AL75</f>
        <v>3</v>
      </c>
      <c r="AM75" s="26">
        <f>AH75+'2027.2'!AM75</f>
        <v>600</v>
      </c>
      <c r="AN75" s="75">
        <f>AI75+'2027.2'!AN75</f>
        <v>98</v>
      </c>
      <c r="AO75" s="26">
        <f>AJ75+'2027.2'!AO75</f>
        <v>39200</v>
      </c>
      <c r="AP75" s="24"/>
      <c r="AQ75" s="24"/>
      <c r="AR75" s="24">
        <f>AP75+'2027.2'!AR75</f>
        <v>0</v>
      </c>
      <c r="AS75" s="24">
        <f>AQ75+'2027.2'!AS75</f>
        <v>0</v>
      </c>
      <c r="AT75" s="24"/>
      <c r="AU75" s="24"/>
      <c r="AV75" s="24"/>
      <c r="AW75" s="24"/>
      <c r="AX75" s="24">
        <f>AT75+'2027.2'!AX75</f>
        <v>0</v>
      </c>
      <c r="AY75" s="24">
        <f>AU75+'2027.2'!AY75</f>
        <v>0</v>
      </c>
      <c r="AZ75" s="24">
        <f>AV75+'2027.2'!AZ75</f>
        <v>0</v>
      </c>
      <c r="BA75" s="24">
        <f>AW75+'2027.2'!BA75</f>
        <v>0</v>
      </c>
    </row>
    <row r="76" spans="1:53">
      <c r="A76" s="316"/>
      <c r="B76" s="316"/>
      <c r="C76" s="19" t="s">
        <v>156</v>
      </c>
      <c r="D76" s="46"/>
      <c r="E76" s="47"/>
      <c r="F76" s="113"/>
      <c r="G76" s="117"/>
      <c r="H76" s="106"/>
      <c r="I76" s="102"/>
      <c r="J76" s="102"/>
      <c r="K76" s="102"/>
      <c r="L76" s="102"/>
      <c r="M76" s="110"/>
      <c r="N76" s="79"/>
      <c r="O76" s="133"/>
      <c r="P76" s="79"/>
      <c r="Q76" s="208"/>
      <c r="R76" s="203"/>
      <c r="S76" s="48"/>
      <c r="T76" s="49"/>
      <c r="U76" s="49"/>
      <c r="V76" s="49"/>
      <c r="W76" s="49"/>
      <c r="X76" s="49"/>
      <c r="Y76" s="49"/>
      <c r="Z76" s="91"/>
      <c r="AA76" s="84"/>
      <c r="AB76" s="342"/>
      <c r="AC76" s="343"/>
      <c r="AD76" s="342">
        <f>AB76+'2027.2'!AD76</f>
        <v>0</v>
      </c>
      <c r="AE76" s="179">
        <f>AC76+'2027.2'!AE76</f>
        <v>0</v>
      </c>
      <c r="AF76" s="24"/>
      <c r="AG76" s="25"/>
      <c r="AH76" s="26">
        <f t="shared" si="1"/>
        <v>0</v>
      </c>
      <c r="AI76" s="25"/>
      <c r="AJ76" s="26">
        <f t="shared" si="9"/>
        <v>0</v>
      </c>
      <c r="AK76" s="69">
        <f>AF76+'2027.2'!AK76</f>
        <v>1</v>
      </c>
      <c r="AL76" s="75">
        <f>AG76+'2027.2'!AL76</f>
        <v>2</v>
      </c>
      <c r="AM76" s="26">
        <f>AH76+'2027.2'!AM76</f>
        <v>400</v>
      </c>
      <c r="AN76" s="75">
        <f>AI76+'2027.2'!AN76</f>
        <v>36</v>
      </c>
      <c r="AO76" s="26">
        <f>AJ76+'2027.2'!AO76</f>
        <v>14400</v>
      </c>
      <c r="AP76" s="24"/>
      <c r="AQ76" s="24"/>
      <c r="AR76" s="24">
        <f>AP76+'2027.2'!AR76</f>
        <v>0</v>
      </c>
      <c r="AS76" s="24">
        <f>AQ76+'2027.2'!AS76</f>
        <v>0</v>
      </c>
      <c r="AT76" s="24"/>
      <c r="AU76" s="24"/>
      <c r="AV76" s="24"/>
      <c r="AW76" s="24"/>
      <c r="AX76" s="24">
        <f>AT76+'2027.2'!AX76</f>
        <v>0</v>
      </c>
      <c r="AY76" s="24">
        <f>AU76+'2027.2'!AY76</f>
        <v>0</v>
      </c>
      <c r="AZ76" s="24">
        <f>AV76+'2027.2'!AZ76</f>
        <v>0</v>
      </c>
      <c r="BA76" s="24">
        <f>AW76+'2027.2'!BA76</f>
        <v>0</v>
      </c>
    </row>
    <row r="77" spans="1:53">
      <c r="A77" s="316"/>
      <c r="B77" s="316"/>
      <c r="C77" s="19" t="s">
        <v>111</v>
      </c>
      <c r="D77" s="46"/>
      <c r="E77" s="47"/>
      <c r="F77" s="113"/>
      <c r="G77" s="117"/>
      <c r="H77" s="106"/>
      <c r="I77" s="102"/>
      <c r="J77" s="102"/>
      <c r="K77" s="102"/>
      <c r="L77" s="102"/>
      <c r="M77" s="110"/>
      <c r="N77" s="79"/>
      <c r="O77" s="133"/>
      <c r="P77" s="79"/>
      <c r="Q77" s="208"/>
      <c r="R77" s="203"/>
      <c r="S77" s="48"/>
      <c r="T77" s="49"/>
      <c r="U77" s="49"/>
      <c r="V77" s="49"/>
      <c r="W77" s="49"/>
      <c r="X77" s="49"/>
      <c r="Y77" s="49"/>
      <c r="Z77" s="91"/>
      <c r="AA77" s="84"/>
      <c r="AB77" s="342"/>
      <c r="AC77" s="343"/>
      <c r="AD77" s="342">
        <f>AB77+'2027.2'!AD77</f>
        <v>0</v>
      </c>
      <c r="AE77" s="179">
        <f>AC77+'2027.2'!AE77</f>
        <v>0</v>
      </c>
      <c r="AF77" s="24"/>
      <c r="AG77" s="25"/>
      <c r="AH77" s="26">
        <f t="shared" si="1"/>
        <v>0</v>
      </c>
      <c r="AI77" s="25"/>
      <c r="AJ77" s="26">
        <f t="shared" si="9"/>
        <v>0</v>
      </c>
      <c r="AK77" s="69">
        <f>AF77+'2027.2'!AK77</f>
        <v>1</v>
      </c>
      <c r="AL77" s="75">
        <f>AG77+'2027.2'!AL77</f>
        <v>1</v>
      </c>
      <c r="AM77" s="26">
        <f>AH77+'2027.2'!AM77</f>
        <v>200</v>
      </c>
      <c r="AN77" s="75">
        <f>AI77+'2027.2'!AN77</f>
        <v>48</v>
      </c>
      <c r="AO77" s="26">
        <f>AJ77+'2027.2'!AO77</f>
        <v>19200</v>
      </c>
      <c r="AP77" s="24"/>
      <c r="AQ77" s="24"/>
      <c r="AR77" s="24">
        <f>AP77+'2027.2'!AR77</f>
        <v>0</v>
      </c>
      <c r="AS77" s="24">
        <f>AQ77+'2027.2'!AS77</f>
        <v>0</v>
      </c>
      <c r="AT77" s="24"/>
      <c r="AU77" s="24"/>
      <c r="AV77" s="24"/>
      <c r="AW77" s="24"/>
      <c r="AX77" s="24">
        <f>AT77+'2027.2'!AX77</f>
        <v>0</v>
      </c>
      <c r="AY77" s="24">
        <f>AU77+'2027.2'!AY77</f>
        <v>0</v>
      </c>
      <c r="AZ77" s="24">
        <f>AV77+'2027.2'!AZ77</f>
        <v>0</v>
      </c>
      <c r="BA77" s="24">
        <f>AW77+'2027.2'!BA77</f>
        <v>0</v>
      </c>
    </row>
    <row r="78" spans="1:53">
      <c r="A78" s="316"/>
      <c r="B78" s="317"/>
      <c r="C78" s="19" t="s">
        <v>114</v>
      </c>
      <c r="D78" s="46"/>
      <c r="E78" s="47"/>
      <c r="F78" s="113"/>
      <c r="G78" s="117"/>
      <c r="H78" s="106"/>
      <c r="I78" s="102"/>
      <c r="J78" s="102"/>
      <c r="K78" s="102"/>
      <c r="L78" s="102"/>
      <c r="M78" s="110"/>
      <c r="N78" s="79"/>
      <c r="O78" s="133"/>
      <c r="P78" s="79"/>
      <c r="Q78" s="208"/>
      <c r="R78" s="203"/>
      <c r="S78" s="48"/>
      <c r="T78" s="49"/>
      <c r="U78" s="49"/>
      <c r="V78" s="49"/>
      <c r="W78" s="49"/>
      <c r="X78" s="49"/>
      <c r="Y78" s="49"/>
      <c r="Z78" s="91"/>
      <c r="AA78" s="84"/>
      <c r="AB78" s="342"/>
      <c r="AC78" s="343"/>
      <c r="AD78" s="342">
        <f>AB78+'2027.2'!AD78</f>
        <v>0</v>
      </c>
      <c r="AE78" s="179">
        <f>AC78+'2027.2'!AE78</f>
        <v>0</v>
      </c>
      <c r="AF78" s="24"/>
      <c r="AG78" s="25"/>
      <c r="AH78" s="26">
        <f t="shared" ref="AH78:AH87" si="17">AG78*$AH$5</f>
        <v>0</v>
      </c>
      <c r="AI78" s="25"/>
      <c r="AJ78" s="26">
        <f t="shared" ref="AJ78:AJ87" si="18">AI78*$AJ$5</f>
        <v>0</v>
      </c>
      <c r="AK78" s="69">
        <f>AF78+'2027.2'!AK78</f>
        <v>0</v>
      </c>
      <c r="AL78" s="75">
        <f>AG78+'2027.2'!AL78</f>
        <v>0</v>
      </c>
      <c r="AM78" s="26">
        <f>AH78+'2027.2'!AM78</f>
        <v>0</v>
      </c>
      <c r="AN78" s="75">
        <f>AI78+'2027.2'!AN78</f>
        <v>0</v>
      </c>
      <c r="AO78" s="26">
        <f>AJ78+'2027.2'!AO78</f>
        <v>0</v>
      </c>
      <c r="AP78" s="24"/>
      <c r="AQ78" s="24"/>
      <c r="AR78" s="24">
        <f>AP78+'2027.2'!AR78</f>
        <v>0</v>
      </c>
      <c r="AS78" s="24">
        <f>AQ78+'2027.2'!AS78</f>
        <v>0</v>
      </c>
      <c r="AT78" s="24"/>
      <c r="AU78" s="24"/>
      <c r="AV78" s="24"/>
      <c r="AW78" s="24"/>
      <c r="AX78" s="24">
        <f>AT78+'2027.2'!AX78</f>
        <v>0</v>
      </c>
      <c r="AY78" s="24">
        <f>AU78+'2027.2'!AY78</f>
        <v>0</v>
      </c>
      <c r="AZ78" s="24">
        <f>AV78+'2027.2'!AZ78</f>
        <v>0</v>
      </c>
      <c r="BA78" s="24">
        <f>AW78+'2027.2'!BA78</f>
        <v>0</v>
      </c>
    </row>
    <row r="79" spans="1:53">
      <c r="A79" s="316"/>
      <c r="B79" s="315">
        <v>2</v>
      </c>
      <c r="C79" s="19" t="s">
        <v>123</v>
      </c>
      <c r="D79" s="46"/>
      <c r="E79" s="47"/>
      <c r="F79" s="113"/>
      <c r="G79" s="117"/>
      <c r="H79" s="106"/>
      <c r="I79" s="102"/>
      <c r="J79" s="102"/>
      <c r="K79" s="102"/>
      <c r="L79" s="102"/>
      <c r="M79" s="110"/>
      <c r="N79" s="79"/>
      <c r="O79" s="133"/>
      <c r="P79" s="79"/>
      <c r="Q79" s="208"/>
      <c r="R79" s="203"/>
      <c r="S79" s="48"/>
      <c r="T79" s="49"/>
      <c r="U79" s="49"/>
      <c r="V79" s="49"/>
      <c r="W79" s="49"/>
      <c r="X79" s="49"/>
      <c r="Y79" s="49"/>
      <c r="Z79" s="91"/>
      <c r="AA79" s="84"/>
      <c r="AB79" s="342"/>
      <c r="AC79" s="343"/>
      <c r="AD79" s="342">
        <f>AB79+'2027.2'!AD79</f>
        <v>0</v>
      </c>
      <c r="AE79" s="179">
        <f>AC79+'2027.2'!AE79</f>
        <v>0</v>
      </c>
      <c r="AF79" s="24"/>
      <c r="AG79" s="25"/>
      <c r="AH79" s="26">
        <f t="shared" si="17"/>
        <v>0</v>
      </c>
      <c r="AI79" s="25"/>
      <c r="AJ79" s="26">
        <f t="shared" si="18"/>
        <v>0</v>
      </c>
      <c r="AK79" s="69">
        <f>AF79+'2027.2'!AK79</f>
        <v>0</v>
      </c>
      <c r="AL79" s="75">
        <f>AG79+'2027.2'!AL79</f>
        <v>0</v>
      </c>
      <c r="AM79" s="26">
        <f>AH79+'2027.2'!AM79</f>
        <v>0</v>
      </c>
      <c r="AN79" s="75">
        <f>AI79+'2027.2'!AN79</f>
        <v>0</v>
      </c>
      <c r="AO79" s="26">
        <f>AJ79+'2027.2'!AO79</f>
        <v>0</v>
      </c>
      <c r="AP79" s="24"/>
      <c r="AQ79" s="24"/>
      <c r="AR79" s="24">
        <f>AP79+'2027.2'!AR79</f>
        <v>0</v>
      </c>
      <c r="AS79" s="24">
        <f>AQ79+'2027.2'!AS79</f>
        <v>0</v>
      </c>
      <c r="AT79" s="24"/>
      <c r="AU79" s="24"/>
      <c r="AV79" s="24"/>
      <c r="AW79" s="24"/>
      <c r="AX79" s="24">
        <f>AT79+'2027.2'!AX79</f>
        <v>0</v>
      </c>
      <c r="AY79" s="24">
        <f>AU79+'2027.2'!AY79</f>
        <v>0</v>
      </c>
      <c r="AZ79" s="24">
        <f>AV79+'2027.2'!AZ79</f>
        <v>0</v>
      </c>
      <c r="BA79" s="24">
        <f>AW79+'2027.2'!BA79</f>
        <v>0</v>
      </c>
    </row>
    <row r="80" spans="1:53">
      <c r="A80" s="316"/>
      <c r="B80" s="316"/>
      <c r="C80" s="19" t="s">
        <v>124</v>
      </c>
      <c r="D80" s="46"/>
      <c r="E80" s="47"/>
      <c r="F80" s="113"/>
      <c r="G80" s="117"/>
      <c r="H80" s="106"/>
      <c r="I80" s="102"/>
      <c r="J80" s="102"/>
      <c r="K80" s="102"/>
      <c r="L80" s="102"/>
      <c r="M80" s="110"/>
      <c r="N80" s="79"/>
      <c r="O80" s="133"/>
      <c r="P80" s="79"/>
      <c r="Q80" s="208"/>
      <c r="R80" s="203"/>
      <c r="S80" s="48"/>
      <c r="T80" s="49"/>
      <c r="U80" s="49"/>
      <c r="V80" s="49"/>
      <c r="W80" s="49"/>
      <c r="X80" s="49"/>
      <c r="Y80" s="49"/>
      <c r="Z80" s="91"/>
      <c r="AA80" s="84"/>
      <c r="AB80" s="342"/>
      <c r="AC80" s="343"/>
      <c r="AD80" s="342">
        <f>AB80+'2027.2'!AD80</f>
        <v>0</v>
      </c>
      <c r="AE80" s="179">
        <f>AC80+'2027.2'!AE80</f>
        <v>0</v>
      </c>
      <c r="AF80" s="24"/>
      <c r="AG80" s="25"/>
      <c r="AH80" s="26">
        <f t="shared" si="17"/>
        <v>0</v>
      </c>
      <c r="AI80" s="25"/>
      <c r="AJ80" s="26">
        <f t="shared" si="18"/>
        <v>0</v>
      </c>
      <c r="AK80" s="69">
        <f>AF80+'2027.2'!AK80</f>
        <v>0</v>
      </c>
      <c r="AL80" s="75">
        <f>AG80+'2027.2'!AL80</f>
        <v>0</v>
      </c>
      <c r="AM80" s="26">
        <f>AH80+'2027.2'!AM80</f>
        <v>0</v>
      </c>
      <c r="AN80" s="75">
        <f>AI80+'2027.2'!AN80</f>
        <v>0</v>
      </c>
      <c r="AO80" s="26">
        <f>AJ80+'2027.2'!AO80</f>
        <v>0</v>
      </c>
      <c r="AP80" s="24"/>
      <c r="AQ80" s="24"/>
      <c r="AR80" s="24">
        <f>AP80+'2027.2'!AR80</f>
        <v>0</v>
      </c>
      <c r="AS80" s="24">
        <f>AQ80+'2027.2'!AS80</f>
        <v>0</v>
      </c>
      <c r="AT80" s="24"/>
      <c r="AU80" s="24"/>
      <c r="AV80" s="24"/>
      <c r="AW80" s="24"/>
      <c r="AX80" s="24">
        <f>AT80+'2027.2'!AX80</f>
        <v>0</v>
      </c>
      <c r="AY80" s="24">
        <f>AU80+'2027.2'!AY80</f>
        <v>0</v>
      </c>
      <c r="AZ80" s="24">
        <f>AV80+'2027.2'!AZ80</f>
        <v>0</v>
      </c>
      <c r="BA80" s="24">
        <f>AW80+'2027.2'!BA80</f>
        <v>0</v>
      </c>
    </row>
    <row r="81" spans="1:53">
      <c r="A81" s="316"/>
      <c r="B81" s="316"/>
      <c r="C81" s="19" t="s">
        <v>125</v>
      </c>
      <c r="D81" s="46"/>
      <c r="E81" s="47"/>
      <c r="F81" s="113"/>
      <c r="G81" s="117"/>
      <c r="H81" s="106"/>
      <c r="I81" s="102"/>
      <c r="J81" s="102"/>
      <c r="K81" s="102"/>
      <c r="L81" s="102"/>
      <c r="M81" s="110"/>
      <c r="N81" s="79"/>
      <c r="O81" s="133"/>
      <c r="P81" s="79"/>
      <c r="Q81" s="208"/>
      <c r="R81" s="203"/>
      <c r="S81" s="48"/>
      <c r="T81" s="49"/>
      <c r="U81" s="49"/>
      <c r="V81" s="49"/>
      <c r="W81" s="49"/>
      <c r="X81" s="49"/>
      <c r="Y81" s="49"/>
      <c r="Z81" s="91"/>
      <c r="AA81" s="84"/>
      <c r="AB81" s="342"/>
      <c r="AC81" s="343"/>
      <c r="AD81" s="342">
        <f>AB81+'2027.2'!AD81</f>
        <v>0</v>
      </c>
      <c r="AE81" s="179">
        <f>AC81+'2027.2'!AE81</f>
        <v>0</v>
      </c>
      <c r="AF81" s="24"/>
      <c r="AG81" s="25"/>
      <c r="AH81" s="26">
        <f t="shared" si="17"/>
        <v>0</v>
      </c>
      <c r="AI81" s="25"/>
      <c r="AJ81" s="26">
        <f t="shared" si="18"/>
        <v>0</v>
      </c>
      <c r="AK81" s="69">
        <f>AF81+'2027.2'!AK81</f>
        <v>0</v>
      </c>
      <c r="AL81" s="75">
        <f>AG81+'2027.2'!AL81</f>
        <v>0</v>
      </c>
      <c r="AM81" s="26">
        <f>AH81+'2027.2'!AM81</f>
        <v>0</v>
      </c>
      <c r="AN81" s="75">
        <f>AI81+'2027.2'!AN81</f>
        <v>0</v>
      </c>
      <c r="AO81" s="26">
        <f>AJ81+'2027.2'!AO81</f>
        <v>0</v>
      </c>
      <c r="AP81" s="24"/>
      <c r="AQ81" s="24"/>
      <c r="AR81" s="24">
        <f>AP81+'2027.2'!AR81</f>
        <v>0</v>
      </c>
      <c r="AS81" s="24">
        <f>AQ81+'2027.2'!AS81</f>
        <v>0</v>
      </c>
      <c r="AT81" s="24"/>
      <c r="AU81" s="24"/>
      <c r="AV81" s="24"/>
      <c r="AW81" s="24"/>
      <c r="AX81" s="24">
        <f>AT81+'2027.2'!AX81</f>
        <v>0</v>
      </c>
      <c r="AY81" s="24">
        <f>AU81+'2027.2'!AY81</f>
        <v>0</v>
      </c>
      <c r="AZ81" s="24">
        <f>AV81+'2027.2'!AZ81</f>
        <v>0</v>
      </c>
      <c r="BA81" s="24">
        <f>AW81+'2027.2'!BA81</f>
        <v>0</v>
      </c>
    </row>
    <row r="82" spans="1:53">
      <c r="A82" s="316"/>
      <c r="B82" s="316"/>
      <c r="C82" s="19" t="s">
        <v>157</v>
      </c>
      <c r="D82" s="46"/>
      <c r="E82" s="47"/>
      <c r="F82" s="113"/>
      <c r="G82" s="117"/>
      <c r="H82" s="106"/>
      <c r="I82" s="102"/>
      <c r="J82" s="102"/>
      <c r="K82" s="102"/>
      <c r="L82" s="102"/>
      <c r="M82" s="110"/>
      <c r="N82" s="79"/>
      <c r="O82" s="133"/>
      <c r="P82" s="79"/>
      <c r="Q82" s="208"/>
      <c r="R82" s="203"/>
      <c r="S82" s="48"/>
      <c r="T82" s="49"/>
      <c r="U82" s="49"/>
      <c r="V82" s="49"/>
      <c r="W82" s="49"/>
      <c r="X82" s="49"/>
      <c r="Y82" s="49"/>
      <c r="Z82" s="91"/>
      <c r="AA82" s="84"/>
      <c r="AB82" s="342"/>
      <c r="AC82" s="343"/>
      <c r="AD82" s="342">
        <f>AB82+'2027.2'!AD82</f>
        <v>0</v>
      </c>
      <c r="AE82" s="179">
        <f>AC82+'2027.2'!AE82</f>
        <v>0</v>
      </c>
      <c r="AF82" s="24"/>
      <c r="AG82" s="25"/>
      <c r="AH82" s="26">
        <f t="shared" si="17"/>
        <v>0</v>
      </c>
      <c r="AI82" s="25"/>
      <c r="AJ82" s="26">
        <f t="shared" si="18"/>
        <v>0</v>
      </c>
      <c r="AK82" s="69">
        <f>AF82+'2027.2'!AK82</f>
        <v>0</v>
      </c>
      <c r="AL82" s="75">
        <f>AG82+'2027.2'!AL82</f>
        <v>0</v>
      </c>
      <c r="AM82" s="26">
        <f>AH82+'2027.2'!AM82</f>
        <v>0</v>
      </c>
      <c r="AN82" s="75">
        <f>AI82+'2027.2'!AN82</f>
        <v>0</v>
      </c>
      <c r="AO82" s="26">
        <f>AJ82+'2027.2'!AO82</f>
        <v>0</v>
      </c>
      <c r="AP82" s="24"/>
      <c r="AQ82" s="24"/>
      <c r="AR82" s="24">
        <f>AP82+'2027.2'!AR82</f>
        <v>0</v>
      </c>
      <c r="AS82" s="24">
        <f>AQ82+'2027.2'!AS82</f>
        <v>0</v>
      </c>
      <c r="AT82" s="24"/>
      <c r="AU82" s="24"/>
      <c r="AV82" s="24"/>
      <c r="AW82" s="24"/>
      <c r="AX82" s="24">
        <f>AT82+'2027.2'!AX82</f>
        <v>0</v>
      </c>
      <c r="AY82" s="24">
        <f>AU82+'2027.2'!AY82</f>
        <v>0</v>
      </c>
      <c r="AZ82" s="24">
        <f>AV82+'2027.2'!AZ82</f>
        <v>0</v>
      </c>
      <c r="BA82" s="24">
        <f>AW82+'2027.2'!BA82</f>
        <v>0</v>
      </c>
    </row>
    <row r="83" spans="1:53">
      <c r="A83" s="316"/>
      <c r="B83" s="316"/>
      <c r="C83" s="19" t="s">
        <v>158</v>
      </c>
      <c r="D83" s="46"/>
      <c r="E83" s="47"/>
      <c r="F83" s="113"/>
      <c r="G83" s="117"/>
      <c r="H83" s="106"/>
      <c r="I83" s="102"/>
      <c r="J83" s="102"/>
      <c r="K83" s="102"/>
      <c r="L83" s="102"/>
      <c r="M83" s="110"/>
      <c r="N83" s="79"/>
      <c r="O83" s="133"/>
      <c r="P83" s="79"/>
      <c r="Q83" s="208"/>
      <c r="R83" s="203"/>
      <c r="S83" s="48"/>
      <c r="T83" s="49"/>
      <c r="U83" s="49"/>
      <c r="V83" s="49"/>
      <c r="W83" s="49"/>
      <c r="X83" s="49"/>
      <c r="Y83" s="49"/>
      <c r="Z83" s="91"/>
      <c r="AA83" s="84"/>
      <c r="AB83" s="342"/>
      <c r="AC83" s="343"/>
      <c r="AD83" s="342">
        <f>AB83+'2027.2'!AD83</f>
        <v>319038</v>
      </c>
      <c r="AE83" s="179">
        <f>AC83+'2027.2'!AE83</f>
        <v>2000.0021564852518</v>
      </c>
      <c r="AF83" s="24"/>
      <c r="AG83" s="25"/>
      <c r="AH83" s="26">
        <f t="shared" si="17"/>
        <v>0</v>
      </c>
      <c r="AI83" s="25"/>
      <c r="AJ83" s="26">
        <f t="shared" si="18"/>
        <v>0</v>
      </c>
      <c r="AK83" s="69">
        <f>AF83+'2027.2'!AK83</f>
        <v>2</v>
      </c>
      <c r="AL83" s="75">
        <f>AG83+'2027.2'!AL83</f>
        <v>2</v>
      </c>
      <c r="AM83" s="26">
        <f>AH83+'2027.2'!AM83</f>
        <v>400</v>
      </c>
      <c r="AN83" s="75">
        <f>AI83+'2027.2'!AN83</f>
        <v>66</v>
      </c>
      <c r="AO83" s="26">
        <f>AJ83+'2027.2'!AO83</f>
        <v>26400</v>
      </c>
      <c r="AP83" s="24"/>
      <c r="AQ83" s="24"/>
      <c r="AR83" s="24">
        <f>AP83+'2027.2'!AR83</f>
        <v>2</v>
      </c>
      <c r="AS83" s="24">
        <f>AQ83+'2027.2'!AS83</f>
        <v>0</v>
      </c>
      <c r="AT83" s="24"/>
      <c r="AU83" s="24"/>
      <c r="AV83" s="24"/>
      <c r="AW83" s="24"/>
      <c r="AX83" s="24">
        <f>AT83+'2027.2'!AX83</f>
        <v>0</v>
      </c>
      <c r="AY83" s="24">
        <f>AU83+'2027.2'!AY83</f>
        <v>0</v>
      </c>
      <c r="AZ83" s="24">
        <f>AV83+'2027.2'!AZ83</f>
        <v>0</v>
      </c>
      <c r="BA83" s="24">
        <f>AW83+'2027.2'!BA83</f>
        <v>0</v>
      </c>
    </row>
    <row r="84" spans="1:53">
      <c r="A84" s="316"/>
      <c r="B84" s="316"/>
      <c r="C84" s="19" t="s">
        <v>159</v>
      </c>
      <c r="D84" s="46"/>
      <c r="E84" s="47"/>
      <c r="F84" s="113"/>
      <c r="G84" s="117"/>
      <c r="H84" s="106"/>
      <c r="I84" s="102"/>
      <c r="J84" s="102"/>
      <c r="K84" s="102"/>
      <c r="L84" s="102"/>
      <c r="M84" s="110"/>
      <c r="N84" s="79"/>
      <c r="O84" s="133"/>
      <c r="P84" s="79"/>
      <c r="Q84" s="208"/>
      <c r="R84" s="203"/>
      <c r="S84" s="48"/>
      <c r="T84" s="49"/>
      <c r="U84" s="49"/>
      <c r="V84" s="49"/>
      <c r="W84" s="49"/>
      <c r="X84" s="49"/>
      <c r="Y84" s="49"/>
      <c r="Z84" s="91"/>
      <c r="AA84" s="84"/>
      <c r="AB84" s="342"/>
      <c r="AC84" s="343"/>
      <c r="AD84" s="342">
        <f>AB84+'2027.2'!AD84</f>
        <v>0</v>
      </c>
      <c r="AE84" s="179">
        <f>AC84+'2027.2'!AE84</f>
        <v>0</v>
      </c>
      <c r="AF84" s="24"/>
      <c r="AG84" s="25"/>
      <c r="AH84" s="26">
        <f t="shared" si="17"/>
        <v>0</v>
      </c>
      <c r="AI84" s="25"/>
      <c r="AJ84" s="26">
        <f t="shared" si="18"/>
        <v>0</v>
      </c>
      <c r="AK84" s="69">
        <f>AF84+'2027.2'!AK84</f>
        <v>1</v>
      </c>
      <c r="AL84" s="75">
        <f>AG84+'2027.2'!AL84</f>
        <v>4</v>
      </c>
      <c r="AM84" s="26">
        <f>AH84+'2027.2'!AM84</f>
        <v>800</v>
      </c>
      <c r="AN84" s="75">
        <f>AI84+'2027.2'!AN84</f>
        <v>31</v>
      </c>
      <c r="AO84" s="26">
        <f>AJ84+'2027.2'!AO84</f>
        <v>12400</v>
      </c>
      <c r="AP84" s="24"/>
      <c r="AQ84" s="24"/>
      <c r="AR84" s="24">
        <f>AP84+'2027.2'!AR84</f>
        <v>0</v>
      </c>
      <c r="AS84" s="24">
        <f>AQ84+'2027.2'!AS84</f>
        <v>0</v>
      </c>
      <c r="AT84" s="24"/>
      <c r="AU84" s="24"/>
      <c r="AV84" s="24"/>
      <c r="AW84" s="24"/>
      <c r="AX84" s="24">
        <f>AT84+'2027.2'!AX84</f>
        <v>2</v>
      </c>
      <c r="AY84" s="24">
        <f>AU84+'2027.2'!AY84</f>
        <v>100</v>
      </c>
      <c r="AZ84" s="24">
        <f>AV84+'2027.2'!AZ84</f>
        <v>161</v>
      </c>
      <c r="BA84" s="24">
        <f>AW84+'2027.2'!BA84</f>
        <v>25</v>
      </c>
    </row>
    <row r="85" spans="1:53">
      <c r="A85" s="316"/>
      <c r="B85" s="316"/>
      <c r="C85" s="19" t="s">
        <v>126</v>
      </c>
      <c r="D85" s="46"/>
      <c r="E85" s="47"/>
      <c r="F85" s="113"/>
      <c r="G85" s="117"/>
      <c r="H85" s="106"/>
      <c r="I85" s="102"/>
      <c r="J85" s="102"/>
      <c r="K85" s="102"/>
      <c r="L85" s="102"/>
      <c r="M85" s="110"/>
      <c r="N85" s="79"/>
      <c r="O85" s="133"/>
      <c r="P85" s="79"/>
      <c r="Q85" s="208"/>
      <c r="R85" s="203"/>
      <c r="S85" s="48"/>
      <c r="T85" s="49"/>
      <c r="U85" s="49"/>
      <c r="V85" s="49"/>
      <c r="W85" s="49"/>
      <c r="X85" s="49"/>
      <c r="Y85" s="49"/>
      <c r="Z85" s="91"/>
      <c r="AA85" s="84"/>
      <c r="AB85" s="342"/>
      <c r="AC85" s="343"/>
      <c r="AD85" s="342">
        <f>AB85+'2027.2'!AD85</f>
        <v>0</v>
      </c>
      <c r="AE85" s="179">
        <f>AC85+'2027.2'!AE85</f>
        <v>0</v>
      </c>
      <c r="AF85" s="24"/>
      <c r="AG85" s="25"/>
      <c r="AH85" s="26">
        <f t="shared" si="17"/>
        <v>0</v>
      </c>
      <c r="AI85" s="25"/>
      <c r="AJ85" s="26">
        <f t="shared" si="18"/>
        <v>0</v>
      </c>
      <c r="AK85" s="69">
        <f>AF85+'2027.2'!AK85</f>
        <v>0</v>
      </c>
      <c r="AL85" s="75">
        <f>AG85+'2027.2'!AL85</f>
        <v>0</v>
      </c>
      <c r="AM85" s="26">
        <f>AH85+'2027.2'!AM85</f>
        <v>0</v>
      </c>
      <c r="AN85" s="75">
        <f>AI85+'2027.2'!AN85</f>
        <v>0</v>
      </c>
      <c r="AO85" s="26">
        <f>AJ85+'2027.2'!AO85</f>
        <v>0</v>
      </c>
      <c r="AP85" s="24"/>
      <c r="AQ85" s="24"/>
      <c r="AR85" s="24">
        <f>AP85+'2027.2'!AR85</f>
        <v>0</v>
      </c>
      <c r="AS85" s="24">
        <f>AQ85+'2027.2'!AS85</f>
        <v>0</v>
      </c>
      <c r="AT85" s="24"/>
      <c r="AU85" s="24"/>
      <c r="AV85" s="24"/>
      <c r="AW85" s="24"/>
      <c r="AX85" s="24">
        <f>AT85+'2027.2'!AX85</f>
        <v>0</v>
      </c>
      <c r="AY85" s="24">
        <f>AU85+'2027.2'!AY85</f>
        <v>0</v>
      </c>
      <c r="AZ85" s="24">
        <f>AV85+'2027.2'!AZ85</f>
        <v>0</v>
      </c>
      <c r="BA85" s="24">
        <f>AW85+'2027.2'!BA85</f>
        <v>0</v>
      </c>
    </row>
    <row r="86" spans="1:53">
      <c r="A86" s="316"/>
      <c r="B86" s="316"/>
      <c r="C86" s="19" t="s">
        <v>127</v>
      </c>
      <c r="D86" s="46"/>
      <c r="E86" s="47"/>
      <c r="F86" s="113"/>
      <c r="G86" s="117"/>
      <c r="H86" s="106"/>
      <c r="I86" s="102"/>
      <c r="J86" s="102"/>
      <c r="K86" s="102"/>
      <c r="L86" s="102"/>
      <c r="M86" s="110"/>
      <c r="N86" s="79"/>
      <c r="O86" s="133"/>
      <c r="P86" s="79"/>
      <c r="Q86" s="208"/>
      <c r="R86" s="203"/>
      <c r="S86" s="48"/>
      <c r="T86" s="49"/>
      <c r="U86" s="49"/>
      <c r="V86" s="49"/>
      <c r="W86" s="49"/>
      <c r="X86" s="49"/>
      <c r="Y86" s="49"/>
      <c r="Z86" s="91"/>
      <c r="AA86" s="84"/>
      <c r="AB86" s="342"/>
      <c r="AC86" s="343"/>
      <c r="AD86" s="342">
        <f>AB86+'2027.2'!AD86</f>
        <v>0</v>
      </c>
      <c r="AE86" s="179">
        <f>AC86+'2027.2'!AE86</f>
        <v>0</v>
      </c>
      <c r="AF86" s="24"/>
      <c r="AG86" s="25"/>
      <c r="AH86" s="26">
        <f t="shared" ref="AH86" si="19">AG86*$AH$5</f>
        <v>0</v>
      </c>
      <c r="AI86" s="25"/>
      <c r="AJ86" s="26">
        <f t="shared" ref="AJ86" si="20">AI86*$AJ$5</f>
        <v>0</v>
      </c>
      <c r="AK86" s="69">
        <f>AF86+'2027.2'!AK86</f>
        <v>1</v>
      </c>
      <c r="AL86" s="75">
        <f>AG86+'2027.2'!AL86</f>
        <v>0</v>
      </c>
      <c r="AM86" s="26">
        <f>AH86+'2027.2'!AM86</f>
        <v>0</v>
      </c>
      <c r="AN86" s="75">
        <f>AI86+'2027.2'!AN86</f>
        <v>16</v>
      </c>
      <c r="AO86" s="26">
        <f>AJ86+'2027.2'!AO86</f>
        <v>6400</v>
      </c>
      <c r="AP86" s="24"/>
      <c r="AQ86" s="24"/>
      <c r="AR86" s="24">
        <f>AP86+'2027.2'!AR86</f>
        <v>0</v>
      </c>
      <c r="AS86" s="24">
        <f>AQ86+'2027.2'!AS86</f>
        <v>0</v>
      </c>
      <c r="AT86" s="24"/>
      <c r="AU86" s="24"/>
      <c r="AV86" s="24"/>
      <c r="AW86" s="24"/>
      <c r="AX86" s="24">
        <f>AT86+'2027.2'!AX86</f>
        <v>0</v>
      </c>
      <c r="AY86" s="24">
        <f>AU86+'2027.2'!AY86</f>
        <v>0</v>
      </c>
      <c r="AZ86" s="24">
        <f>AV86+'2027.2'!AZ86</f>
        <v>0</v>
      </c>
      <c r="BA86" s="24">
        <f>AW86+'2027.2'!BA86</f>
        <v>0</v>
      </c>
    </row>
    <row r="87" spans="1:53">
      <c r="A87" s="317"/>
      <c r="B87" s="317"/>
      <c r="C87" s="19" t="s">
        <v>128</v>
      </c>
      <c r="D87" s="51"/>
      <c r="E87" s="52"/>
      <c r="F87" s="115"/>
      <c r="G87" s="121"/>
      <c r="H87" s="108"/>
      <c r="I87" s="104"/>
      <c r="J87" s="104"/>
      <c r="K87" s="104"/>
      <c r="L87" s="104"/>
      <c r="M87" s="112"/>
      <c r="N87" s="83"/>
      <c r="O87" s="135"/>
      <c r="P87" s="83"/>
      <c r="Q87" s="211"/>
      <c r="R87" s="206"/>
      <c r="S87" s="53"/>
      <c r="T87" s="50"/>
      <c r="U87" s="50"/>
      <c r="V87" s="50"/>
      <c r="W87" s="50"/>
      <c r="X87" s="50"/>
      <c r="Y87" s="54"/>
      <c r="Z87" s="93"/>
      <c r="AA87" s="88"/>
      <c r="AB87" s="342"/>
      <c r="AC87" s="343"/>
      <c r="AD87" s="342">
        <f>AB87+'2027.2'!AD87</f>
        <v>0</v>
      </c>
      <c r="AE87" s="179">
        <f>AC87+'2027.2'!AE87</f>
        <v>0</v>
      </c>
      <c r="AF87" s="24"/>
      <c r="AG87" s="25"/>
      <c r="AH87" s="26">
        <f t="shared" si="17"/>
        <v>0</v>
      </c>
      <c r="AI87" s="25"/>
      <c r="AJ87" s="26">
        <f t="shared" si="18"/>
        <v>0</v>
      </c>
      <c r="AK87" s="69">
        <f>AF87+'2027.2'!AK87</f>
        <v>1</v>
      </c>
      <c r="AL87" s="75">
        <f>AG87+'2027.2'!AL87</f>
        <v>3</v>
      </c>
      <c r="AM87" s="26">
        <f>AH87+'2027.2'!AM87</f>
        <v>600</v>
      </c>
      <c r="AN87" s="75">
        <f>AI87+'2027.2'!AN87</f>
        <v>15</v>
      </c>
      <c r="AO87" s="26">
        <f>AJ87+'2027.2'!AO87</f>
        <v>6000</v>
      </c>
      <c r="AP87" s="24"/>
      <c r="AQ87" s="24"/>
      <c r="AR87" s="24">
        <f>AP87+'2027.2'!AR87</f>
        <v>0</v>
      </c>
      <c r="AS87" s="24">
        <f>AQ87+'2027.2'!AS87</f>
        <v>0</v>
      </c>
      <c r="AT87" s="24"/>
      <c r="AU87" s="24"/>
      <c r="AV87" s="24"/>
      <c r="AW87" s="24"/>
      <c r="AX87" s="24">
        <f>AT87+'2027.2'!AX87</f>
        <v>2</v>
      </c>
      <c r="AY87" s="24">
        <f>AU87+'2027.2'!AY87</f>
        <v>90</v>
      </c>
      <c r="AZ87" s="24">
        <f>AV87+'2027.2'!AZ87</f>
        <v>93</v>
      </c>
      <c r="BA87" s="24">
        <f>AW87+'2027.2'!BA87</f>
        <v>10</v>
      </c>
    </row>
    <row r="88" spans="1:53" ht="16.5" customHeight="1">
      <c r="A88" s="55" t="s">
        <v>72</v>
      </c>
      <c r="B88" s="55"/>
      <c r="C88" s="56"/>
      <c r="D88" s="169">
        <f>SUM(D71:D87)</f>
        <v>0</v>
      </c>
      <c r="E88" s="122">
        <f t="shared" ref="E88:AX88" si="21">SUM(E71:E87)</f>
        <v>0</v>
      </c>
      <c r="F88" s="169">
        <f t="shared" si="21"/>
        <v>0</v>
      </c>
      <c r="G88" s="119">
        <f t="shared" si="21"/>
        <v>0</v>
      </c>
      <c r="H88" s="172">
        <f t="shared" si="21"/>
        <v>0</v>
      </c>
      <c r="I88" s="168">
        <f t="shared" si="21"/>
        <v>0</v>
      </c>
      <c r="J88" s="168">
        <f t="shared" si="21"/>
        <v>0</v>
      </c>
      <c r="K88" s="168">
        <f t="shared" si="21"/>
        <v>0</v>
      </c>
      <c r="L88" s="168">
        <f t="shared" si="21"/>
        <v>0</v>
      </c>
      <c r="M88" s="167">
        <f t="shared" si="21"/>
        <v>0</v>
      </c>
      <c r="N88" s="172">
        <f t="shared" si="21"/>
        <v>0</v>
      </c>
      <c r="O88" s="167">
        <f t="shared" si="21"/>
        <v>0</v>
      </c>
      <c r="P88" s="169">
        <f t="shared" si="21"/>
        <v>0</v>
      </c>
      <c r="Q88" s="210">
        <f t="shared" si="21"/>
        <v>0</v>
      </c>
      <c r="R88" s="81">
        <f t="shared" si="21"/>
        <v>0</v>
      </c>
      <c r="S88" s="169">
        <f t="shared" si="21"/>
        <v>0</v>
      </c>
      <c r="T88" s="119">
        <f t="shared" si="21"/>
        <v>0</v>
      </c>
      <c r="U88" s="119">
        <f t="shared" si="21"/>
        <v>0</v>
      </c>
      <c r="V88" s="119">
        <f t="shared" si="21"/>
        <v>0</v>
      </c>
      <c r="W88" s="119">
        <f t="shared" si="21"/>
        <v>0</v>
      </c>
      <c r="X88" s="119">
        <f t="shared" si="21"/>
        <v>0</v>
      </c>
      <c r="Y88" s="119">
        <f t="shared" si="21"/>
        <v>0</v>
      </c>
      <c r="Z88" s="119">
        <f t="shared" si="21"/>
        <v>0</v>
      </c>
      <c r="AA88" s="122">
        <f t="shared" si="21"/>
        <v>0</v>
      </c>
      <c r="AB88" s="346">
        <f t="shared" si="21"/>
        <v>0</v>
      </c>
      <c r="AC88" s="351">
        <f t="shared" si="21"/>
        <v>0</v>
      </c>
      <c r="AD88" s="352">
        <f t="shared" si="21"/>
        <v>1442412</v>
      </c>
      <c r="AE88" s="353">
        <f t="shared" si="21"/>
        <v>9000.012181420936</v>
      </c>
      <c r="AF88" s="119">
        <f t="shared" si="21"/>
        <v>0</v>
      </c>
      <c r="AG88" s="122">
        <f t="shared" si="21"/>
        <v>0</v>
      </c>
      <c r="AH88" s="183">
        <f t="shared" si="21"/>
        <v>0</v>
      </c>
      <c r="AI88" s="122">
        <f t="shared" si="21"/>
        <v>0</v>
      </c>
      <c r="AJ88" s="183">
        <f t="shared" si="21"/>
        <v>0</v>
      </c>
      <c r="AK88" s="119">
        <f t="shared" si="21"/>
        <v>13</v>
      </c>
      <c r="AL88" s="172">
        <f t="shared" si="21"/>
        <v>18</v>
      </c>
      <c r="AM88" s="167">
        <f t="shared" si="21"/>
        <v>3600</v>
      </c>
      <c r="AN88" s="122">
        <f t="shared" si="21"/>
        <v>536</v>
      </c>
      <c r="AO88" s="183">
        <f t="shared" si="21"/>
        <v>214400</v>
      </c>
      <c r="AP88" s="119">
        <f t="shared" si="21"/>
        <v>0</v>
      </c>
      <c r="AQ88" s="119">
        <f t="shared" si="21"/>
        <v>0</v>
      </c>
      <c r="AR88" s="119">
        <f t="shared" si="21"/>
        <v>2</v>
      </c>
      <c r="AS88" s="119">
        <f t="shared" si="21"/>
        <v>0</v>
      </c>
      <c r="AT88" s="119">
        <f t="shared" si="21"/>
        <v>0</v>
      </c>
      <c r="AU88" s="119">
        <f t="shared" si="21"/>
        <v>0</v>
      </c>
      <c r="AV88" s="119">
        <f t="shared" si="21"/>
        <v>0</v>
      </c>
      <c r="AW88" s="188">
        <f t="shared" si="21"/>
        <v>0</v>
      </c>
      <c r="AX88" s="42">
        <f t="shared" si="21"/>
        <v>9</v>
      </c>
      <c r="AY88" s="55">
        <f t="shared" ref="AY88:BA88" si="22">SUM(AY79:AY87)</f>
        <v>190</v>
      </c>
      <c r="AZ88" s="55">
        <f t="shared" si="22"/>
        <v>254</v>
      </c>
      <c r="BA88" s="55">
        <f t="shared" si="22"/>
        <v>35</v>
      </c>
    </row>
    <row r="89" spans="1:53" ht="20.85" customHeight="1">
      <c r="A89" s="322" t="s">
        <v>129</v>
      </c>
      <c r="B89" s="323"/>
      <c r="C89" s="324"/>
      <c r="D89" s="185">
        <f t="shared" ref="D89:AW89" si="23">SUM(D21,D35,D52,D70,D88)</f>
        <v>0</v>
      </c>
      <c r="E89" s="192">
        <f t="shared" si="23"/>
        <v>0</v>
      </c>
      <c r="F89" s="185">
        <f t="shared" si="23"/>
        <v>0</v>
      </c>
      <c r="G89" s="190">
        <f t="shared" si="23"/>
        <v>0</v>
      </c>
      <c r="H89" s="191">
        <f t="shared" si="23"/>
        <v>0</v>
      </c>
      <c r="I89" s="186">
        <f t="shared" si="23"/>
        <v>0</v>
      </c>
      <c r="J89" s="186">
        <f t="shared" si="23"/>
        <v>0</v>
      </c>
      <c r="K89" s="186">
        <f t="shared" si="23"/>
        <v>0</v>
      </c>
      <c r="L89" s="186">
        <f t="shared" si="23"/>
        <v>0</v>
      </c>
      <c r="M89" s="187">
        <f t="shared" si="23"/>
        <v>0</v>
      </c>
      <c r="N89" s="191">
        <f t="shared" si="23"/>
        <v>0</v>
      </c>
      <c r="O89" s="187">
        <f t="shared" si="23"/>
        <v>0</v>
      </c>
      <c r="P89" s="185">
        <f t="shared" si="23"/>
        <v>0</v>
      </c>
      <c r="Q89" s="212">
        <f t="shared" si="23"/>
        <v>0</v>
      </c>
      <c r="R89" s="200">
        <f t="shared" si="23"/>
        <v>0</v>
      </c>
      <c r="S89" s="185">
        <f t="shared" si="23"/>
        <v>0</v>
      </c>
      <c r="T89" s="190">
        <f t="shared" si="23"/>
        <v>0</v>
      </c>
      <c r="U89" s="190">
        <f t="shared" si="23"/>
        <v>0</v>
      </c>
      <c r="V89" s="190">
        <f t="shared" si="23"/>
        <v>0</v>
      </c>
      <c r="W89" s="190">
        <f t="shared" si="23"/>
        <v>0</v>
      </c>
      <c r="X89" s="190">
        <f t="shared" si="23"/>
        <v>0</v>
      </c>
      <c r="Y89" s="190">
        <f t="shared" si="23"/>
        <v>0</v>
      </c>
      <c r="Z89" s="190">
        <f t="shared" si="23"/>
        <v>0</v>
      </c>
      <c r="AA89" s="192">
        <f t="shared" si="23"/>
        <v>0</v>
      </c>
      <c r="AB89" s="354">
        <f t="shared" si="23"/>
        <v>0</v>
      </c>
      <c r="AC89" s="355">
        <f t="shared" si="23"/>
        <v>0</v>
      </c>
      <c r="AD89" s="356">
        <f t="shared" si="23"/>
        <v>13592326</v>
      </c>
      <c r="AE89" s="357">
        <f t="shared" si="23"/>
        <v>84427.394683742241</v>
      </c>
      <c r="AF89" s="190">
        <f t="shared" si="23"/>
        <v>0</v>
      </c>
      <c r="AG89" s="192">
        <f t="shared" si="23"/>
        <v>0</v>
      </c>
      <c r="AH89" s="193">
        <f t="shared" si="23"/>
        <v>0</v>
      </c>
      <c r="AI89" s="192">
        <f t="shared" si="23"/>
        <v>0</v>
      </c>
      <c r="AJ89" s="193">
        <f t="shared" si="23"/>
        <v>0</v>
      </c>
      <c r="AK89" s="190">
        <f t="shared" si="23"/>
        <v>91</v>
      </c>
      <c r="AL89" s="191">
        <f t="shared" si="23"/>
        <v>211</v>
      </c>
      <c r="AM89" s="187">
        <f t="shared" si="23"/>
        <v>42200</v>
      </c>
      <c r="AN89" s="192">
        <f t="shared" si="23"/>
        <v>3236</v>
      </c>
      <c r="AO89" s="193">
        <f t="shared" si="23"/>
        <v>1294400</v>
      </c>
      <c r="AP89" s="190">
        <f t="shared" si="23"/>
        <v>0</v>
      </c>
      <c r="AQ89" s="190">
        <f t="shared" si="23"/>
        <v>0</v>
      </c>
      <c r="AR89" s="190">
        <f t="shared" si="23"/>
        <v>8</v>
      </c>
      <c r="AS89" s="190">
        <f t="shared" si="23"/>
        <v>0</v>
      </c>
      <c r="AT89" s="190">
        <f t="shared" si="23"/>
        <v>0</v>
      </c>
      <c r="AU89" s="190">
        <f t="shared" si="23"/>
        <v>0</v>
      </c>
      <c r="AV89" s="190">
        <f t="shared" si="23"/>
        <v>0</v>
      </c>
      <c r="AW89" s="189">
        <f t="shared" si="23"/>
        <v>0</v>
      </c>
      <c r="AX89" s="77">
        <f>AX21+AX35+AX52+AX70+AX88</f>
        <v>36</v>
      </c>
      <c r="AY89" s="77">
        <f>AY21+AY35+AY52+AY70+AY88</f>
        <v>5180</v>
      </c>
      <c r="AZ89" s="77">
        <f>AZ21+AZ35+AZ52+AZ70+AZ88</f>
        <v>2843</v>
      </c>
      <c r="BA89" s="77">
        <f>BA21+BA35+BA52+AA70+BA88</f>
        <v>175</v>
      </c>
    </row>
    <row r="91" spans="1:53">
      <c r="AH91" s="157" t="s">
        <v>130</v>
      </c>
      <c r="AI91" s="158"/>
      <c r="AJ91" s="159">
        <f>AG89+AI89</f>
        <v>0</v>
      </c>
      <c r="AK91" s="1"/>
      <c r="AM91" s="1"/>
      <c r="AN91" s="160" t="s">
        <v>137</v>
      </c>
      <c r="AO91" s="159">
        <f>AL89+AN89</f>
        <v>3447</v>
      </c>
    </row>
    <row r="92" spans="1:53">
      <c r="AH92" s="157" t="s">
        <v>131</v>
      </c>
      <c r="AI92" s="158"/>
      <c r="AJ92" s="159">
        <f>AH89+AJ89</f>
        <v>0</v>
      </c>
      <c r="AK92" s="1"/>
      <c r="AM92" s="1"/>
      <c r="AN92" s="160" t="s">
        <v>138</v>
      </c>
      <c r="AO92" s="159">
        <f>AM89+AO89</f>
        <v>1336600</v>
      </c>
    </row>
  </sheetData>
  <sheetProtection formatCells="0" formatColumns="0" formatRows="0" insertColumns="0" insertRows="0" insertHyperlinks="0" deleteColumns="0" deleteRows="0" sort="0" autoFilter="0" pivotTables="0"/>
  <mergeCells count="57">
    <mergeCell ref="P4:R4"/>
    <mergeCell ref="D2:O2"/>
    <mergeCell ref="G3:O3"/>
    <mergeCell ref="A1:B1"/>
    <mergeCell ref="A2:A5"/>
    <mergeCell ref="B2:B5"/>
    <mergeCell ref="C2:C5"/>
    <mergeCell ref="D3:E3"/>
    <mergeCell ref="H4:M4"/>
    <mergeCell ref="G4:G5"/>
    <mergeCell ref="N4:O4"/>
    <mergeCell ref="D4:D5"/>
    <mergeCell ref="E4:E5"/>
    <mergeCell ref="F3:F5"/>
    <mergeCell ref="A6:A20"/>
    <mergeCell ref="B6:B11"/>
    <mergeCell ref="B12:B16"/>
    <mergeCell ref="B17:B20"/>
    <mergeCell ref="A22:A34"/>
    <mergeCell ref="B22:B28"/>
    <mergeCell ref="B29:B34"/>
    <mergeCell ref="A89:C89"/>
    <mergeCell ref="A36:A51"/>
    <mergeCell ref="B44:B51"/>
    <mergeCell ref="B71:B78"/>
    <mergeCell ref="A71:A87"/>
    <mergeCell ref="B79:B87"/>
    <mergeCell ref="B53:B60"/>
    <mergeCell ref="B36:B43"/>
    <mergeCell ref="A53:A69"/>
    <mergeCell ref="B61:B69"/>
    <mergeCell ref="AP4:AP5"/>
    <mergeCell ref="AK2:AO3"/>
    <mergeCell ref="AF2:AJ3"/>
    <mergeCell ref="AD2:AE3"/>
    <mergeCell ref="T3:V4"/>
    <mergeCell ref="W3:Y4"/>
    <mergeCell ref="Z3:Z5"/>
    <mergeCell ref="AA3:AA5"/>
    <mergeCell ref="S2:AA2"/>
    <mergeCell ref="AD4:AE4"/>
    <mergeCell ref="AB2:AC3"/>
    <mergeCell ref="AB4:AC4"/>
    <mergeCell ref="AP2:AQ3"/>
    <mergeCell ref="S4:S5"/>
    <mergeCell ref="AR2:AS3"/>
    <mergeCell ref="AS4:AS5"/>
    <mergeCell ref="AR4:AR5"/>
    <mergeCell ref="AQ4:AQ5"/>
    <mergeCell ref="BA4:BA5"/>
    <mergeCell ref="AZ4:AZ5"/>
    <mergeCell ref="AX4:AX5"/>
    <mergeCell ref="AX2:BA3"/>
    <mergeCell ref="AT2:AW3"/>
    <mergeCell ref="AT4:AT5"/>
    <mergeCell ref="AV4:AV5"/>
    <mergeCell ref="AW4:AW5"/>
  </mergeCells>
  <phoneticPr fontId="2"/>
  <pageMargins left="0.39370078740157483" right="0.19685039370078741" top="0.39370078740157483" bottom="0.19685039370078741" header="0.19685039370078741" footer="0.19685039370078741"/>
  <pageSetup paperSize="8" scale="5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DF194-4522-499D-A96A-ED83604882B9}">
  <sheetPr>
    <pageSetUpPr fitToPage="1"/>
  </sheetPr>
  <dimension ref="A1:BA92"/>
  <sheetViews>
    <sheetView zoomScaleNormal="100" workbookViewId="0">
      <pane xSplit="3" ySplit="5" topLeftCell="D6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9" defaultRowHeight="14.25"/>
  <cols>
    <col min="1" max="2" width="6.1328125" style="57" customWidth="1"/>
    <col min="3" max="3" width="18" style="3" bestFit="1" customWidth="1"/>
    <col min="4" max="5" width="8.3984375" style="2" customWidth="1"/>
    <col min="6" max="27" width="9.1328125" style="2" customWidth="1"/>
    <col min="28" max="28" width="12" style="3" bestFit="1" customWidth="1"/>
    <col min="29" max="29" width="13" style="4" customWidth="1"/>
    <col min="30" max="30" width="12" style="3" customWidth="1"/>
    <col min="31" max="31" width="13" style="4" customWidth="1"/>
    <col min="32" max="32" width="4.86328125" style="3" bestFit="1" customWidth="1"/>
    <col min="33" max="33" width="8" style="3" customWidth="1"/>
    <col min="34" max="34" width="11.265625" style="3" bestFit="1" customWidth="1"/>
    <col min="35" max="35" width="8" style="3" bestFit="1" customWidth="1"/>
    <col min="36" max="36" width="11.265625" style="3" bestFit="1" customWidth="1"/>
    <col min="37" max="37" width="6" style="3" customWidth="1"/>
    <col min="38" max="41" width="11.3984375" style="3" customWidth="1"/>
    <col min="42" max="43" width="9" style="3" bestFit="1" customWidth="1"/>
    <col min="44" max="45" width="9" style="3" customWidth="1"/>
    <col min="46" max="49" width="10.3984375" style="3" customWidth="1"/>
    <col min="50" max="53" width="10.265625" style="3" customWidth="1"/>
    <col min="54" max="16384" width="9" style="3"/>
  </cols>
  <sheetData>
    <row r="1" spans="1:53">
      <c r="A1" s="294">
        <v>46478</v>
      </c>
      <c r="B1" s="294"/>
    </row>
    <row r="2" spans="1:53" ht="14.85" customHeight="1">
      <c r="A2" s="295" t="s">
        <v>0</v>
      </c>
      <c r="B2" s="295" t="s">
        <v>1</v>
      </c>
      <c r="C2" s="297" t="s">
        <v>2</v>
      </c>
      <c r="D2" s="320" t="s">
        <v>148</v>
      </c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152"/>
      <c r="Q2" s="197"/>
      <c r="R2" s="153"/>
      <c r="S2" s="299" t="s">
        <v>4</v>
      </c>
      <c r="T2" s="300"/>
      <c r="U2" s="300"/>
      <c r="V2" s="300"/>
      <c r="W2" s="300"/>
      <c r="X2" s="300"/>
      <c r="Y2" s="300"/>
      <c r="Z2" s="300"/>
      <c r="AA2" s="301"/>
      <c r="AB2" s="285" t="s">
        <v>5</v>
      </c>
      <c r="AC2" s="286"/>
      <c r="AD2" s="267" t="s">
        <v>5</v>
      </c>
      <c r="AE2" s="268"/>
      <c r="AF2" s="261" t="s">
        <v>6</v>
      </c>
      <c r="AG2" s="262"/>
      <c r="AH2" s="262"/>
      <c r="AI2" s="262"/>
      <c r="AJ2" s="263"/>
      <c r="AK2" s="257" t="s">
        <v>7</v>
      </c>
      <c r="AL2" s="258"/>
      <c r="AM2" s="258"/>
      <c r="AN2" s="258"/>
      <c r="AO2" s="258"/>
      <c r="AP2" s="291" t="s">
        <v>8</v>
      </c>
      <c r="AQ2" s="291"/>
      <c r="AR2" s="241" t="s">
        <v>9</v>
      </c>
      <c r="AS2" s="241"/>
      <c r="AT2" s="251" t="s">
        <v>10</v>
      </c>
      <c r="AU2" s="251"/>
      <c r="AV2" s="251"/>
      <c r="AW2" s="251"/>
      <c r="AX2" s="250" t="s">
        <v>134</v>
      </c>
      <c r="AY2" s="250"/>
      <c r="AZ2" s="250"/>
      <c r="BA2" s="250"/>
    </row>
    <row r="3" spans="1:53" ht="14.25" customHeight="1">
      <c r="A3" s="296"/>
      <c r="B3" s="296"/>
      <c r="C3" s="298"/>
      <c r="D3" s="302" t="s">
        <v>12</v>
      </c>
      <c r="E3" s="303"/>
      <c r="F3" s="319" t="s">
        <v>13</v>
      </c>
      <c r="G3" s="306" t="s">
        <v>14</v>
      </c>
      <c r="H3" s="307"/>
      <c r="I3" s="307"/>
      <c r="J3" s="307"/>
      <c r="K3" s="307"/>
      <c r="L3" s="307"/>
      <c r="M3" s="307"/>
      <c r="N3" s="307"/>
      <c r="O3" s="307"/>
      <c r="P3" s="155"/>
      <c r="Q3" s="199"/>
      <c r="R3" s="156"/>
      <c r="S3" s="140" t="s">
        <v>160</v>
      </c>
      <c r="T3" s="271" t="s">
        <v>15</v>
      </c>
      <c r="U3" s="272"/>
      <c r="V3" s="273"/>
      <c r="W3" s="271" t="s">
        <v>16</v>
      </c>
      <c r="X3" s="272"/>
      <c r="Y3" s="273"/>
      <c r="Z3" s="277" t="s">
        <v>13</v>
      </c>
      <c r="AA3" s="280" t="s">
        <v>17</v>
      </c>
      <c r="AB3" s="287"/>
      <c r="AC3" s="288"/>
      <c r="AD3" s="269"/>
      <c r="AE3" s="270"/>
      <c r="AF3" s="264"/>
      <c r="AG3" s="265"/>
      <c r="AH3" s="265"/>
      <c r="AI3" s="265"/>
      <c r="AJ3" s="266"/>
      <c r="AK3" s="259"/>
      <c r="AL3" s="260"/>
      <c r="AM3" s="260"/>
      <c r="AN3" s="260"/>
      <c r="AO3" s="260"/>
      <c r="AP3" s="291"/>
      <c r="AQ3" s="291"/>
      <c r="AR3" s="241"/>
      <c r="AS3" s="241"/>
      <c r="AT3" s="252"/>
      <c r="AU3" s="252"/>
      <c r="AV3" s="252"/>
      <c r="AW3" s="252"/>
      <c r="AX3" s="250"/>
      <c r="AY3" s="250"/>
      <c r="AZ3" s="250"/>
      <c r="BA3" s="250"/>
    </row>
    <row r="4" spans="1:53" ht="14.25" customHeight="1">
      <c r="A4" s="296"/>
      <c r="B4" s="296"/>
      <c r="C4" s="298"/>
      <c r="D4" s="308" t="s">
        <v>23</v>
      </c>
      <c r="E4" s="310" t="s">
        <v>24</v>
      </c>
      <c r="F4" s="319"/>
      <c r="G4" s="305" t="s">
        <v>25</v>
      </c>
      <c r="H4" s="304" t="s">
        <v>135</v>
      </c>
      <c r="I4" s="304"/>
      <c r="J4" s="304"/>
      <c r="K4" s="304"/>
      <c r="L4" s="304"/>
      <c r="M4" s="304"/>
      <c r="N4" s="306" t="s">
        <v>27</v>
      </c>
      <c r="O4" s="307"/>
      <c r="P4" s="312" t="s">
        <v>28</v>
      </c>
      <c r="Q4" s="313"/>
      <c r="R4" s="314"/>
      <c r="S4" s="292" t="s">
        <v>29</v>
      </c>
      <c r="T4" s="274"/>
      <c r="U4" s="275"/>
      <c r="V4" s="276"/>
      <c r="W4" s="274"/>
      <c r="X4" s="275"/>
      <c r="Y4" s="276"/>
      <c r="Z4" s="278"/>
      <c r="AA4" s="281"/>
      <c r="AB4" s="289" t="s">
        <v>12</v>
      </c>
      <c r="AC4" s="290"/>
      <c r="AD4" s="283" t="s">
        <v>136</v>
      </c>
      <c r="AE4" s="284"/>
      <c r="AF4" s="5" t="s">
        <v>18</v>
      </c>
      <c r="AG4" s="8" t="s">
        <v>30</v>
      </c>
      <c r="AH4" s="9" t="s">
        <v>22</v>
      </c>
      <c r="AI4" s="8" t="s">
        <v>31</v>
      </c>
      <c r="AJ4" s="9" t="s">
        <v>22</v>
      </c>
      <c r="AK4" s="60" t="s">
        <v>18</v>
      </c>
      <c r="AL4" s="61" t="s">
        <v>30</v>
      </c>
      <c r="AM4" s="62" t="s">
        <v>141</v>
      </c>
      <c r="AN4" s="154" t="s">
        <v>31</v>
      </c>
      <c r="AO4" s="62" t="s">
        <v>141</v>
      </c>
      <c r="AP4" s="244" t="s">
        <v>32</v>
      </c>
      <c r="AQ4" s="244" t="s">
        <v>33</v>
      </c>
      <c r="AR4" s="242" t="s">
        <v>32</v>
      </c>
      <c r="AS4" s="242" t="s">
        <v>33</v>
      </c>
      <c r="AT4" s="253" t="s">
        <v>34</v>
      </c>
      <c r="AU4" s="139" t="s">
        <v>35</v>
      </c>
      <c r="AV4" s="253" t="s">
        <v>36</v>
      </c>
      <c r="AW4" s="255" t="s">
        <v>37</v>
      </c>
      <c r="AX4" s="248" t="s">
        <v>34</v>
      </c>
      <c r="AY4" s="63" t="s">
        <v>35</v>
      </c>
      <c r="AZ4" s="248" t="s">
        <v>36</v>
      </c>
      <c r="BA4" s="246" t="s">
        <v>37</v>
      </c>
    </row>
    <row r="5" spans="1:53" ht="14.85" customHeight="1">
      <c r="A5" s="296"/>
      <c r="B5" s="296"/>
      <c r="C5" s="298"/>
      <c r="D5" s="309"/>
      <c r="E5" s="311"/>
      <c r="F5" s="309"/>
      <c r="G5" s="305"/>
      <c r="H5" s="126" t="s">
        <v>38</v>
      </c>
      <c r="I5" s="127" t="s">
        <v>39</v>
      </c>
      <c r="J5" s="127" t="s">
        <v>40</v>
      </c>
      <c r="K5" s="127" t="s">
        <v>41</v>
      </c>
      <c r="L5" s="127" t="s">
        <v>42</v>
      </c>
      <c r="M5" s="128" t="s">
        <v>43</v>
      </c>
      <c r="N5" s="136" t="s">
        <v>44</v>
      </c>
      <c r="O5" s="161" t="s">
        <v>45</v>
      </c>
      <c r="P5" s="215" t="s">
        <v>25</v>
      </c>
      <c r="Q5" s="216" t="s">
        <v>161</v>
      </c>
      <c r="R5" s="214" t="s">
        <v>162</v>
      </c>
      <c r="S5" s="293"/>
      <c r="T5" s="7" t="s">
        <v>46</v>
      </c>
      <c r="U5" s="7" t="s">
        <v>47</v>
      </c>
      <c r="V5" s="7" t="s">
        <v>48</v>
      </c>
      <c r="W5" s="7" t="s">
        <v>49</v>
      </c>
      <c r="X5" s="7" t="s">
        <v>50</v>
      </c>
      <c r="Y5" s="7" t="s">
        <v>16</v>
      </c>
      <c r="Z5" s="279"/>
      <c r="AA5" s="282"/>
      <c r="AB5" s="10" t="s">
        <v>51</v>
      </c>
      <c r="AC5" s="11" t="s">
        <v>52</v>
      </c>
      <c r="AD5" s="64" t="s">
        <v>51</v>
      </c>
      <c r="AE5" s="65" t="s">
        <v>52</v>
      </c>
      <c r="AF5" s="12"/>
      <c r="AG5" s="13" t="s">
        <v>53</v>
      </c>
      <c r="AH5" s="14">
        <v>200</v>
      </c>
      <c r="AI5" s="13" t="s">
        <v>53</v>
      </c>
      <c r="AJ5" s="14">
        <v>400</v>
      </c>
      <c r="AK5" s="66"/>
      <c r="AL5" s="95" t="s">
        <v>53</v>
      </c>
      <c r="AM5" s="67">
        <v>200</v>
      </c>
      <c r="AN5" s="95" t="s">
        <v>53</v>
      </c>
      <c r="AO5" s="67">
        <v>400</v>
      </c>
      <c r="AP5" s="245"/>
      <c r="AQ5" s="245"/>
      <c r="AR5" s="243"/>
      <c r="AS5" s="243"/>
      <c r="AT5" s="254"/>
      <c r="AU5" s="18" t="s">
        <v>56</v>
      </c>
      <c r="AV5" s="254"/>
      <c r="AW5" s="256"/>
      <c r="AX5" s="249"/>
      <c r="AY5" s="68" t="s">
        <v>56</v>
      </c>
      <c r="AZ5" s="249"/>
      <c r="BA5" s="247"/>
    </row>
    <row r="6" spans="1:53" ht="14.85" customHeight="1">
      <c r="A6" s="315">
        <v>1</v>
      </c>
      <c r="B6" s="315">
        <v>1</v>
      </c>
      <c r="C6" s="19" t="s">
        <v>153</v>
      </c>
      <c r="D6" s="20"/>
      <c r="E6" s="21"/>
      <c r="F6" s="84"/>
      <c r="G6" s="116"/>
      <c r="H6" s="105"/>
      <c r="I6" s="101"/>
      <c r="J6" s="101"/>
      <c r="K6" s="101"/>
      <c r="L6" s="101"/>
      <c r="M6" s="109"/>
      <c r="N6" s="94"/>
      <c r="O6" s="129"/>
      <c r="P6" s="94"/>
      <c r="Q6" s="207"/>
      <c r="R6" s="201"/>
      <c r="S6" s="20"/>
      <c r="T6" s="22"/>
      <c r="U6" s="22"/>
      <c r="V6" s="22"/>
      <c r="W6" s="22"/>
      <c r="X6" s="22"/>
      <c r="Y6" s="84"/>
      <c r="Z6" s="96"/>
      <c r="AA6" s="84"/>
      <c r="AB6" s="342"/>
      <c r="AC6" s="179"/>
      <c r="AD6" s="342">
        <f>AB6+'2027.3'!AD6</f>
        <v>1055152</v>
      </c>
      <c r="AE6" s="179">
        <f>AC6+'2027.3'!AE6</f>
        <v>6495.2481801027589</v>
      </c>
      <c r="AF6" s="24"/>
      <c r="AG6" s="25"/>
      <c r="AH6" s="26">
        <f t="shared" ref="AH6:AH36" si="0">AG6*$AH$5</f>
        <v>0</v>
      </c>
      <c r="AI6" s="25"/>
      <c r="AJ6" s="26">
        <f t="shared" ref="AJ6:AJ36" si="1">AI6*$AJ$5</f>
        <v>0</v>
      </c>
      <c r="AK6" s="69">
        <f>AF6+'2027.3'!AK6</f>
        <v>2</v>
      </c>
      <c r="AL6" s="75">
        <f>AG6+'2027.3'!AL6</f>
        <v>2</v>
      </c>
      <c r="AM6" s="26">
        <f>AH6+'2027.3'!AM6</f>
        <v>400</v>
      </c>
      <c r="AN6" s="75">
        <f>AI6+'2027.3'!AN6</f>
        <v>97</v>
      </c>
      <c r="AO6" s="26">
        <f>AJ6+'2027.3'!AO6</f>
        <v>38800</v>
      </c>
      <c r="AP6" s="24"/>
      <c r="AQ6" s="24"/>
      <c r="AR6" s="24">
        <f>AP6+'2027.3'!AR6</f>
        <v>0</v>
      </c>
      <c r="AS6" s="24">
        <f>AQ6+'2027.3'!AS6</f>
        <v>0</v>
      </c>
      <c r="AT6" s="24"/>
      <c r="AU6" s="24"/>
      <c r="AV6" s="24"/>
      <c r="AW6" s="24"/>
      <c r="AX6" s="24">
        <f>AT6+'2027.3'!AX6</f>
        <v>0</v>
      </c>
      <c r="AY6" s="24">
        <f>AU6+'2027.3'!AY6</f>
        <v>0</v>
      </c>
      <c r="AZ6" s="24">
        <f>AV6+'2027.3'!AZ6</f>
        <v>0</v>
      </c>
      <c r="BA6" s="24">
        <f>AW6+'2027.3'!BA6</f>
        <v>0</v>
      </c>
    </row>
    <row r="7" spans="1:53">
      <c r="A7" s="316"/>
      <c r="B7" s="316"/>
      <c r="C7" s="19" t="s">
        <v>58</v>
      </c>
      <c r="D7" s="20"/>
      <c r="E7" s="21"/>
      <c r="F7" s="84"/>
      <c r="G7" s="117"/>
      <c r="H7" s="106"/>
      <c r="I7" s="102"/>
      <c r="J7" s="102"/>
      <c r="K7" s="102"/>
      <c r="L7" s="102"/>
      <c r="M7" s="110"/>
      <c r="N7" s="79"/>
      <c r="O7" s="130"/>
      <c r="P7" s="79"/>
      <c r="Q7" s="208"/>
      <c r="R7" s="21"/>
      <c r="S7" s="20"/>
      <c r="T7" s="22"/>
      <c r="U7" s="22"/>
      <c r="V7" s="22"/>
      <c r="W7" s="22"/>
      <c r="X7" s="22"/>
      <c r="Y7" s="84"/>
      <c r="Z7" s="96"/>
      <c r="AA7" s="84"/>
      <c r="AB7" s="342"/>
      <c r="AC7" s="343"/>
      <c r="AD7" s="342">
        <f>AB7+'2027.3'!AD7</f>
        <v>0</v>
      </c>
      <c r="AE7" s="179">
        <f>AC7+'2027.3'!AE7</f>
        <v>0</v>
      </c>
      <c r="AF7" s="24"/>
      <c r="AG7" s="25"/>
      <c r="AH7" s="26">
        <f t="shared" si="0"/>
        <v>0</v>
      </c>
      <c r="AI7" s="25"/>
      <c r="AJ7" s="26">
        <f t="shared" si="1"/>
        <v>0</v>
      </c>
      <c r="AK7" s="69">
        <f>AF7+'2027.3'!AK7</f>
        <v>2</v>
      </c>
      <c r="AL7" s="75">
        <f>AG7+'2027.3'!AL7</f>
        <v>3</v>
      </c>
      <c r="AM7" s="26">
        <f>AH7+'2027.3'!AM7</f>
        <v>600</v>
      </c>
      <c r="AN7" s="75">
        <f>AI7+'2027.3'!AN7</f>
        <v>48</v>
      </c>
      <c r="AO7" s="26">
        <f>AJ7+'2027.3'!AO7</f>
        <v>19200</v>
      </c>
      <c r="AP7" s="24"/>
      <c r="AQ7" s="24"/>
      <c r="AR7" s="24">
        <f>AP7+'2027.3'!AR7</f>
        <v>0</v>
      </c>
      <c r="AS7" s="24">
        <f>AQ7+'2027.3'!AS7</f>
        <v>0</v>
      </c>
      <c r="AT7" s="24"/>
      <c r="AU7" s="24"/>
      <c r="AV7" s="24"/>
      <c r="AW7" s="24"/>
      <c r="AX7" s="24">
        <f>AT7+'2027.3'!AX7</f>
        <v>0</v>
      </c>
      <c r="AY7" s="24">
        <f>AU7+'2027.3'!AY7</f>
        <v>0</v>
      </c>
      <c r="AZ7" s="24">
        <f>AV7+'2027.3'!AZ7</f>
        <v>0</v>
      </c>
      <c r="BA7" s="24">
        <f>AW7+'2027.3'!BA7</f>
        <v>0</v>
      </c>
    </row>
    <row r="8" spans="1:53">
      <c r="A8" s="316"/>
      <c r="B8" s="316"/>
      <c r="C8" s="19" t="s">
        <v>59</v>
      </c>
      <c r="D8" s="20"/>
      <c r="E8" s="21"/>
      <c r="F8" s="84"/>
      <c r="G8" s="117"/>
      <c r="H8" s="106"/>
      <c r="I8" s="102"/>
      <c r="J8" s="102"/>
      <c r="K8" s="102"/>
      <c r="L8" s="102"/>
      <c r="M8" s="110"/>
      <c r="N8" s="79"/>
      <c r="O8" s="130"/>
      <c r="P8" s="79"/>
      <c r="Q8" s="208"/>
      <c r="R8" s="21"/>
      <c r="S8" s="20"/>
      <c r="T8" s="22"/>
      <c r="U8" s="22"/>
      <c r="V8" s="22"/>
      <c r="W8" s="22"/>
      <c r="X8" s="22"/>
      <c r="Y8" s="84"/>
      <c r="Z8" s="96"/>
      <c r="AA8" s="84"/>
      <c r="AB8" s="342"/>
      <c r="AC8" s="179"/>
      <c r="AD8" s="342">
        <f>AB8+'2027.3'!AD8</f>
        <v>1535386</v>
      </c>
      <c r="AE8" s="179">
        <f>AC8+'2027.3'!AE8</f>
        <v>9462.7899506930789</v>
      </c>
      <c r="AF8" s="24"/>
      <c r="AG8" s="25"/>
      <c r="AH8" s="26">
        <f t="shared" si="0"/>
        <v>0</v>
      </c>
      <c r="AI8" s="25"/>
      <c r="AJ8" s="26">
        <f t="shared" si="1"/>
        <v>0</v>
      </c>
      <c r="AK8" s="69">
        <f>AF8+'2027.3'!AK8</f>
        <v>2</v>
      </c>
      <c r="AL8" s="75">
        <f>AG8+'2027.3'!AL8</f>
        <v>5</v>
      </c>
      <c r="AM8" s="26">
        <f>AH8+'2027.3'!AM8</f>
        <v>1000</v>
      </c>
      <c r="AN8" s="75">
        <f>AI8+'2027.3'!AN8</f>
        <v>87</v>
      </c>
      <c r="AO8" s="26">
        <f>AJ8+'2027.3'!AO8</f>
        <v>34800</v>
      </c>
      <c r="AP8" s="24"/>
      <c r="AQ8" s="24"/>
      <c r="AR8" s="24">
        <f>AP8+'2027.3'!AR8</f>
        <v>0</v>
      </c>
      <c r="AS8" s="24">
        <f>AQ8+'2027.3'!AS8</f>
        <v>0</v>
      </c>
      <c r="AT8" s="24"/>
      <c r="AU8" s="24"/>
      <c r="AV8" s="24"/>
      <c r="AW8" s="24"/>
      <c r="AX8" s="24">
        <f>AT8+'2027.3'!AX8</f>
        <v>1</v>
      </c>
      <c r="AY8" s="24">
        <f>AU8+'2027.3'!AY8</f>
        <v>120</v>
      </c>
      <c r="AZ8" s="24">
        <f>AV8+'2027.3'!AZ8</f>
        <v>37</v>
      </c>
      <c r="BA8" s="24">
        <f>AW8+'2027.3'!BA8</f>
        <v>2</v>
      </c>
    </row>
    <row r="9" spans="1:53">
      <c r="A9" s="316"/>
      <c r="B9" s="316"/>
      <c r="C9" s="19" t="s">
        <v>60</v>
      </c>
      <c r="D9" s="20"/>
      <c r="E9" s="21"/>
      <c r="F9" s="84"/>
      <c r="G9" s="117"/>
      <c r="H9" s="106"/>
      <c r="I9" s="102"/>
      <c r="J9" s="102"/>
      <c r="K9" s="102"/>
      <c r="L9" s="102"/>
      <c r="M9" s="110"/>
      <c r="N9" s="79"/>
      <c r="O9" s="130"/>
      <c r="P9" s="79"/>
      <c r="Q9" s="208"/>
      <c r="R9" s="21"/>
      <c r="S9" s="20"/>
      <c r="T9" s="22"/>
      <c r="U9" s="22"/>
      <c r="V9" s="22"/>
      <c r="W9" s="22"/>
      <c r="X9" s="22"/>
      <c r="Y9" s="84"/>
      <c r="Z9" s="96"/>
      <c r="AA9" s="84"/>
      <c r="AB9" s="342"/>
      <c r="AC9" s="343"/>
      <c r="AD9" s="342">
        <f>AB9+'2027.3'!AD9</f>
        <v>0</v>
      </c>
      <c r="AE9" s="179">
        <f>AC9+'2027.3'!AE9</f>
        <v>0</v>
      </c>
      <c r="AF9" s="24"/>
      <c r="AG9" s="25"/>
      <c r="AH9" s="26">
        <f t="shared" si="0"/>
        <v>0</v>
      </c>
      <c r="AI9" s="25"/>
      <c r="AJ9" s="26">
        <f t="shared" si="1"/>
        <v>0</v>
      </c>
      <c r="AK9" s="69">
        <f>AF9+'2027.3'!AK9</f>
        <v>3</v>
      </c>
      <c r="AL9" s="75">
        <f>AG9+'2027.3'!AL9</f>
        <v>1</v>
      </c>
      <c r="AM9" s="26">
        <f>AH9+'2027.3'!AM9</f>
        <v>200</v>
      </c>
      <c r="AN9" s="75">
        <f>AI9+'2027.3'!AN9</f>
        <v>150</v>
      </c>
      <c r="AO9" s="26">
        <f>AJ9+'2027.3'!AO9</f>
        <v>60000</v>
      </c>
      <c r="AP9" s="24"/>
      <c r="AQ9" s="24"/>
      <c r="AR9" s="24">
        <f>AP9+'2027.3'!AR9</f>
        <v>0</v>
      </c>
      <c r="AS9" s="24">
        <f>AQ9+'2027.3'!AS9</f>
        <v>0</v>
      </c>
      <c r="AT9" s="24"/>
      <c r="AU9" s="24"/>
      <c r="AV9" s="24"/>
      <c r="AW9" s="24"/>
      <c r="AX9" s="24">
        <f>AT9+'2027.3'!AX9</f>
        <v>0</v>
      </c>
      <c r="AY9" s="24">
        <f>AU9+'2027.3'!AY9</f>
        <v>0</v>
      </c>
      <c r="AZ9" s="24">
        <f>AV9+'2027.3'!AZ9</f>
        <v>0</v>
      </c>
      <c r="BA9" s="24">
        <f>AW9+'2027.3'!BA9</f>
        <v>0</v>
      </c>
    </row>
    <row r="10" spans="1:53">
      <c r="A10" s="316"/>
      <c r="B10" s="316"/>
      <c r="C10" s="19" t="s">
        <v>61</v>
      </c>
      <c r="D10" s="20"/>
      <c r="E10" s="21"/>
      <c r="F10" s="84"/>
      <c r="G10" s="117"/>
      <c r="H10" s="106"/>
      <c r="I10" s="102"/>
      <c r="J10" s="102"/>
      <c r="K10" s="102"/>
      <c r="L10" s="102"/>
      <c r="M10" s="110"/>
      <c r="N10" s="79"/>
      <c r="O10" s="130"/>
      <c r="P10" s="79"/>
      <c r="Q10" s="208"/>
      <c r="R10" s="21"/>
      <c r="S10" s="20"/>
      <c r="T10" s="22"/>
      <c r="U10" s="22"/>
      <c r="V10" s="22"/>
      <c r="W10" s="22"/>
      <c r="X10" s="22"/>
      <c r="Y10" s="84"/>
      <c r="Z10" s="96"/>
      <c r="AA10" s="84"/>
      <c r="AB10" s="342"/>
      <c r="AC10" s="343"/>
      <c r="AD10" s="342">
        <f>AB10+'2027.3'!AD10</f>
        <v>0</v>
      </c>
      <c r="AE10" s="179">
        <f>AC10+'2027.3'!AE10</f>
        <v>0</v>
      </c>
      <c r="AF10" s="24"/>
      <c r="AG10" s="25"/>
      <c r="AH10" s="26">
        <f t="shared" si="0"/>
        <v>0</v>
      </c>
      <c r="AI10" s="25"/>
      <c r="AJ10" s="26">
        <f t="shared" si="1"/>
        <v>0</v>
      </c>
      <c r="AK10" s="69">
        <f>AF10+'2027.3'!AK10</f>
        <v>3</v>
      </c>
      <c r="AL10" s="75">
        <f>AG10+'2027.3'!AL10</f>
        <v>0</v>
      </c>
      <c r="AM10" s="26">
        <f>AH10+'2027.3'!AM10</f>
        <v>0</v>
      </c>
      <c r="AN10" s="75">
        <f>AI10+'2027.3'!AN10</f>
        <v>120</v>
      </c>
      <c r="AO10" s="26">
        <f>AJ10+'2027.3'!AO10</f>
        <v>48000</v>
      </c>
      <c r="AP10" s="24"/>
      <c r="AQ10" s="24"/>
      <c r="AR10" s="24">
        <f>AP10+'2027.3'!AR10</f>
        <v>0</v>
      </c>
      <c r="AS10" s="24">
        <f>AQ10+'2027.3'!AS10</f>
        <v>0</v>
      </c>
      <c r="AT10" s="24"/>
      <c r="AU10" s="24"/>
      <c r="AV10" s="24"/>
      <c r="AW10" s="24"/>
      <c r="AX10" s="24">
        <f>AT10+'2027.3'!AX10</f>
        <v>1</v>
      </c>
      <c r="AY10" s="24">
        <f>AU10+'2027.3'!AY10</f>
        <v>80</v>
      </c>
      <c r="AZ10" s="24">
        <f>AV10+'2027.3'!AZ10</f>
        <v>32</v>
      </c>
      <c r="BA10" s="24">
        <f>AW10+'2027.3'!BA10</f>
        <v>5</v>
      </c>
    </row>
    <row r="11" spans="1:53">
      <c r="A11" s="316"/>
      <c r="B11" s="317"/>
      <c r="C11" s="19" t="s">
        <v>62</v>
      </c>
      <c r="D11" s="20"/>
      <c r="E11" s="21"/>
      <c r="F11" s="84"/>
      <c r="G11" s="117"/>
      <c r="H11" s="106"/>
      <c r="I11" s="102"/>
      <c r="J11" s="102"/>
      <c r="K11" s="102"/>
      <c r="L11" s="102"/>
      <c r="M11" s="110"/>
      <c r="N11" s="79"/>
      <c r="O11" s="130"/>
      <c r="P11" s="79"/>
      <c r="Q11" s="208"/>
      <c r="R11" s="21"/>
      <c r="S11" s="20"/>
      <c r="T11" s="22"/>
      <c r="U11" s="22"/>
      <c r="V11" s="22"/>
      <c r="W11" s="22"/>
      <c r="X11" s="22"/>
      <c r="Y11" s="84"/>
      <c r="Z11" s="96"/>
      <c r="AA11" s="84"/>
      <c r="AB11" s="342"/>
      <c r="AC11" s="343"/>
      <c r="AD11" s="342">
        <f>AB11+'2027.3'!AD11</f>
        <v>54247</v>
      </c>
      <c r="AE11" s="179">
        <f>AC11+'2027.3'!AE11</f>
        <v>340.06644030759804</v>
      </c>
      <c r="AF11" s="24"/>
      <c r="AG11" s="25"/>
      <c r="AH11" s="26">
        <f t="shared" si="0"/>
        <v>0</v>
      </c>
      <c r="AI11" s="25"/>
      <c r="AJ11" s="26">
        <f t="shared" si="1"/>
        <v>0</v>
      </c>
      <c r="AK11" s="69">
        <f>AF11+'2027.3'!AK11</f>
        <v>1</v>
      </c>
      <c r="AL11" s="75">
        <f>AG11+'2027.3'!AL11</f>
        <v>1</v>
      </c>
      <c r="AM11" s="26">
        <f>AH11+'2027.3'!AM11</f>
        <v>200</v>
      </c>
      <c r="AN11" s="75">
        <f>AI11+'2027.3'!AN11</f>
        <v>46</v>
      </c>
      <c r="AO11" s="26">
        <f>AJ11+'2027.3'!AO11</f>
        <v>18400</v>
      </c>
      <c r="AP11" s="24"/>
      <c r="AQ11" s="24"/>
      <c r="AR11" s="24">
        <f>AP11+'2027.3'!AR11</f>
        <v>0</v>
      </c>
      <c r="AS11" s="24">
        <f>AQ11+'2027.3'!AS11</f>
        <v>0</v>
      </c>
      <c r="AT11" s="24"/>
      <c r="AU11" s="24"/>
      <c r="AV11" s="24"/>
      <c r="AW11" s="24"/>
      <c r="AX11" s="24">
        <f>AT11+'2027.3'!AX11</f>
        <v>0</v>
      </c>
      <c r="AY11" s="24">
        <f>AU11+'2027.3'!AY11</f>
        <v>0</v>
      </c>
      <c r="AZ11" s="24">
        <f>AV11+'2027.3'!AZ11</f>
        <v>0</v>
      </c>
      <c r="BA11" s="24">
        <f>AW11+'2027.3'!BA11</f>
        <v>0</v>
      </c>
    </row>
    <row r="12" spans="1:53">
      <c r="A12" s="316"/>
      <c r="B12" s="318">
        <v>2</v>
      </c>
      <c r="C12" s="19" t="s">
        <v>63</v>
      </c>
      <c r="D12" s="20"/>
      <c r="E12" s="21"/>
      <c r="F12" s="84"/>
      <c r="G12" s="117"/>
      <c r="H12" s="106"/>
      <c r="I12" s="102"/>
      <c r="J12" s="102"/>
      <c r="K12" s="102"/>
      <c r="L12" s="102"/>
      <c r="M12" s="110"/>
      <c r="N12" s="79"/>
      <c r="O12" s="130"/>
      <c r="P12" s="79"/>
      <c r="Q12" s="208"/>
      <c r="R12" s="21"/>
      <c r="S12" s="20"/>
      <c r="T12" s="22"/>
      <c r="U12" s="22"/>
      <c r="V12" s="22"/>
      <c r="W12" s="22"/>
      <c r="X12" s="22"/>
      <c r="Y12" s="84"/>
      <c r="Z12" s="96"/>
      <c r="AA12" s="84"/>
      <c r="AB12" s="342"/>
      <c r="AC12" s="343"/>
      <c r="AD12" s="342">
        <f>AB12+'2027.3'!AD12</f>
        <v>1605195</v>
      </c>
      <c r="AE12" s="179">
        <f>AC12+'2027.3'!AE12</f>
        <v>10062.73065145639</v>
      </c>
      <c r="AF12" s="24"/>
      <c r="AG12" s="25"/>
      <c r="AH12" s="26">
        <f t="shared" si="0"/>
        <v>0</v>
      </c>
      <c r="AI12" s="25"/>
      <c r="AJ12" s="26">
        <f t="shared" si="1"/>
        <v>0</v>
      </c>
      <c r="AK12" s="69">
        <f>AF12+'2027.3'!AK12</f>
        <v>1</v>
      </c>
      <c r="AL12" s="75">
        <f>AG12+'2027.3'!AL12</f>
        <v>2</v>
      </c>
      <c r="AM12" s="26">
        <f>AH12+'2027.3'!AM12</f>
        <v>400</v>
      </c>
      <c r="AN12" s="75">
        <f>AI12+'2027.3'!AN12</f>
        <v>56</v>
      </c>
      <c r="AO12" s="26">
        <f>AJ12+'2027.3'!AO12</f>
        <v>22400</v>
      </c>
      <c r="AP12" s="24"/>
      <c r="AQ12" s="24"/>
      <c r="AR12" s="24">
        <f>AP12+'2027.3'!AR12</f>
        <v>0</v>
      </c>
      <c r="AS12" s="24">
        <f>AQ12+'2027.3'!AS12</f>
        <v>0</v>
      </c>
      <c r="AT12" s="24"/>
      <c r="AU12" s="24"/>
      <c r="AV12" s="24"/>
      <c r="AW12" s="24"/>
      <c r="AX12" s="24">
        <f>AT12+'2027.3'!AX12</f>
        <v>0</v>
      </c>
      <c r="AY12" s="24">
        <f>AU12+'2027.3'!AY12</f>
        <v>0</v>
      </c>
      <c r="AZ12" s="24">
        <f>AV12+'2027.3'!AZ12</f>
        <v>0</v>
      </c>
      <c r="BA12" s="24">
        <f>AW12+'2027.3'!BA12</f>
        <v>0</v>
      </c>
    </row>
    <row r="13" spans="1:53">
      <c r="A13" s="316"/>
      <c r="B13" s="318"/>
      <c r="C13" s="19" t="s">
        <v>64</v>
      </c>
      <c r="D13" s="20"/>
      <c r="E13" s="21"/>
      <c r="F13" s="84"/>
      <c r="G13" s="117"/>
      <c r="H13" s="106"/>
      <c r="I13" s="102"/>
      <c r="J13" s="102"/>
      <c r="K13" s="102"/>
      <c r="L13" s="102"/>
      <c r="M13" s="110"/>
      <c r="N13" s="79"/>
      <c r="O13" s="130"/>
      <c r="P13" s="79"/>
      <c r="Q13" s="208"/>
      <c r="R13" s="21"/>
      <c r="S13" s="20"/>
      <c r="T13" s="22"/>
      <c r="U13" s="22"/>
      <c r="V13" s="22"/>
      <c r="W13" s="22"/>
      <c r="X13" s="22"/>
      <c r="Y13" s="84"/>
      <c r="Z13" s="96"/>
      <c r="AA13" s="84"/>
      <c r="AB13" s="342"/>
      <c r="AC13" s="343"/>
      <c r="AD13" s="342">
        <f>AB13+'2027.3'!AD13</f>
        <v>0</v>
      </c>
      <c r="AE13" s="179">
        <f>AC13+'2027.3'!AE13</f>
        <v>0</v>
      </c>
      <c r="AF13" s="24"/>
      <c r="AG13" s="25"/>
      <c r="AH13" s="26">
        <f t="shared" si="0"/>
        <v>0</v>
      </c>
      <c r="AI13" s="25"/>
      <c r="AJ13" s="26">
        <f t="shared" si="1"/>
        <v>0</v>
      </c>
      <c r="AK13" s="69">
        <f>AF13+'2027.3'!AK13</f>
        <v>1</v>
      </c>
      <c r="AL13" s="75">
        <f>AG13+'2027.3'!AL13</f>
        <v>1</v>
      </c>
      <c r="AM13" s="26">
        <f>AH13+'2027.3'!AM13</f>
        <v>200</v>
      </c>
      <c r="AN13" s="75">
        <f>AI13+'2027.3'!AN13</f>
        <v>32</v>
      </c>
      <c r="AO13" s="26">
        <f>AJ13+'2027.3'!AO13</f>
        <v>12800</v>
      </c>
      <c r="AP13" s="24"/>
      <c r="AQ13" s="24"/>
      <c r="AR13" s="24">
        <f>AP13+'2027.3'!AR13</f>
        <v>0</v>
      </c>
      <c r="AS13" s="24">
        <f>AQ13+'2027.3'!AS13</f>
        <v>0</v>
      </c>
      <c r="AT13" s="24"/>
      <c r="AU13" s="24"/>
      <c r="AV13" s="24"/>
      <c r="AW13" s="24"/>
      <c r="AX13" s="24">
        <f>AT13+'2027.3'!AX13</f>
        <v>0</v>
      </c>
      <c r="AY13" s="24">
        <f>AU13+'2027.3'!AY13</f>
        <v>0</v>
      </c>
      <c r="AZ13" s="24">
        <f>AV13+'2027.3'!AZ13</f>
        <v>0</v>
      </c>
      <c r="BA13" s="24">
        <f>AW13+'2027.3'!BA13</f>
        <v>0</v>
      </c>
    </row>
    <row r="14" spans="1:53">
      <c r="A14" s="316"/>
      <c r="B14" s="318"/>
      <c r="C14" s="19" t="s">
        <v>65</v>
      </c>
      <c r="D14" s="20"/>
      <c r="E14" s="21"/>
      <c r="F14" s="84"/>
      <c r="G14" s="117"/>
      <c r="H14" s="106"/>
      <c r="I14" s="102"/>
      <c r="J14" s="102"/>
      <c r="K14" s="102"/>
      <c r="L14" s="102"/>
      <c r="M14" s="110"/>
      <c r="N14" s="79"/>
      <c r="O14" s="130"/>
      <c r="P14" s="79"/>
      <c r="Q14" s="208"/>
      <c r="R14" s="21"/>
      <c r="S14" s="20"/>
      <c r="T14" s="22"/>
      <c r="U14" s="22"/>
      <c r="V14" s="22"/>
      <c r="W14" s="22"/>
      <c r="X14" s="22"/>
      <c r="Y14" s="84"/>
      <c r="Z14" s="96"/>
      <c r="AA14" s="84"/>
      <c r="AB14" s="342"/>
      <c r="AC14" s="343"/>
      <c r="AD14" s="342">
        <f>AB14+'2027.3'!AD14</f>
        <v>0</v>
      </c>
      <c r="AE14" s="179">
        <f>AC14+'2027.3'!AE14</f>
        <v>0</v>
      </c>
      <c r="AF14" s="24"/>
      <c r="AG14" s="25"/>
      <c r="AH14" s="26">
        <f t="shared" si="0"/>
        <v>0</v>
      </c>
      <c r="AI14" s="25"/>
      <c r="AJ14" s="26">
        <f t="shared" si="1"/>
        <v>0</v>
      </c>
      <c r="AK14" s="69">
        <f>AF14+'2027.3'!AK14</f>
        <v>1</v>
      </c>
      <c r="AL14" s="75">
        <f>AG14+'2027.3'!AL14</f>
        <v>2</v>
      </c>
      <c r="AM14" s="26">
        <f>AH14+'2027.3'!AM14</f>
        <v>400</v>
      </c>
      <c r="AN14" s="75">
        <f>AI14+'2027.3'!AN14</f>
        <v>37</v>
      </c>
      <c r="AO14" s="26">
        <f>AJ14+'2027.3'!AO14</f>
        <v>14800</v>
      </c>
      <c r="AP14" s="24"/>
      <c r="AQ14" s="24"/>
      <c r="AR14" s="24">
        <f>AP14+'2027.3'!AR14</f>
        <v>0</v>
      </c>
      <c r="AS14" s="24">
        <f>AQ14+'2027.3'!AS14</f>
        <v>0</v>
      </c>
      <c r="AT14" s="24"/>
      <c r="AU14" s="24"/>
      <c r="AV14" s="24"/>
      <c r="AW14" s="24"/>
      <c r="AX14" s="24">
        <f>AT14+'2027.3'!AX14</f>
        <v>0</v>
      </c>
      <c r="AY14" s="24">
        <f>AU14+'2027.3'!AY14</f>
        <v>0</v>
      </c>
      <c r="AZ14" s="24">
        <f>AV14+'2027.3'!AZ14</f>
        <v>0</v>
      </c>
      <c r="BA14" s="24">
        <f>AW14+'2027.3'!BA14</f>
        <v>0</v>
      </c>
    </row>
    <row r="15" spans="1:53">
      <c r="A15" s="316"/>
      <c r="B15" s="318"/>
      <c r="C15" s="19" t="s">
        <v>66</v>
      </c>
      <c r="D15" s="20"/>
      <c r="E15" s="21"/>
      <c r="F15" s="84"/>
      <c r="G15" s="117"/>
      <c r="H15" s="106"/>
      <c r="I15" s="102"/>
      <c r="J15" s="102"/>
      <c r="K15" s="102"/>
      <c r="L15" s="102"/>
      <c r="M15" s="110"/>
      <c r="N15" s="79"/>
      <c r="O15" s="130"/>
      <c r="P15" s="79"/>
      <c r="Q15" s="208"/>
      <c r="R15" s="21"/>
      <c r="S15" s="20"/>
      <c r="T15" s="22"/>
      <c r="U15" s="22"/>
      <c r="V15" s="22"/>
      <c r="W15" s="22"/>
      <c r="X15" s="22"/>
      <c r="Y15" s="84"/>
      <c r="Z15" s="96"/>
      <c r="AA15" s="84"/>
      <c r="AB15" s="342"/>
      <c r="AC15" s="343"/>
      <c r="AD15" s="342">
        <f>AB15+'2027.3'!AD15</f>
        <v>0</v>
      </c>
      <c r="AE15" s="179">
        <f>AC15+'2027.3'!AE15</f>
        <v>0</v>
      </c>
      <c r="AF15" s="24"/>
      <c r="AG15" s="25"/>
      <c r="AH15" s="26">
        <f t="shared" si="0"/>
        <v>0</v>
      </c>
      <c r="AI15" s="25"/>
      <c r="AJ15" s="26">
        <f t="shared" si="1"/>
        <v>0</v>
      </c>
      <c r="AK15" s="69">
        <f>AF15+'2027.3'!AK15</f>
        <v>3</v>
      </c>
      <c r="AL15" s="75">
        <f>AG15+'2027.3'!AL15</f>
        <v>0</v>
      </c>
      <c r="AM15" s="26">
        <f>AH15+'2027.3'!AM15</f>
        <v>0</v>
      </c>
      <c r="AN15" s="75">
        <f>AI15+'2027.3'!AN15</f>
        <v>105</v>
      </c>
      <c r="AO15" s="26">
        <f>AJ15+'2027.3'!AO15</f>
        <v>42000</v>
      </c>
      <c r="AP15" s="24"/>
      <c r="AQ15" s="24"/>
      <c r="AR15" s="24">
        <f>AP15+'2027.3'!AR15</f>
        <v>0</v>
      </c>
      <c r="AS15" s="24">
        <f>AQ15+'2027.3'!AS15</f>
        <v>0</v>
      </c>
      <c r="AT15" s="24"/>
      <c r="AU15" s="24"/>
      <c r="AV15" s="24"/>
      <c r="AW15" s="24"/>
      <c r="AX15" s="24">
        <f>AT15+'2027.3'!AX15</f>
        <v>0</v>
      </c>
      <c r="AY15" s="24">
        <f>AU15+'2027.3'!AY15</f>
        <v>0</v>
      </c>
      <c r="AZ15" s="24">
        <f>AV15+'2027.3'!AZ15</f>
        <v>0</v>
      </c>
      <c r="BA15" s="24">
        <f>AW15+'2027.3'!BA15</f>
        <v>0</v>
      </c>
    </row>
    <row r="16" spans="1:53">
      <c r="A16" s="316"/>
      <c r="B16" s="318"/>
      <c r="C16" s="19" t="s">
        <v>67</v>
      </c>
      <c r="D16" s="20"/>
      <c r="E16" s="21"/>
      <c r="F16" s="84"/>
      <c r="G16" s="117"/>
      <c r="H16" s="106"/>
      <c r="I16" s="102"/>
      <c r="J16" s="102"/>
      <c r="K16" s="102"/>
      <c r="L16" s="102"/>
      <c r="M16" s="110"/>
      <c r="N16" s="79"/>
      <c r="O16" s="130"/>
      <c r="P16" s="79"/>
      <c r="Q16" s="208"/>
      <c r="R16" s="21"/>
      <c r="S16" s="20"/>
      <c r="T16" s="22"/>
      <c r="U16" s="22"/>
      <c r="V16" s="22"/>
      <c r="W16" s="22"/>
      <c r="X16" s="22"/>
      <c r="Y16" s="84"/>
      <c r="Z16" s="96"/>
      <c r="AA16" s="84"/>
      <c r="AB16" s="342"/>
      <c r="AC16" s="343"/>
      <c r="AD16" s="342">
        <f>AB16+'2027.3'!AD16</f>
        <v>0</v>
      </c>
      <c r="AE16" s="179">
        <f>AC16+'2027.3'!AE16</f>
        <v>0</v>
      </c>
      <c r="AF16" s="24"/>
      <c r="AG16" s="25"/>
      <c r="AH16" s="26">
        <f t="shared" si="0"/>
        <v>0</v>
      </c>
      <c r="AI16" s="25"/>
      <c r="AJ16" s="26">
        <f t="shared" si="1"/>
        <v>0</v>
      </c>
      <c r="AK16" s="69">
        <f>AF16+'2027.3'!AK16</f>
        <v>0</v>
      </c>
      <c r="AL16" s="75">
        <f>AG16+'2027.3'!AL16</f>
        <v>0</v>
      </c>
      <c r="AM16" s="26">
        <f>AH16+'2027.3'!AM16</f>
        <v>0</v>
      </c>
      <c r="AN16" s="75">
        <f>AI16+'2027.3'!AN16</f>
        <v>0</v>
      </c>
      <c r="AO16" s="26">
        <f>AJ16+'2027.3'!AO16</f>
        <v>0</v>
      </c>
      <c r="AP16" s="24"/>
      <c r="AQ16" s="24"/>
      <c r="AR16" s="24">
        <f>AP16+'2027.3'!AR16</f>
        <v>0</v>
      </c>
      <c r="AS16" s="24">
        <f>AQ16+'2027.3'!AS16</f>
        <v>0</v>
      </c>
      <c r="AT16" s="24"/>
      <c r="AU16" s="24"/>
      <c r="AV16" s="24"/>
      <c r="AW16" s="24"/>
      <c r="AX16" s="24">
        <f>AT16+'2027.3'!AX16</f>
        <v>0</v>
      </c>
      <c r="AY16" s="24">
        <f>AU16+'2027.3'!AY16</f>
        <v>0</v>
      </c>
      <c r="AZ16" s="24">
        <f>AV16+'2027.3'!AZ16</f>
        <v>0</v>
      </c>
      <c r="BA16" s="24">
        <f>AW16+'2027.3'!BA16</f>
        <v>0</v>
      </c>
    </row>
    <row r="17" spans="1:53">
      <c r="A17" s="316"/>
      <c r="B17" s="318">
        <v>3</v>
      </c>
      <c r="C17" s="19" t="s">
        <v>68</v>
      </c>
      <c r="D17" s="20"/>
      <c r="E17" s="21"/>
      <c r="F17" s="84"/>
      <c r="G17" s="117"/>
      <c r="H17" s="106"/>
      <c r="I17" s="102"/>
      <c r="J17" s="102"/>
      <c r="K17" s="102"/>
      <c r="L17" s="102"/>
      <c r="M17" s="110"/>
      <c r="N17" s="79"/>
      <c r="O17" s="130"/>
      <c r="P17" s="79"/>
      <c r="Q17" s="208"/>
      <c r="R17" s="21"/>
      <c r="S17" s="20"/>
      <c r="T17" s="22"/>
      <c r="U17" s="22"/>
      <c r="V17" s="22"/>
      <c r="W17" s="22"/>
      <c r="X17" s="22"/>
      <c r="Y17" s="84"/>
      <c r="Z17" s="96"/>
      <c r="AA17" s="84"/>
      <c r="AB17" s="342"/>
      <c r="AC17" s="343"/>
      <c r="AD17" s="342">
        <f>AB17+'2027.3'!AD17</f>
        <v>0</v>
      </c>
      <c r="AE17" s="179">
        <f>AC17+'2027.3'!AE17</f>
        <v>0</v>
      </c>
      <c r="AF17" s="24"/>
      <c r="AG17" s="25"/>
      <c r="AH17" s="26">
        <f t="shared" si="0"/>
        <v>0</v>
      </c>
      <c r="AI17" s="25"/>
      <c r="AJ17" s="26">
        <f t="shared" si="1"/>
        <v>0</v>
      </c>
      <c r="AK17" s="69">
        <f>AF17+'2027.3'!AK17</f>
        <v>1</v>
      </c>
      <c r="AL17" s="75">
        <f>AG17+'2027.3'!AL17</f>
        <v>2</v>
      </c>
      <c r="AM17" s="26">
        <f>AH17+'2027.3'!AM17</f>
        <v>400</v>
      </c>
      <c r="AN17" s="75">
        <f>AI17+'2027.3'!AN17</f>
        <v>35</v>
      </c>
      <c r="AO17" s="26">
        <f>AJ17+'2027.3'!AO17</f>
        <v>14000</v>
      </c>
      <c r="AP17" s="24"/>
      <c r="AQ17" s="24"/>
      <c r="AR17" s="24">
        <f>AP17+'2027.3'!AR17</f>
        <v>0</v>
      </c>
      <c r="AS17" s="24">
        <f>AQ17+'2027.3'!AS17</f>
        <v>0</v>
      </c>
      <c r="AT17" s="24"/>
      <c r="AU17" s="24"/>
      <c r="AV17" s="24"/>
      <c r="AW17" s="24"/>
      <c r="AX17" s="24">
        <f>AT17+'2027.3'!AX17</f>
        <v>0</v>
      </c>
      <c r="AY17" s="24">
        <f>AU17+'2027.3'!AY17</f>
        <v>0</v>
      </c>
      <c r="AZ17" s="24">
        <f>AV17+'2027.3'!AZ17</f>
        <v>0</v>
      </c>
      <c r="BA17" s="24">
        <f>AW17+'2027.3'!BA17</f>
        <v>0</v>
      </c>
    </row>
    <row r="18" spans="1:53">
      <c r="A18" s="316"/>
      <c r="B18" s="318"/>
      <c r="C18" s="19" t="s">
        <v>69</v>
      </c>
      <c r="D18" s="20"/>
      <c r="E18" s="21"/>
      <c r="F18" s="84"/>
      <c r="G18" s="117"/>
      <c r="H18" s="106"/>
      <c r="I18" s="102"/>
      <c r="J18" s="102"/>
      <c r="K18" s="102"/>
      <c r="L18" s="102"/>
      <c r="M18" s="110"/>
      <c r="N18" s="79"/>
      <c r="O18" s="130"/>
      <c r="P18" s="79"/>
      <c r="Q18" s="208"/>
      <c r="R18" s="21"/>
      <c r="S18" s="20"/>
      <c r="T18" s="22"/>
      <c r="U18" s="22"/>
      <c r="V18" s="22"/>
      <c r="W18" s="22"/>
      <c r="X18" s="22"/>
      <c r="Y18" s="84"/>
      <c r="Z18" s="96"/>
      <c r="AA18" s="84"/>
      <c r="AB18" s="342"/>
      <c r="AC18" s="343"/>
      <c r="AD18" s="342">
        <f>AB18+'2027.3'!AD18</f>
        <v>0</v>
      </c>
      <c r="AE18" s="179">
        <f>AC18+'2027.3'!AE18</f>
        <v>0</v>
      </c>
      <c r="AF18" s="24"/>
      <c r="AG18" s="25"/>
      <c r="AH18" s="26">
        <f t="shared" si="0"/>
        <v>0</v>
      </c>
      <c r="AI18" s="25"/>
      <c r="AJ18" s="26">
        <f t="shared" si="1"/>
        <v>0</v>
      </c>
      <c r="AK18" s="69">
        <f>AF18+'2027.3'!AK18</f>
        <v>6</v>
      </c>
      <c r="AL18" s="75">
        <f>AG18+'2027.3'!AL18</f>
        <v>6</v>
      </c>
      <c r="AM18" s="26">
        <f>AH18+'2027.3'!AM18</f>
        <v>1200</v>
      </c>
      <c r="AN18" s="75">
        <f>AI18+'2027.3'!AN18</f>
        <v>282</v>
      </c>
      <c r="AO18" s="26">
        <f>AJ18+'2027.3'!AO18</f>
        <v>112800</v>
      </c>
      <c r="AP18" s="24"/>
      <c r="AQ18" s="24"/>
      <c r="AR18" s="24">
        <f>AP18+'2027.3'!AR18</f>
        <v>0</v>
      </c>
      <c r="AS18" s="24">
        <f>AQ18+'2027.3'!AS18</f>
        <v>0</v>
      </c>
      <c r="AT18" s="24"/>
      <c r="AU18" s="24"/>
      <c r="AV18" s="24"/>
      <c r="AW18" s="24"/>
      <c r="AX18" s="24">
        <f>AT18+'2027.3'!AX18</f>
        <v>0</v>
      </c>
      <c r="AY18" s="24">
        <f>AU18+'2027.3'!AY18</f>
        <v>0</v>
      </c>
      <c r="AZ18" s="24">
        <f>AV18+'2027.3'!AZ18</f>
        <v>0</v>
      </c>
      <c r="BA18" s="24">
        <f>AW18+'2027.3'!BA18</f>
        <v>0</v>
      </c>
    </row>
    <row r="19" spans="1:53">
      <c r="A19" s="316"/>
      <c r="B19" s="318"/>
      <c r="C19" s="19" t="s">
        <v>70</v>
      </c>
      <c r="D19" s="20"/>
      <c r="E19" s="21"/>
      <c r="F19" s="84"/>
      <c r="G19" s="117"/>
      <c r="H19" s="106"/>
      <c r="I19" s="102"/>
      <c r="J19" s="102"/>
      <c r="K19" s="102"/>
      <c r="L19" s="102"/>
      <c r="M19" s="110"/>
      <c r="N19" s="79"/>
      <c r="O19" s="130"/>
      <c r="P19" s="79"/>
      <c r="Q19" s="208"/>
      <c r="R19" s="21"/>
      <c r="S19" s="20"/>
      <c r="T19" s="22"/>
      <c r="U19" s="22"/>
      <c r="V19" s="22"/>
      <c r="W19" s="22"/>
      <c r="X19" s="22"/>
      <c r="Y19" s="84"/>
      <c r="Z19" s="96"/>
      <c r="AA19" s="84"/>
      <c r="AB19" s="342"/>
      <c r="AC19" s="343"/>
      <c r="AD19" s="342">
        <f>AB19+'2027.3'!AD19</f>
        <v>48530</v>
      </c>
      <c r="AE19" s="179">
        <f>AC19+'2027.3'!AE19</f>
        <v>300.00180755261749</v>
      </c>
      <c r="AF19" s="24"/>
      <c r="AG19" s="25"/>
      <c r="AH19" s="26">
        <f t="shared" si="0"/>
        <v>0</v>
      </c>
      <c r="AI19" s="25"/>
      <c r="AJ19" s="26">
        <f t="shared" si="1"/>
        <v>0</v>
      </c>
      <c r="AK19" s="69">
        <f>AF19+'2027.3'!AK19</f>
        <v>6</v>
      </c>
      <c r="AL19" s="75">
        <f>AG19+'2027.3'!AL19</f>
        <v>6</v>
      </c>
      <c r="AM19" s="26">
        <f>AH19+'2027.3'!AM19</f>
        <v>1200</v>
      </c>
      <c r="AN19" s="75">
        <f>AI19+'2027.3'!AN19</f>
        <v>168</v>
      </c>
      <c r="AO19" s="26">
        <f>AJ19+'2027.3'!AO19</f>
        <v>67200</v>
      </c>
      <c r="AP19" s="24"/>
      <c r="AQ19" s="24"/>
      <c r="AR19" s="24">
        <f>AP19+'2027.3'!AR19</f>
        <v>0</v>
      </c>
      <c r="AS19" s="24">
        <f>AQ19+'2027.3'!AS19</f>
        <v>0</v>
      </c>
      <c r="AT19" s="24"/>
      <c r="AU19" s="24"/>
      <c r="AV19" s="24"/>
      <c r="AW19" s="24"/>
      <c r="AX19" s="24">
        <f>AT19+'2027.3'!AX19</f>
        <v>0</v>
      </c>
      <c r="AY19" s="24">
        <f>AU19+'2027.3'!AY19</f>
        <v>0</v>
      </c>
      <c r="AZ19" s="24">
        <f>AV19+'2027.3'!AZ19</f>
        <v>0</v>
      </c>
      <c r="BA19" s="24">
        <f>AW19+'2027.3'!BA19</f>
        <v>0</v>
      </c>
    </row>
    <row r="20" spans="1:53">
      <c r="A20" s="317"/>
      <c r="B20" s="318"/>
      <c r="C20" s="19" t="s">
        <v>71</v>
      </c>
      <c r="D20" s="20"/>
      <c r="E20" s="21"/>
      <c r="F20" s="84"/>
      <c r="G20" s="117"/>
      <c r="H20" s="106"/>
      <c r="I20" s="102"/>
      <c r="J20" s="102"/>
      <c r="K20" s="102"/>
      <c r="L20" s="102"/>
      <c r="M20" s="110"/>
      <c r="N20" s="79"/>
      <c r="O20" s="130"/>
      <c r="P20" s="79"/>
      <c r="Q20" s="208"/>
      <c r="R20" s="21"/>
      <c r="S20" s="20"/>
      <c r="T20" s="22"/>
      <c r="U20" s="22"/>
      <c r="V20" s="22"/>
      <c r="W20" s="22"/>
      <c r="X20" s="22"/>
      <c r="Y20" s="84"/>
      <c r="Z20" s="96"/>
      <c r="AA20" s="84"/>
      <c r="AB20" s="342"/>
      <c r="AC20" s="343"/>
      <c r="AD20" s="342">
        <f>AB20+'2027.3'!AD20</f>
        <v>0</v>
      </c>
      <c r="AE20" s="179">
        <f>AC20+'2027.3'!AE20</f>
        <v>0</v>
      </c>
      <c r="AF20" s="24"/>
      <c r="AG20" s="25"/>
      <c r="AH20" s="26">
        <f t="shared" si="0"/>
        <v>0</v>
      </c>
      <c r="AI20" s="25"/>
      <c r="AJ20" s="26">
        <f t="shared" si="1"/>
        <v>0</v>
      </c>
      <c r="AK20" s="69">
        <f>AF20+'2027.3'!AK20</f>
        <v>0</v>
      </c>
      <c r="AL20" s="75">
        <f>AG20+'2027.3'!AL20</f>
        <v>0</v>
      </c>
      <c r="AM20" s="26">
        <f>AH20+'2027.3'!AM20</f>
        <v>0</v>
      </c>
      <c r="AN20" s="75">
        <f>AI20+'2027.3'!AN20</f>
        <v>0</v>
      </c>
      <c r="AO20" s="26">
        <f>AJ20+'2027.3'!AO20</f>
        <v>0</v>
      </c>
      <c r="AP20" s="24"/>
      <c r="AQ20" s="24"/>
      <c r="AR20" s="24">
        <f>AP20+'2027.3'!AR20</f>
        <v>0</v>
      </c>
      <c r="AS20" s="24">
        <f>AQ20+'2027.3'!AS20</f>
        <v>0</v>
      </c>
      <c r="AT20" s="24"/>
      <c r="AU20" s="24"/>
      <c r="AV20" s="24"/>
      <c r="AW20" s="24"/>
      <c r="AX20" s="24">
        <f>AT20+'2027.3'!AX20</f>
        <v>0</v>
      </c>
      <c r="AY20" s="24">
        <f>AU20+'2027.3'!AY20</f>
        <v>0</v>
      </c>
      <c r="AZ20" s="24">
        <f>AV20+'2027.3'!AZ20</f>
        <v>0</v>
      </c>
      <c r="BA20" s="24">
        <f>AW20+'2027.3'!BA20</f>
        <v>0</v>
      </c>
    </row>
    <row r="21" spans="1:53" ht="16.5" customHeight="1">
      <c r="A21" s="28" t="s">
        <v>72</v>
      </c>
      <c r="B21" s="28"/>
      <c r="C21" s="29"/>
      <c r="D21" s="30">
        <f t="shared" ref="D21:BA21" si="2">SUM(D6:D20)</f>
        <v>0</v>
      </c>
      <c r="E21" s="31">
        <f t="shared" si="2"/>
        <v>0</v>
      </c>
      <c r="F21" s="85">
        <f t="shared" si="2"/>
        <v>0</v>
      </c>
      <c r="G21" s="118">
        <f t="shared" si="2"/>
        <v>0</v>
      </c>
      <c r="H21" s="123">
        <f t="shared" si="2"/>
        <v>0</v>
      </c>
      <c r="I21" s="125">
        <f t="shared" si="2"/>
        <v>0</v>
      </c>
      <c r="J21" s="125">
        <f t="shared" si="2"/>
        <v>0</v>
      </c>
      <c r="K21" s="125">
        <f>SUM(K6:K20)</f>
        <v>0</v>
      </c>
      <c r="L21" s="125">
        <f t="shared" si="2"/>
        <v>0</v>
      </c>
      <c r="M21" s="124">
        <f t="shared" si="2"/>
        <v>0</v>
      </c>
      <c r="N21" s="80">
        <f t="shared" si="2"/>
        <v>0</v>
      </c>
      <c r="O21" s="131">
        <f t="shared" si="2"/>
        <v>0</v>
      </c>
      <c r="P21" s="80">
        <f t="shared" ref="P21:R21" si="3">SUM(P6:P20)</f>
        <v>0</v>
      </c>
      <c r="Q21" s="125">
        <f t="shared" si="3"/>
        <v>0</v>
      </c>
      <c r="R21" s="202">
        <f t="shared" si="3"/>
        <v>0</v>
      </c>
      <c r="S21" s="32">
        <f t="shared" si="2"/>
        <v>0</v>
      </c>
      <c r="T21" s="33">
        <f t="shared" si="2"/>
        <v>0</v>
      </c>
      <c r="U21" s="33">
        <f t="shared" si="2"/>
        <v>0</v>
      </c>
      <c r="V21" s="33">
        <f t="shared" si="2"/>
        <v>0</v>
      </c>
      <c r="W21" s="33">
        <f t="shared" si="2"/>
        <v>0</v>
      </c>
      <c r="X21" s="33">
        <f t="shared" si="2"/>
        <v>0</v>
      </c>
      <c r="Y21" s="33">
        <f t="shared" si="2"/>
        <v>0</v>
      </c>
      <c r="Z21" s="90">
        <f t="shared" si="2"/>
        <v>0</v>
      </c>
      <c r="AA21" s="85">
        <f t="shared" si="2"/>
        <v>0</v>
      </c>
      <c r="AB21" s="344">
        <f t="shared" si="2"/>
        <v>0</v>
      </c>
      <c r="AC21" s="180">
        <f t="shared" si="2"/>
        <v>0</v>
      </c>
      <c r="AD21" s="344">
        <f t="shared" si="2"/>
        <v>4298510</v>
      </c>
      <c r="AE21" s="180">
        <f t="shared" si="2"/>
        <v>26660.837030112445</v>
      </c>
      <c r="AF21" s="35">
        <f t="shared" si="2"/>
        <v>0</v>
      </c>
      <c r="AG21" s="36">
        <f t="shared" si="2"/>
        <v>0</v>
      </c>
      <c r="AH21" s="177">
        <f t="shared" si="2"/>
        <v>0</v>
      </c>
      <c r="AI21" s="36">
        <f t="shared" si="2"/>
        <v>0</v>
      </c>
      <c r="AJ21" s="177">
        <f t="shared" si="2"/>
        <v>0</v>
      </c>
      <c r="AK21" s="35">
        <f t="shared" si="2"/>
        <v>32</v>
      </c>
      <c r="AL21" s="36">
        <f t="shared" si="2"/>
        <v>31</v>
      </c>
      <c r="AM21" s="177">
        <f t="shared" si="2"/>
        <v>6200</v>
      </c>
      <c r="AN21" s="36">
        <f t="shared" si="2"/>
        <v>1263</v>
      </c>
      <c r="AO21" s="177">
        <f t="shared" si="2"/>
        <v>505200</v>
      </c>
      <c r="AP21" s="35">
        <f t="shared" si="2"/>
        <v>0</v>
      </c>
      <c r="AQ21" s="35">
        <f t="shared" si="2"/>
        <v>0</v>
      </c>
      <c r="AR21" s="35">
        <f t="shared" si="2"/>
        <v>0</v>
      </c>
      <c r="AS21" s="35">
        <f t="shared" si="2"/>
        <v>0</v>
      </c>
      <c r="AT21" s="35">
        <f t="shared" si="2"/>
        <v>0</v>
      </c>
      <c r="AU21" s="35">
        <f t="shared" si="2"/>
        <v>0</v>
      </c>
      <c r="AV21" s="35">
        <f t="shared" si="2"/>
        <v>0</v>
      </c>
      <c r="AW21" s="35">
        <f t="shared" si="2"/>
        <v>0</v>
      </c>
      <c r="AX21" s="35">
        <f t="shared" si="2"/>
        <v>2</v>
      </c>
      <c r="AY21" s="35">
        <f t="shared" si="2"/>
        <v>200</v>
      </c>
      <c r="AZ21" s="35">
        <f t="shared" si="2"/>
        <v>69</v>
      </c>
      <c r="BA21" s="35">
        <f t="shared" si="2"/>
        <v>7</v>
      </c>
    </row>
    <row r="22" spans="1:53">
      <c r="A22" s="315">
        <v>2</v>
      </c>
      <c r="B22" s="315">
        <v>1</v>
      </c>
      <c r="C22" s="19" t="s">
        <v>73</v>
      </c>
      <c r="D22" s="20"/>
      <c r="E22" s="23"/>
      <c r="F22" s="84"/>
      <c r="G22" s="117"/>
      <c r="H22" s="106"/>
      <c r="I22" s="102"/>
      <c r="J22" s="102"/>
      <c r="K22" s="102"/>
      <c r="L22" s="102"/>
      <c r="M22" s="110"/>
      <c r="N22" s="79"/>
      <c r="O22" s="130"/>
      <c r="P22" s="79"/>
      <c r="Q22" s="208"/>
      <c r="R22" s="21"/>
      <c r="S22" s="38"/>
      <c r="T22" s="22"/>
      <c r="U22" s="22"/>
      <c r="V22" s="22"/>
      <c r="W22" s="22"/>
      <c r="X22" s="22"/>
      <c r="Y22" s="22"/>
      <c r="Z22" s="89"/>
      <c r="AA22" s="84"/>
      <c r="AB22" s="342"/>
      <c r="AC22" s="343"/>
      <c r="AD22" s="342">
        <f>AB22+'2027.3'!AD22</f>
        <v>657064</v>
      </c>
      <c r="AE22" s="179">
        <f>AC22+'2027.3'!AE22</f>
        <v>4062.6961407213203</v>
      </c>
      <c r="AF22" s="24"/>
      <c r="AG22" s="25"/>
      <c r="AH22" s="26">
        <f t="shared" si="0"/>
        <v>0</v>
      </c>
      <c r="AI22" s="25"/>
      <c r="AJ22" s="26">
        <f t="shared" si="1"/>
        <v>0</v>
      </c>
      <c r="AK22" s="69">
        <f>AF22+'2027.3'!AK22</f>
        <v>2</v>
      </c>
      <c r="AL22" s="75">
        <f>AG22+'2027.3'!AL22</f>
        <v>39</v>
      </c>
      <c r="AM22" s="26">
        <f>AH22+'2027.3'!AM22</f>
        <v>7800</v>
      </c>
      <c r="AN22" s="75">
        <f>AI22+'2027.3'!AN22</f>
        <v>48</v>
      </c>
      <c r="AO22" s="26">
        <f>AJ22+'2027.3'!AO22</f>
        <v>19200</v>
      </c>
      <c r="AP22" s="24"/>
      <c r="AQ22" s="24"/>
      <c r="AR22" s="24">
        <f>AP22+'2027.3'!AR22</f>
        <v>0</v>
      </c>
      <c r="AS22" s="24">
        <f>AQ22+'2027.3'!AS22</f>
        <v>0</v>
      </c>
      <c r="AT22" s="24"/>
      <c r="AU22" s="24"/>
      <c r="AV22" s="24"/>
      <c r="AW22" s="24"/>
      <c r="AX22" s="24">
        <f>AT22+'2027.3'!AX22</f>
        <v>2</v>
      </c>
      <c r="AY22" s="24">
        <f>AU22+'2027.3'!AY22</f>
        <v>470</v>
      </c>
      <c r="AZ22" s="24">
        <f>AV22+'2027.3'!AZ22</f>
        <v>174</v>
      </c>
      <c r="BA22" s="24">
        <f>AW22+'2027.3'!BA22</f>
        <v>10</v>
      </c>
    </row>
    <row r="23" spans="1:53">
      <c r="A23" s="316"/>
      <c r="B23" s="316"/>
      <c r="C23" s="19" t="s">
        <v>74</v>
      </c>
      <c r="D23" s="20"/>
      <c r="E23" s="23"/>
      <c r="F23" s="84"/>
      <c r="G23" s="117"/>
      <c r="H23" s="106"/>
      <c r="I23" s="102"/>
      <c r="J23" s="102"/>
      <c r="K23" s="102"/>
      <c r="L23" s="102"/>
      <c r="M23" s="110"/>
      <c r="N23" s="79"/>
      <c r="O23" s="130"/>
      <c r="P23" s="79"/>
      <c r="Q23" s="208"/>
      <c r="R23" s="21"/>
      <c r="S23" s="38"/>
      <c r="T23" s="22"/>
      <c r="U23" s="22"/>
      <c r="V23" s="22"/>
      <c r="W23" s="22"/>
      <c r="X23" s="22"/>
      <c r="Y23" s="22"/>
      <c r="Z23" s="89"/>
      <c r="AA23" s="84"/>
      <c r="AB23" s="358"/>
      <c r="AC23" s="343"/>
      <c r="AD23" s="342">
        <f>AB23+'2027.3'!AD23</f>
        <v>319038</v>
      </c>
      <c r="AE23" s="179">
        <f>AC23+'2027.3'!AE23</f>
        <v>2000.0021564852518</v>
      </c>
      <c r="AF23" s="24"/>
      <c r="AG23" s="25"/>
      <c r="AH23" s="26">
        <f t="shared" si="0"/>
        <v>0</v>
      </c>
      <c r="AI23" s="25"/>
      <c r="AJ23" s="26">
        <f t="shared" si="1"/>
        <v>0</v>
      </c>
      <c r="AK23" s="69">
        <f>AF23+'2027.3'!AK23</f>
        <v>0</v>
      </c>
      <c r="AL23" s="75">
        <f>AG23+'2027.3'!AL23</f>
        <v>0</v>
      </c>
      <c r="AM23" s="26">
        <f>AH23+'2027.3'!AM23</f>
        <v>0</v>
      </c>
      <c r="AN23" s="75">
        <f>AI23+'2027.3'!AN23</f>
        <v>0</v>
      </c>
      <c r="AO23" s="26">
        <f>AJ23+'2027.3'!AO23</f>
        <v>0</v>
      </c>
      <c r="AP23" s="24"/>
      <c r="AQ23" s="24"/>
      <c r="AR23" s="24">
        <f>AP23+'2027.3'!AR23</f>
        <v>0</v>
      </c>
      <c r="AS23" s="24">
        <f>AQ23+'2027.3'!AS23</f>
        <v>0</v>
      </c>
      <c r="AT23" s="24"/>
      <c r="AU23" s="24"/>
      <c r="AV23" s="24"/>
      <c r="AW23" s="24"/>
      <c r="AX23" s="24">
        <f>AT23+'2027.3'!AX23</f>
        <v>0</v>
      </c>
      <c r="AY23" s="24">
        <f>AU23+'2027.3'!AY23</f>
        <v>0</v>
      </c>
      <c r="AZ23" s="24">
        <f>AV23+'2027.3'!AZ23</f>
        <v>0</v>
      </c>
      <c r="BA23" s="24">
        <f>AW23+'2027.3'!BA23</f>
        <v>0</v>
      </c>
    </row>
    <row r="24" spans="1:53">
      <c r="A24" s="316"/>
      <c r="B24" s="316"/>
      <c r="C24" s="19" t="s">
        <v>75</v>
      </c>
      <c r="D24" s="20"/>
      <c r="E24" s="23"/>
      <c r="F24" s="84"/>
      <c r="G24" s="117"/>
      <c r="H24" s="106"/>
      <c r="I24" s="102"/>
      <c r="J24" s="102"/>
      <c r="K24" s="102"/>
      <c r="L24" s="102"/>
      <c r="M24" s="110"/>
      <c r="N24" s="79"/>
      <c r="O24" s="130"/>
      <c r="P24" s="79"/>
      <c r="Q24" s="208"/>
      <c r="R24" s="21"/>
      <c r="S24" s="38"/>
      <c r="T24" s="22"/>
      <c r="U24" s="22"/>
      <c r="V24" s="22"/>
      <c r="W24" s="22"/>
      <c r="X24" s="22"/>
      <c r="Y24" s="22"/>
      <c r="Z24" s="89"/>
      <c r="AA24" s="84"/>
      <c r="AB24" s="342"/>
      <c r="AC24" s="343"/>
      <c r="AD24" s="342">
        <f>AB24+'2027.3'!AD24</f>
        <v>0</v>
      </c>
      <c r="AE24" s="179">
        <f>AC24+'2027.3'!AE24</f>
        <v>0</v>
      </c>
      <c r="AF24" s="24"/>
      <c r="AG24" s="25"/>
      <c r="AH24" s="26">
        <f t="shared" si="0"/>
        <v>0</v>
      </c>
      <c r="AI24" s="25"/>
      <c r="AJ24" s="26">
        <f t="shared" si="1"/>
        <v>0</v>
      </c>
      <c r="AK24" s="69">
        <f>AF24+'2027.3'!AK24</f>
        <v>1</v>
      </c>
      <c r="AL24" s="75">
        <f>AG24+'2027.3'!AL24</f>
        <v>17</v>
      </c>
      <c r="AM24" s="26">
        <f>AH24+'2027.3'!AM24</f>
        <v>3400</v>
      </c>
      <c r="AN24" s="75">
        <f>AI24+'2027.3'!AN24</f>
        <v>42</v>
      </c>
      <c r="AO24" s="26">
        <f>AJ24+'2027.3'!AO24</f>
        <v>16800</v>
      </c>
      <c r="AP24" s="24"/>
      <c r="AQ24" s="24"/>
      <c r="AR24" s="24">
        <f>AP24+'2027.3'!AR24</f>
        <v>0</v>
      </c>
      <c r="AS24" s="24">
        <f>AQ24+'2027.3'!AS24</f>
        <v>0</v>
      </c>
      <c r="AT24" s="24"/>
      <c r="AU24" s="24"/>
      <c r="AV24" s="24"/>
      <c r="AW24" s="24"/>
      <c r="AX24" s="24">
        <f>AT24+'2027.3'!AX24</f>
        <v>0</v>
      </c>
      <c r="AY24" s="24">
        <f>AU24+'2027.3'!AY24</f>
        <v>0</v>
      </c>
      <c r="AZ24" s="24">
        <f>AV24+'2027.3'!AZ24</f>
        <v>0</v>
      </c>
      <c r="BA24" s="24">
        <f>AW24+'2027.3'!BA24</f>
        <v>0</v>
      </c>
    </row>
    <row r="25" spans="1:53">
      <c r="A25" s="316"/>
      <c r="B25" s="316"/>
      <c r="C25" s="19" t="s">
        <v>76</v>
      </c>
      <c r="D25" s="20"/>
      <c r="E25" s="23"/>
      <c r="F25" s="84"/>
      <c r="G25" s="117"/>
      <c r="H25" s="106"/>
      <c r="I25" s="102"/>
      <c r="J25" s="102"/>
      <c r="K25" s="102"/>
      <c r="L25" s="102"/>
      <c r="M25" s="110"/>
      <c r="N25" s="79"/>
      <c r="O25" s="130"/>
      <c r="P25" s="79"/>
      <c r="Q25" s="208"/>
      <c r="R25" s="21"/>
      <c r="S25" s="38"/>
      <c r="T25" s="22"/>
      <c r="U25" s="22"/>
      <c r="V25" s="22"/>
      <c r="W25" s="22"/>
      <c r="X25" s="22"/>
      <c r="Y25" s="22"/>
      <c r="Z25" s="89"/>
      <c r="AA25" s="84"/>
      <c r="AB25" s="342"/>
      <c r="AC25" s="343"/>
      <c r="AD25" s="342">
        <f>AB25+'2027.3'!AD25</f>
        <v>303088</v>
      </c>
      <c r="AE25" s="179">
        <f>AC25+'2027.3'!AE25</f>
        <v>1900.0139594806951</v>
      </c>
      <c r="AF25" s="24"/>
      <c r="AG25" s="25"/>
      <c r="AH25" s="26">
        <f t="shared" si="0"/>
        <v>0</v>
      </c>
      <c r="AI25" s="25"/>
      <c r="AJ25" s="26">
        <f t="shared" si="1"/>
        <v>0</v>
      </c>
      <c r="AK25" s="69">
        <f>AF25+'2027.3'!AK25</f>
        <v>1</v>
      </c>
      <c r="AL25" s="75">
        <f>AG25+'2027.3'!AL25</f>
        <v>10</v>
      </c>
      <c r="AM25" s="26">
        <f>AH25+'2027.3'!AM25</f>
        <v>2000</v>
      </c>
      <c r="AN25" s="75">
        <f>AI25+'2027.3'!AN25</f>
        <v>29</v>
      </c>
      <c r="AO25" s="26">
        <f>AJ25+'2027.3'!AO25</f>
        <v>11600</v>
      </c>
      <c r="AP25" s="24"/>
      <c r="AQ25" s="24"/>
      <c r="AR25" s="24">
        <f>AP25+'2027.3'!AR25</f>
        <v>0</v>
      </c>
      <c r="AS25" s="24">
        <f>AQ25+'2027.3'!AS25</f>
        <v>0</v>
      </c>
      <c r="AT25" s="24"/>
      <c r="AU25" s="24"/>
      <c r="AV25" s="24"/>
      <c r="AW25" s="24"/>
      <c r="AX25" s="24">
        <f>AT25+'2027.3'!AX25</f>
        <v>0</v>
      </c>
      <c r="AY25" s="24">
        <f>AU25+'2027.3'!AY25</f>
        <v>0</v>
      </c>
      <c r="AZ25" s="24">
        <f>AV25+'2027.3'!AZ25</f>
        <v>0</v>
      </c>
      <c r="BA25" s="24">
        <f>AW25+'2027.3'!BA25</f>
        <v>0</v>
      </c>
    </row>
    <row r="26" spans="1:53">
      <c r="A26" s="316"/>
      <c r="B26" s="316"/>
      <c r="C26" s="19" t="s">
        <v>77</v>
      </c>
      <c r="D26" s="20"/>
      <c r="E26" s="23"/>
      <c r="F26" s="84"/>
      <c r="G26" s="117"/>
      <c r="H26" s="106"/>
      <c r="I26" s="102"/>
      <c r="J26" s="102"/>
      <c r="K26" s="102"/>
      <c r="L26" s="102"/>
      <c r="M26" s="110"/>
      <c r="N26" s="79"/>
      <c r="O26" s="130"/>
      <c r="P26" s="79"/>
      <c r="Q26" s="208"/>
      <c r="R26" s="21"/>
      <c r="S26" s="38"/>
      <c r="T26" s="22"/>
      <c r="U26" s="22"/>
      <c r="V26" s="22"/>
      <c r="W26" s="22"/>
      <c r="X26" s="22"/>
      <c r="Y26" s="22"/>
      <c r="Z26" s="89"/>
      <c r="AA26" s="84"/>
      <c r="AB26" s="342"/>
      <c r="AC26" s="343"/>
      <c r="AD26" s="342">
        <f>AB26+'2027.3'!AD26</f>
        <v>0</v>
      </c>
      <c r="AE26" s="179">
        <f>AC26+'2027.3'!AE26</f>
        <v>0</v>
      </c>
      <c r="AF26" s="24"/>
      <c r="AG26" s="25"/>
      <c r="AH26" s="26">
        <f t="shared" si="0"/>
        <v>0</v>
      </c>
      <c r="AI26" s="25"/>
      <c r="AJ26" s="26">
        <f t="shared" si="1"/>
        <v>0</v>
      </c>
      <c r="AK26" s="69">
        <f>AF26+'2027.3'!AK26</f>
        <v>0</v>
      </c>
      <c r="AL26" s="75">
        <f>AG26+'2027.3'!AL26</f>
        <v>0</v>
      </c>
      <c r="AM26" s="26">
        <f>AH26+'2027.3'!AM26</f>
        <v>0</v>
      </c>
      <c r="AN26" s="75">
        <f>AI26+'2027.3'!AN26</f>
        <v>0</v>
      </c>
      <c r="AO26" s="26">
        <f>AJ26+'2027.3'!AO26</f>
        <v>0</v>
      </c>
      <c r="AP26" s="24"/>
      <c r="AQ26" s="24"/>
      <c r="AR26" s="24">
        <f>AP26+'2027.3'!AR26</f>
        <v>0</v>
      </c>
      <c r="AS26" s="24">
        <f>AQ26+'2027.3'!AS26</f>
        <v>0</v>
      </c>
      <c r="AT26" s="24"/>
      <c r="AU26" s="24"/>
      <c r="AV26" s="24"/>
      <c r="AW26" s="24"/>
      <c r="AX26" s="24">
        <f>AT26+'2027.3'!AX26</f>
        <v>2</v>
      </c>
      <c r="AY26" s="24">
        <f>AU26+'2027.3'!AY26</f>
        <v>120</v>
      </c>
      <c r="AZ26" s="24">
        <f>AV26+'2027.3'!AZ26</f>
        <v>503</v>
      </c>
      <c r="BA26" s="24">
        <f>AW26+'2027.3'!BA26</f>
        <v>4</v>
      </c>
    </row>
    <row r="27" spans="1:53">
      <c r="A27" s="316"/>
      <c r="B27" s="316"/>
      <c r="C27" s="19" t="s">
        <v>78</v>
      </c>
      <c r="D27" s="20"/>
      <c r="E27" s="23"/>
      <c r="F27" s="84"/>
      <c r="G27" s="117"/>
      <c r="H27" s="106"/>
      <c r="I27" s="102"/>
      <c r="J27" s="102"/>
      <c r="K27" s="102"/>
      <c r="L27" s="102"/>
      <c r="M27" s="110"/>
      <c r="N27" s="79"/>
      <c r="O27" s="130"/>
      <c r="P27" s="79"/>
      <c r="Q27" s="208"/>
      <c r="R27" s="21"/>
      <c r="S27" s="38"/>
      <c r="T27" s="22"/>
      <c r="U27" s="22"/>
      <c r="V27" s="22"/>
      <c r="W27" s="22"/>
      <c r="X27" s="22"/>
      <c r="Y27" s="22"/>
      <c r="Z27" s="89"/>
      <c r="AA27" s="84"/>
      <c r="AB27" s="342"/>
      <c r="AC27" s="343"/>
      <c r="AD27" s="342">
        <f>AB27+'2027.3'!AD27</f>
        <v>0</v>
      </c>
      <c r="AE27" s="179">
        <f>AC27+'2027.3'!AE27</f>
        <v>0</v>
      </c>
      <c r="AF27" s="24"/>
      <c r="AG27" s="25"/>
      <c r="AH27" s="26">
        <f t="shared" si="0"/>
        <v>0</v>
      </c>
      <c r="AI27" s="25"/>
      <c r="AJ27" s="26">
        <f t="shared" si="1"/>
        <v>0</v>
      </c>
      <c r="AK27" s="69">
        <f>AF27+'2027.3'!AK27</f>
        <v>1</v>
      </c>
      <c r="AL27" s="75">
        <f>AG27+'2027.3'!AL27</f>
        <v>21</v>
      </c>
      <c r="AM27" s="26">
        <f>AH27+'2027.3'!AM27</f>
        <v>4200</v>
      </c>
      <c r="AN27" s="75">
        <f>AI27+'2027.3'!AN27</f>
        <v>21</v>
      </c>
      <c r="AO27" s="26">
        <f>AJ27+'2027.3'!AO27</f>
        <v>8400</v>
      </c>
      <c r="AP27" s="24"/>
      <c r="AQ27" s="24"/>
      <c r="AR27" s="24">
        <f>AP27+'2027.3'!AR27</f>
        <v>0</v>
      </c>
      <c r="AS27" s="24">
        <f>AQ27+'2027.3'!AS27</f>
        <v>0</v>
      </c>
      <c r="AT27" s="24"/>
      <c r="AU27" s="24"/>
      <c r="AV27" s="24"/>
      <c r="AW27" s="24"/>
      <c r="AX27" s="24">
        <f>AT27+'2027.3'!AX27</f>
        <v>0</v>
      </c>
      <c r="AY27" s="24">
        <f>AU27+'2027.3'!AY27</f>
        <v>0</v>
      </c>
      <c r="AZ27" s="24">
        <f>AV27+'2027.3'!AZ27</f>
        <v>0</v>
      </c>
      <c r="BA27" s="24">
        <f>AW27+'2027.3'!BA27</f>
        <v>0</v>
      </c>
    </row>
    <row r="28" spans="1:53">
      <c r="A28" s="316"/>
      <c r="B28" s="317"/>
      <c r="C28" s="19" t="s">
        <v>79</v>
      </c>
      <c r="D28" s="20"/>
      <c r="E28" s="23"/>
      <c r="F28" s="84"/>
      <c r="G28" s="117"/>
      <c r="H28" s="106"/>
      <c r="I28" s="102"/>
      <c r="J28" s="102"/>
      <c r="K28" s="102"/>
      <c r="L28" s="102"/>
      <c r="M28" s="110"/>
      <c r="N28" s="79"/>
      <c r="O28" s="130"/>
      <c r="P28" s="79"/>
      <c r="Q28" s="208"/>
      <c r="R28" s="21"/>
      <c r="S28" s="38"/>
      <c r="T28" s="22"/>
      <c r="U28" s="22"/>
      <c r="V28" s="22"/>
      <c r="W28" s="22"/>
      <c r="X28" s="22"/>
      <c r="Y28" s="22"/>
      <c r="Z28" s="89"/>
      <c r="AA28" s="84"/>
      <c r="AB28" s="342"/>
      <c r="AC28" s="343"/>
      <c r="AD28" s="342">
        <f>AB28+'2027.3'!AD28</f>
        <v>0</v>
      </c>
      <c r="AE28" s="179">
        <f>AC28+'2027.3'!AE28</f>
        <v>0</v>
      </c>
      <c r="AF28" s="24"/>
      <c r="AG28" s="25"/>
      <c r="AH28" s="26">
        <f t="shared" si="0"/>
        <v>0</v>
      </c>
      <c r="AI28" s="25"/>
      <c r="AJ28" s="26">
        <f t="shared" si="1"/>
        <v>0</v>
      </c>
      <c r="AK28" s="69">
        <f>AF28+'2027.3'!AK28</f>
        <v>0</v>
      </c>
      <c r="AL28" s="75">
        <f>AG28+'2027.3'!AL28</f>
        <v>0</v>
      </c>
      <c r="AM28" s="26">
        <f>AH28+'2027.3'!AM28</f>
        <v>0</v>
      </c>
      <c r="AN28" s="75">
        <f>AI28+'2027.3'!AN28</f>
        <v>0</v>
      </c>
      <c r="AO28" s="26">
        <f>AJ28+'2027.3'!AO28</f>
        <v>0</v>
      </c>
      <c r="AP28" s="24"/>
      <c r="AQ28" s="24"/>
      <c r="AR28" s="24">
        <f>AP28+'2027.3'!AR28</f>
        <v>0</v>
      </c>
      <c r="AS28" s="24">
        <f>AQ28+'2027.3'!AS28</f>
        <v>0</v>
      </c>
      <c r="AT28" s="24"/>
      <c r="AU28" s="24"/>
      <c r="AV28" s="24"/>
      <c r="AW28" s="24"/>
      <c r="AX28" s="24">
        <f>AT28+'2027.3'!AX28</f>
        <v>1</v>
      </c>
      <c r="AY28" s="24">
        <f>AU28+'2027.3'!AY28</f>
        <v>50</v>
      </c>
      <c r="AZ28" s="24">
        <f>AV28+'2027.3'!AZ28</f>
        <v>252</v>
      </c>
      <c r="BA28" s="24">
        <f>AW28+'2027.3'!BA28</f>
        <v>3</v>
      </c>
    </row>
    <row r="29" spans="1:53">
      <c r="A29" s="316"/>
      <c r="B29" s="318">
        <v>2</v>
      </c>
      <c r="C29" s="19" t="s">
        <v>80</v>
      </c>
      <c r="D29" s="20"/>
      <c r="E29" s="23"/>
      <c r="F29" s="84"/>
      <c r="G29" s="117"/>
      <c r="H29" s="106"/>
      <c r="I29" s="102"/>
      <c r="J29" s="102"/>
      <c r="K29" s="102"/>
      <c r="L29" s="102"/>
      <c r="M29" s="110"/>
      <c r="N29" s="79"/>
      <c r="O29" s="130"/>
      <c r="P29" s="79"/>
      <c r="Q29" s="208"/>
      <c r="R29" s="21"/>
      <c r="S29" s="38"/>
      <c r="T29" s="22"/>
      <c r="U29" s="22"/>
      <c r="V29" s="22"/>
      <c r="W29" s="22"/>
      <c r="X29" s="22"/>
      <c r="Y29" s="22"/>
      <c r="Z29" s="89"/>
      <c r="AA29" s="84"/>
      <c r="AB29" s="342"/>
      <c r="AC29" s="343"/>
      <c r="AD29" s="342">
        <f>AB29+'2027.3'!AD29</f>
        <v>0</v>
      </c>
      <c r="AE29" s="179">
        <f>AC29+'2027.3'!AE29</f>
        <v>0</v>
      </c>
      <c r="AF29" s="24"/>
      <c r="AG29" s="25"/>
      <c r="AH29" s="26">
        <f t="shared" si="0"/>
        <v>0</v>
      </c>
      <c r="AI29" s="25"/>
      <c r="AJ29" s="26">
        <f t="shared" si="1"/>
        <v>0</v>
      </c>
      <c r="AK29" s="69">
        <f>AF29+'2027.3'!AK29</f>
        <v>2</v>
      </c>
      <c r="AL29" s="75">
        <f>AG29+'2027.3'!AL29</f>
        <v>3</v>
      </c>
      <c r="AM29" s="26">
        <f>AH29+'2027.3'!AM29</f>
        <v>600</v>
      </c>
      <c r="AN29" s="75">
        <f>AI29+'2027.3'!AN29</f>
        <v>40</v>
      </c>
      <c r="AO29" s="26">
        <f>AJ29+'2027.3'!AO29</f>
        <v>16000</v>
      </c>
      <c r="AP29" s="24"/>
      <c r="AQ29" s="24"/>
      <c r="AR29" s="24">
        <f>AP29+'2027.3'!AR29</f>
        <v>0</v>
      </c>
      <c r="AS29" s="24">
        <f>AQ29+'2027.3'!AS29</f>
        <v>0</v>
      </c>
      <c r="AT29" s="24"/>
      <c r="AU29" s="24"/>
      <c r="AV29" s="24"/>
      <c r="AW29" s="24"/>
      <c r="AX29" s="24">
        <f>AT29+'2027.3'!AX29</f>
        <v>0</v>
      </c>
      <c r="AY29" s="24">
        <f>AU29+'2027.3'!AY29</f>
        <v>0</v>
      </c>
      <c r="AZ29" s="24">
        <f>AV29+'2027.3'!AZ29</f>
        <v>0</v>
      </c>
      <c r="BA29" s="24">
        <f>AW29+'2027.3'!BA29</f>
        <v>0</v>
      </c>
    </row>
    <row r="30" spans="1:53">
      <c r="A30" s="316"/>
      <c r="B30" s="318"/>
      <c r="C30" s="19" t="s">
        <v>81</v>
      </c>
      <c r="D30" s="20"/>
      <c r="E30" s="23"/>
      <c r="F30" s="84"/>
      <c r="G30" s="117"/>
      <c r="H30" s="106"/>
      <c r="I30" s="102"/>
      <c r="J30" s="102"/>
      <c r="K30" s="102"/>
      <c r="L30" s="102"/>
      <c r="M30" s="110"/>
      <c r="N30" s="79"/>
      <c r="O30" s="130"/>
      <c r="P30" s="79"/>
      <c r="Q30" s="208"/>
      <c r="R30" s="21"/>
      <c r="S30" s="38"/>
      <c r="T30" s="22"/>
      <c r="U30" s="22"/>
      <c r="V30" s="22"/>
      <c r="W30" s="22"/>
      <c r="X30" s="22"/>
      <c r="Y30" s="22"/>
      <c r="Z30" s="89"/>
      <c r="AA30" s="84"/>
      <c r="AB30" s="342"/>
      <c r="AC30" s="343"/>
      <c r="AD30" s="342">
        <f>AB30+'2027.3'!AD30</f>
        <v>966102</v>
      </c>
      <c r="AE30" s="179">
        <f>AC30+'2027.3'!AE30</f>
        <v>6000.0097724388252</v>
      </c>
      <c r="AF30" s="24"/>
      <c r="AG30" s="25"/>
      <c r="AH30" s="26">
        <f t="shared" si="0"/>
        <v>0</v>
      </c>
      <c r="AI30" s="25"/>
      <c r="AJ30" s="26">
        <f t="shared" si="1"/>
        <v>0</v>
      </c>
      <c r="AK30" s="69">
        <f>AF30+'2027.3'!AK30</f>
        <v>2</v>
      </c>
      <c r="AL30" s="75">
        <f>AG30+'2027.3'!AL30</f>
        <v>2</v>
      </c>
      <c r="AM30" s="26">
        <f>AH30+'2027.3'!AM30</f>
        <v>400</v>
      </c>
      <c r="AN30" s="75">
        <f>AI30+'2027.3'!AN30</f>
        <v>89</v>
      </c>
      <c r="AO30" s="26">
        <f>AJ30+'2027.3'!AO30</f>
        <v>35600</v>
      </c>
      <c r="AP30" s="24"/>
      <c r="AQ30" s="24"/>
      <c r="AR30" s="24">
        <f>AP30+'2027.3'!AR30</f>
        <v>0</v>
      </c>
      <c r="AS30" s="24">
        <f>AQ30+'2027.3'!AS30</f>
        <v>0</v>
      </c>
      <c r="AT30" s="24"/>
      <c r="AU30" s="24"/>
      <c r="AV30" s="24"/>
      <c r="AW30" s="24"/>
      <c r="AX30" s="24">
        <f>AT30+'2027.3'!AX30</f>
        <v>2</v>
      </c>
      <c r="AY30" s="24">
        <f>AU30+'2027.3'!AY30</f>
        <v>990</v>
      </c>
      <c r="AZ30" s="24">
        <f>AV30+'2027.3'!AZ30</f>
        <v>71</v>
      </c>
      <c r="BA30" s="24">
        <f>AW30+'2027.3'!BA30</f>
        <v>28</v>
      </c>
    </row>
    <row r="31" spans="1:53">
      <c r="A31" s="316"/>
      <c r="B31" s="318"/>
      <c r="C31" s="19" t="s">
        <v>82</v>
      </c>
      <c r="D31" s="20"/>
      <c r="E31" s="23"/>
      <c r="F31" s="84"/>
      <c r="G31" s="117"/>
      <c r="H31" s="106"/>
      <c r="I31" s="102"/>
      <c r="J31" s="102"/>
      <c r="K31" s="102"/>
      <c r="L31" s="102"/>
      <c r="M31" s="110"/>
      <c r="N31" s="79"/>
      <c r="O31" s="130"/>
      <c r="P31" s="79"/>
      <c r="Q31" s="208"/>
      <c r="R31" s="21"/>
      <c r="S31" s="38"/>
      <c r="T31" s="22"/>
      <c r="U31" s="22"/>
      <c r="V31" s="22"/>
      <c r="W31" s="22"/>
      <c r="X31" s="22"/>
      <c r="Y31" s="22"/>
      <c r="Z31" s="89"/>
      <c r="AA31" s="84"/>
      <c r="AB31" s="342"/>
      <c r="AC31" s="343"/>
      <c r="AD31" s="342">
        <f>AB31+'2027.3'!AD31</f>
        <v>1783142</v>
      </c>
      <c r="AE31" s="179">
        <f>AC31+'2027.3'!AE31</f>
        <v>11000.008425902688</v>
      </c>
      <c r="AF31" s="24"/>
      <c r="AG31" s="25"/>
      <c r="AH31" s="26">
        <f t="shared" si="0"/>
        <v>0</v>
      </c>
      <c r="AI31" s="25"/>
      <c r="AJ31" s="26">
        <f t="shared" si="1"/>
        <v>0</v>
      </c>
      <c r="AK31" s="69">
        <f>AF31+'2027.3'!AK31</f>
        <v>3</v>
      </c>
      <c r="AL31" s="75">
        <f>AG31+'2027.3'!AL31</f>
        <v>6</v>
      </c>
      <c r="AM31" s="26">
        <f>AH31+'2027.3'!AM31</f>
        <v>1200</v>
      </c>
      <c r="AN31" s="75">
        <f>AI31+'2027.3'!AN31</f>
        <v>99</v>
      </c>
      <c r="AO31" s="26">
        <f>AJ31+'2027.3'!AO31</f>
        <v>39600</v>
      </c>
      <c r="AP31" s="24"/>
      <c r="AQ31" s="24"/>
      <c r="AR31" s="24">
        <f>AP31+'2027.3'!AR31</f>
        <v>0</v>
      </c>
      <c r="AS31" s="24">
        <f>AQ31+'2027.3'!AS31</f>
        <v>0</v>
      </c>
      <c r="AT31" s="24"/>
      <c r="AU31" s="24"/>
      <c r="AV31" s="24"/>
      <c r="AW31" s="24"/>
      <c r="AX31" s="24">
        <f>AT31+'2027.3'!AX31</f>
        <v>1</v>
      </c>
      <c r="AY31" s="24">
        <f>AU31+'2027.3'!AY31</f>
        <v>60</v>
      </c>
      <c r="AZ31" s="24">
        <f>AV31+'2027.3'!AZ31</f>
        <v>70</v>
      </c>
      <c r="BA31" s="24">
        <f>AW31+'2027.3'!BA31</f>
        <v>10</v>
      </c>
    </row>
    <row r="32" spans="1:53">
      <c r="A32" s="316"/>
      <c r="B32" s="318"/>
      <c r="C32" s="19" t="s">
        <v>83</v>
      </c>
      <c r="D32" s="20"/>
      <c r="E32" s="23"/>
      <c r="F32" s="84"/>
      <c r="G32" s="117"/>
      <c r="H32" s="106"/>
      <c r="I32" s="102"/>
      <c r="J32" s="102"/>
      <c r="K32" s="102"/>
      <c r="L32" s="102"/>
      <c r="M32" s="110"/>
      <c r="N32" s="79"/>
      <c r="O32" s="130"/>
      <c r="P32" s="79"/>
      <c r="Q32" s="208"/>
      <c r="R32" s="21"/>
      <c r="S32" s="38"/>
      <c r="T32" s="22"/>
      <c r="U32" s="22"/>
      <c r="V32" s="22"/>
      <c r="W32" s="22"/>
      <c r="X32" s="22"/>
      <c r="Y32" s="22"/>
      <c r="Z32" s="89"/>
      <c r="AA32" s="84"/>
      <c r="AB32" s="342"/>
      <c r="AC32" s="343"/>
      <c r="AD32" s="342">
        <f>AB32+'2027.3'!AD32</f>
        <v>0</v>
      </c>
      <c r="AE32" s="179">
        <f>AC32+'2027.3'!AE32</f>
        <v>0</v>
      </c>
      <c r="AF32" s="24"/>
      <c r="AG32" s="25"/>
      <c r="AH32" s="26">
        <f t="shared" si="0"/>
        <v>0</v>
      </c>
      <c r="AI32" s="25"/>
      <c r="AJ32" s="26">
        <f t="shared" si="1"/>
        <v>0</v>
      </c>
      <c r="AK32" s="69">
        <f>AF32+'2027.3'!AK32</f>
        <v>2</v>
      </c>
      <c r="AL32" s="75">
        <f>AG32+'2027.3'!AL32</f>
        <v>3</v>
      </c>
      <c r="AM32" s="26">
        <f>AH32+'2027.3'!AM32</f>
        <v>600</v>
      </c>
      <c r="AN32" s="75">
        <f>AI32+'2027.3'!AN32</f>
        <v>62</v>
      </c>
      <c r="AO32" s="26">
        <f>AJ32+'2027.3'!AO32</f>
        <v>24800</v>
      </c>
      <c r="AP32" s="24"/>
      <c r="AQ32" s="24"/>
      <c r="AR32" s="24">
        <f>AP32+'2027.3'!AR32</f>
        <v>0</v>
      </c>
      <c r="AS32" s="24">
        <f>AQ32+'2027.3'!AS32</f>
        <v>0</v>
      </c>
      <c r="AT32" s="24"/>
      <c r="AU32" s="24"/>
      <c r="AV32" s="24"/>
      <c r="AW32" s="24"/>
      <c r="AX32" s="24">
        <f>AT32+'2027.3'!AX32</f>
        <v>1</v>
      </c>
      <c r="AY32" s="24">
        <f>AU32+'2027.3'!AY32</f>
        <v>480</v>
      </c>
      <c r="AZ32" s="24">
        <f>AV32+'2027.3'!AZ32</f>
        <v>14</v>
      </c>
      <c r="BA32" s="24">
        <f>AW32+'2027.3'!BA32</f>
        <v>16</v>
      </c>
    </row>
    <row r="33" spans="1:53">
      <c r="A33" s="316"/>
      <c r="B33" s="318"/>
      <c r="C33" s="19" t="s">
        <v>84</v>
      </c>
      <c r="D33" s="20"/>
      <c r="E33" s="23"/>
      <c r="F33" s="84"/>
      <c r="G33" s="117"/>
      <c r="H33" s="106"/>
      <c r="I33" s="102"/>
      <c r="J33" s="102"/>
      <c r="K33" s="102"/>
      <c r="L33" s="102"/>
      <c r="M33" s="110"/>
      <c r="N33" s="79"/>
      <c r="O33" s="130"/>
      <c r="P33" s="79"/>
      <c r="Q33" s="208"/>
      <c r="R33" s="21"/>
      <c r="S33" s="38"/>
      <c r="T33" s="22"/>
      <c r="U33" s="22"/>
      <c r="V33" s="22"/>
      <c r="W33" s="22"/>
      <c r="X33" s="22"/>
      <c r="Y33" s="22"/>
      <c r="Z33" s="89"/>
      <c r="AA33" s="84"/>
      <c r="AB33" s="342"/>
      <c r="AC33" s="343"/>
      <c r="AD33" s="342">
        <f>AB33+'2027.3'!AD33</f>
        <v>321285</v>
      </c>
      <c r="AE33" s="179">
        <f>AC33+'2027.3'!AE33</f>
        <v>2000.0029822310191</v>
      </c>
      <c r="AF33" s="24"/>
      <c r="AG33" s="25"/>
      <c r="AH33" s="26">
        <f t="shared" si="0"/>
        <v>0</v>
      </c>
      <c r="AI33" s="25"/>
      <c r="AJ33" s="26">
        <f t="shared" si="1"/>
        <v>0</v>
      </c>
      <c r="AK33" s="69">
        <f>AF33+'2027.3'!AK33</f>
        <v>1</v>
      </c>
      <c r="AL33" s="75">
        <f>AG33+'2027.3'!AL33</f>
        <v>0</v>
      </c>
      <c r="AM33" s="26">
        <f>AH33+'2027.3'!AM33</f>
        <v>0</v>
      </c>
      <c r="AN33" s="75">
        <f>AI33+'2027.3'!AN33</f>
        <v>48</v>
      </c>
      <c r="AO33" s="26">
        <f>AJ33+'2027.3'!AO33</f>
        <v>19200</v>
      </c>
      <c r="AP33" s="24"/>
      <c r="AQ33" s="24"/>
      <c r="AR33" s="24">
        <f>AP33+'2027.3'!AR33</f>
        <v>0</v>
      </c>
      <c r="AS33" s="24">
        <f>AQ33+'2027.3'!AS33</f>
        <v>0</v>
      </c>
      <c r="AT33" s="24"/>
      <c r="AU33" s="24"/>
      <c r="AV33" s="24"/>
      <c r="AW33" s="24"/>
      <c r="AX33" s="24">
        <f>AT33+'2027.3'!AX33</f>
        <v>3</v>
      </c>
      <c r="AY33" s="24">
        <f>AU33+'2027.3'!AY33</f>
        <v>460</v>
      </c>
      <c r="AZ33" s="24">
        <f>AV33+'2027.3'!AZ33</f>
        <v>634</v>
      </c>
      <c r="BA33" s="24">
        <f>AW33+'2027.3'!BA33</f>
        <v>27</v>
      </c>
    </row>
    <row r="34" spans="1:53">
      <c r="A34" s="317"/>
      <c r="B34" s="318"/>
      <c r="C34" s="19" t="s">
        <v>85</v>
      </c>
      <c r="D34" s="20"/>
      <c r="E34" s="23"/>
      <c r="F34" s="84"/>
      <c r="G34" s="117"/>
      <c r="H34" s="106"/>
      <c r="I34" s="102"/>
      <c r="J34" s="102"/>
      <c r="K34" s="102"/>
      <c r="L34" s="102"/>
      <c r="M34" s="110"/>
      <c r="N34" s="79"/>
      <c r="O34" s="130"/>
      <c r="P34" s="79"/>
      <c r="Q34" s="208"/>
      <c r="R34" s="21"/>
      <c r="S34" s="38"/>
      <c r="T34" s="22"/>
      <c r="U34" s="22"/>
      <c r="V34" s="22"/>
      <c r="W34" s="22"/>
      <c r="X34" s="22"/>
      <c r="Y34" s="22"/>
      <c r="Z34" s="89"/>
      <c r="AA34" s="84"/>
      <c r="AB34" s="342"/>
      <c r="AC34" s="343"/>
      <c r="AD34" s="342">
        <f>AB34+'2027.3'!AD34</f>
        <v>0</v>
      </c>
      <c r="AE34" s="179">
        <f>AC34+'2027.3'!AE34</f>
        <v>0</v>
      </c>
      <c r="AF34" s="24"/>
      <c r="AG34" s="25"/>
      <c r="AH34" s="26">
        <f t="shared" si="0"/>
        <v>0</v>
      </c>
      <c r="AI34" s="25"/>
      <c r="AJ34" s="26">
        <f t="shared" si="1"/>
        <v>0</v>
      </c>
      <c r="AK34" s="69">
        <f>AF34+'2027.3'!AK34</f>
        <v>1</v>
      </c>
      <c r="AL34" s="75">
        <f>AG34+'2027.3'!AL34</f>
        <v>3</v>
      </c>
      <c r="AM34" s="26">
        <f>AH34+'2027.3'!AM34</f>
        <v>600</v>
      </c>
      <c r="AN34" s="75">
        <f>AI34+'2027.3'!AN34</f>
        <v>40</v>
      </c>
      <c r="AO34" s="26">
        <f>AJ34+'2027.3'!AO34</f>
        <v>16000</v>
      </c>
      <c r="AP34" s="24"/>
      <c r="AQ34" s="24"/>
      <c r="AR34" s="24">
        <f>AP34+'2027.3'!AR34</f>
        <v>1</v>
      </c>
      <c r="AS34" s="24">
        <f>AQ34+'2027.3'!AS34</f>
        <v>0</v>
      </c>
      <c r="AT34" s="24"/>
      <c r="AU34" s="24"/>
      <c r="AV34" s="24"/>
      <c r="AW34" s="24"/>
      <c r="AX34" s="24">
        <f>AT34+'2027.3'!AX34</f>
        <v>1</v>
      </c>
      <c r="AY34" s="24">
        <f>AU34+'2027.3'!AY34</f>
        <v>480</v>
      </c>
      <c r="AZ34" s="24">
        <f>AV34+'2027.3'!AZ34</f>
        <v>14</v>
      </c>
      <c r="BA34" s="24">
        <f>AW34+'2027.3'!BA34</f>
        <v>20</v>
      </c>
    </row>
    <row r="35" spans="1:53" ht="16.5" customHeight="1">
      <c r="A35" s="28" t="s">
        <v>72</v>
      </c>
      <c r="B35" s="28"/>
      <c r="C35" s="29"/>
      <c r="D35" s="30">
        <f>SUM(D22:D34)</f>
        <v>0</v>
      </c>
      <c r="E35" s="31">
        <f t="shared" ref="E35:Y35" si="4">SUM(E22:E34)</f>
        <v>0</v>
      </c>
      <c r="F35" s="85">
        <f t="shared" si="4"/>
        <v>0</v>
      </c>
      <c r="G35" s="118">
        <f t="shared" ref="G35:R35" si="5">SUM(G22:G34)</f>
        <v>0</v>
      </c>
      <c r="H35" s="123">
        <f t="shared" si="5"/>
        <v>0</v>
      </c>
      <c r="I35" s="125">
        <f t="shared" si="5"/>
        <v>0</v>
      </c>
      <c r="J35" s="125">
        <f t="shared" si="5"/>
        <v>0</v>
      </c>
      <c r="K35" s="125">
        <f t="shared" si="5"/>
        <v>0</v>
      </c>
      <c r="L35" s="125">
        <f t="shared" si="5"/>
        <v>0</v>
      </c>
      <c r="M35" s="124">
        <f t="shared" si="5"/>
        <v>0</v>
      </c>
      <c r="N35" s="80">
        <f t="shared" si="5"/>
        <v>0</v>
      </c>
      <c r="O35" s="131">
        <f t="shared" si="5"/>
        <v>0</v>
      </c>
      <c r="P35" s="80">
        <f t="shared" si="5"/>
        <v>0</v>
      </c>
      <c r="Q35" s="125">
        <f t="shared" si="5"/>
        <v>0</v>
      </c>
      <c r="R35" s="202">
        <f t="shared" si="5"/>
        <v>0</v>
      </c>
      <c r="S35" s="32">
        <f t="shared" si="4"/>
        <v>0</v>
      </c>
      <c r="T35" s="33">
        <f t="shared" si="4"/>
        <v>0</v>
      </c>
      <c r="U35" s="33">
        <f t="shared" si="4"/>
        <v>0</v>
      </c>
      <c r="V35" s="33">
        <f t="shared" si="4"/>
        <v>0</v>
      </c>
      <c r="W35" s="33">
        <f t="shared" si="4"/>
        <v>0</v>
      </c>
      <c r="X35" s="33">
        <f t="shared" si="4"/>
        <v>0</v>
      </c>
      <c r="Y35" s="33">
        <f t="shared" si="4"/>
        <v>0</v>
      </c>
      <c r="Z35" s="90">
        <f t="shared" ref="Z35" si="6">SUM(Z22:Z34)</f>
        <v>0</v>
      </c>
      <c r="AA35" s="85">
        <f t="shared" ref="AA35" si="7">SUM(AA22:AA34)</f>
        <v>0</v>
      </c>
      <c r="AB35" s="345">
        <f>SUM(AB22:AB34)</f>
        <v>0</v>
      </c>
      <c r="AC35" s="181">
        <f>SUM(AC22:AC34)</f>
        <v>0</v>
      </c>
      <c r="AD35" s="345">
        <f>SUM(AD22:AD34)</f>
        <v>4349719</v>
      </c>
      <c r="AE35" s="181">
        <f>SUM(AE22:AE34)</f>
        <v>26962.733437259802</v>
      </c>
      <c r="AF35" s="28">
        <f t="shared" ref="AF35:BA35" si="8">SUM(AF22:AF34)</f>
        <v>0</v>
      </c>
      <c r="AG35" s="39">
        <f t="shared" si="8"/>
        <v>0</v>
      </c>
      <c r="AH35" s="166">
        <f t="shared" si="8"/>
        <v>0</v>
      </c>
      <c r="AI35" s="39">
        <f t="shared" si="8"/>
        <v>0</v>
      </c>
      <c r="AJ35" s="166">
        <f t="shared" si="8"/>
        <v>0</v>
      </c>
      <c r="AK35" s="28">
        <f t="shared" si="8"/>
        <v>16</v>
      </c>
      <c r="AL35" s="39">
        <f t="shared" si="8"/>
        <v>104</v>
      </c>
      <c r="AM35" s="166">
        <f t="shared" si="8"/>
        <v>20800</v>
      </c>
      <c r="AN35" s="39">
        <f t="shared" si="8"/>
        <v>518</v>
      </c>
      <c r="AO35" s="166">
        <f t="shared" si="8"/>
        <v>207200</v>
      </c>
      <c r="AP35" s="28">
        <f t="shared" si="8"/>
        <v>0</v>
      </c>
      <c r="AQ35" s="28">
        <f t="shared" si="8"/>
        <v>0</v>
      </c>
      <c r="AR35" s="28">
        <f t="shared" si="8"/>
        <v>1</v>
      </c>
      <c r="AS35" s="28">
        <f t="shared" si="8"/>
        <v>0</v>
      </c>
      <c r="AT35" s="28">
        <f t="shared" si="8"/>
        <v>0</v>
      </c>
      <c r="AU35" s="28">
        <f t="shared" si="8"/>
        <v>0</v>
      </c>
      <c r="AV35" s="28">
        <f t="shared" si="8"/>
        <v>0</v>
      </c>
      <c r="AW35" s="28">
        <f t="shared" si="8"/>
        <v>0</v>
      </c>
      <c r="AX35" s="28">
        <f t="shared" si="8"/>
        <v>13</v>
      </c>
      <c r="AY35" s="28">
        <f t="shared" si="8"/>
        <v>3110</v>
      </c>
      <c r="AZ35" s="28">
        <f t="shared" si="8"/>
        <v>1732</v>
      </c>
      <c r="BA35" s="28">
        <f t="shared" si="8"/>
        <v>118</v>
      </c>
    </row>
    <row r="36" spans="1:53">
      <c r="A36" s="315">
        <v>3</v>
      </c>
      <c r="B36" s="315">
        <v>1</v>
      </c>
      <c r="C36" s="19" t="s">
        <v>86</v>
      </c>
      <c r="D36" s="20"/>
      <c r="E36" s="23"/>
      <c r="F36" s="84"/>
      <c r="G36" s="117"/>
      <c r="H36" s="106"/>
      <c r="I36" s="102"/>
      <c r="J36" s="102"/>
      <c r="K36" s="102"/>
      <c r="L36" s="102"/>
      <c r="M36" s="110"/>
      <c r="N36" s="79"/>
      <c r="O36" s="130"/>
      <c r="P36" s="79"/>
      <c r="Q36" s="208"/>
      <c r="R36" s="21"/>
      <c r="S36" s="38"/>
      <c r="T36" s="22"/>
      <c r="U36" s="22"/>
      <c r="V36" s="22"/>
      <c r="W36" s="22"/>
      <c r="X36" s="22"/>
      <c r="Y36" s="22"/>
      <c r="Z36" s="89"/>
      <c r="AA36" s="84"/>
      <c r="AB36" s="342"/>
      <c r="AC36" s="343"/>
      <c r="AD36" s="342">
        <f>AB36+'2027.3'!AD36</f>
        <v>0</v>
      </c>
      <c r="AE36" s="179">
        <f>AC36+'2027.3'!AE36</f>
        <v>0</v>
      </c>
      <c r="AF36" s="24"/>
      <c r="AG36" s="25"/>
      <c r="AH36" s="26">
        <f t="shared" si="0"/>
        <v>0</v>
      </c>
      <c r="AI36" s="25"/>
      <c r="AJ36" s="26">
        <f t="shared" si="1"/>
        <v>0</v>
      </c>
      <c r="AK36" s="69">
        <f>AF36+'2027.3'!AK36</f>
        <v>1</v>
      </c>
      <c r="AL36" s="75">
        <f>AG36+'2027.3'!AL36</f>
        <v>4</v>
      </c>
      <c r="AM36" s="26">
        <f>AH36+'2027.3'!AM36</f>
        <v>800</v>
      </c>
      <c r="AN36" s="75">
        <f>AI36+'2027.3'!AN36</f>
        <v>59</v>
      </c>
      <c r="AO36" s="26">
        <f>AJ36+'2027.3'!AO36</f>
        <v>23600</v>
      </c>
      <c r="AP36" s="24"/>
      <c r="AQ36" s="24"/>
      <c r="AR36" s="24">
        <f>AP36+'2027.3'!AR36</f>
        <v>0</v>
      </c>
      <c r="AS36" s="24">
        <f>AQ36+'2027.3'!AS36</f>
        <v>0</v>
      </c>
      <c r="AT36" s="24"/>
      <c r="AU36" s="24"/>
      <c r="AV36" s="24"/>
      <c r="AW36" s="24"/>
      <c r="AX36" s="24">
        <f>AT36+'2027.3'!AX36</f>
        <v>1</v>
      </c>
      <c r="AY36" s="24">
        <f>AU36+'2027.3'!AY36</f>
        <v>40</v>
      </c>
      <c r="AZ36" s="24">
        <f>AV36+'2027.3'!AZ36</f>
        <v>93</v>
      </c>
      <c r="BA36" s="24">
        <f>AW36+'2027.3'!BA36</f>
        <v>10</v>
      </c>
    </row>
    <row r="37" spans="1:53">
      <c r="A37" s="316"/>
      <c r="B37" s="316"/>
      <c r="C37" s="19" t="s">
        <v>87</v>
      </c>
      <c r="D37" s="20"/>
      <c r="E37" s="23"/>
      <c r="F37" s="84"/>
      <c r="G37" s="117"/>
      <c r="H37" s="106"/>
      <c r="I37" s="102"/>
      <c r="J37" s="102"/>
      <c r="K37" s="102"/>
      <c r="L37" s="102"/>
      <c r="M37" s="110"/>
      <c r="N37" s="79"/>
      <c r="O37" s="130"/>
      <c r="P37" s="79"/>
      <c r="Q37" s="208"/>
      <c r="R37" s="21"/>
      <c r="S37" s="38"/>
      <c r="T37" s="22"/>
      <c r="U37" s="22"/>
      <c r="V37" s="22"/>
      <c r="W37" s="22"/>
      <c r="X37" s="22"/>
      <c r="Y37" s="22"/>
      <c r="Z37" s="89"/>
      <c r="AA37" s="84"/>
      <c r="AB37" s="342"/>
      <c r="AC37" s="343"/>
      <c r="AD37" s="342">
        <f>AB37+'2027.3'!AD37</f>
        <v>0</v>
      </c>
      <c r="AE37" s="179">
        <f>AC37+'2027.3'!AE37</f>
        <v>0</v>
      </c>
      <c r="AF37" s="24"/>
      <c r="AG37" s="25"/>
      <c r="AH37" s="26">
        <f t="shared" ref="AH37:AH77" si="9">AG37*$AH$5</f>
        <v>0</v>
      </c>
      <c r="AI37" s="25"/>
      <c r="AJ37" s="26">
        <f t="shared" ref="AJ37:AJ77" si="10">AI37*$AJ$5</f>
        <v>0</v>
      </c>
      <c r="AK37" s="69">
        <f>AF37+'2027.3'!AK37</f>
        <v>0</v>
      </c>
      <c r="AL37" s="75">
        <f>AG37+'2027.3'!AL37</f>
        <v>0</v>
      </c>
      <c r="AM37" s="26">
        <f>AH37+'2027.3'!AM37</f>
        <v>0</v>
      </c>
      <c r="AN37" s="75">
        <f>AI37+'2027.3'!AN37</f>
        <v>0</v>
      </c>
      <c r="AO37" s="26">
        <f>AJ37+'2027.3'!AO37</f>
        <v>0</v>
      </c>
      <c r="AP37" s="24"/>
      <c r="AQ37" s="24"/>
      <c r="AR37" s="24">
        <f>AP37+'2027.3'!AR37</f>
        <v>0</v>
      </c>
      <c r="AS37" s="24">
        <f>AQ37+'2027.3'!AS37</f>
        <v>0</v>
      </c>
      <c r="AT37" s="24"/>
      <c r="AU37" s="24"/>
      <c r="AV37" s="24"/>
      <c r="AW37" s="24"/>
      <c r="AX37" s="24">
        <f>AT37+'2027.3'!AX37</f>
        <v>1</v>
      </c>
      <c r="AY37" s="24">
        <f>AU37+'2027.3'!AY37</f>
        <v>60</v>
      </c>
      <c r="AZ37" s="24">
        <f>AV37+'2027.3'!AZ37</f>
        <v>42</v>
      </c>
      <c r="BA37" s="24">
        <f>AW37+'2027.3'!BA37</f>
        <v>5</v>
      </c>
    </row>
    <row r="38" spans="1:53">
      <c r="A38" s="316"/>
      <c r="B38" s="316"/>
      <c r="C38" s="19" t="s">
        <v>89</v>
      </c>
      <c r="D38" s="20"/>
      <c r="E38" s="23"/>
      <c r="F38" s="84"/>
      <c r="G38" s="117"/>
      <c r="H38" s="106"/>
      <c r="I38" s="102"/>
      <c r="J38" s="102"/>
      <c r="K38" s="102"/>
      <c r="L38" s="102"/>
      <c r="M38" s="110"/>
      <c r="N38" s="79"/>
      <c r="O38" s="130"/>
      <c r="P38" s="79"/>
      <c r="Q38" s="208"/>
      <c r="R38" s="21"/>
      <c r="S38" s="38"/>
      <c r="T38" s="22"/>
      <c r="U38" s="22"/>
      <c r="V38" s="22"/>
      <c r="W38" s="22"/>
      <c r="X38" s="22"/>
      <c r="Y38" s="22"/>
      <c r="Z38" s="89"/>
      <c r="AA38" s="84"/>
      <c r="AB38" s="342"/>
      <c r="AC38" s="343"/>
      <c r="AD38" s="342">
        <f>AB38+'2027.3'!AD38</f>
        <v>0</v>
      </c>
      <c r="AE38" s="179">
        <f>AC38+'2027.3'!AE38</f>
        <v>0</v>
      </c>
      <c r="AF38" s="24"/>
      <c r="AG38" s="25"/>
      <c r="AH38" s="26">
        <f t="shared" si="9"/>
        <v>0</v>
      </c>
      <c r="AI38" s="25"/>
      <c r="AJ38" s="26">
        <f t="shared" si="10"/>
        <v>0</v>
      </c>
      <c r="AK38" s="69">
        <f>AF38+'2027.3'!AK38</f>
        <v>2</v>
      </c>
      <c r="AL38" s="75">
        <f>AG38+'2027.3'!AL38</f>
        <v>0</v>
      </c>
      <c r="AM38" s="26">
        <f>AH38+'2027.3'!AM38</f>
        <v>0</v>
      </c>
      <c r="AN38" s="75">
        <f>AI38+'2027.3'!AN38</f>
        <v>53</v>
      </c>
      <c r="AO38" s="26">
        <f>AJ38+'2027.3'!AO38</f>
        <v>21200</v>
      </c>
      <c r="AP38" s="24"/>
      <c r="AQ38" s="24"/>
      <c r="AR38" s="24">
        <f>AP38+'2027.3'!AR38</f>
        <v>0</v>
      </c>
      <c r="AS38" s="24">
        <f>AQ38+'2027.3'!AS38</f>
        <v>0</v>
      </c>
      <c r="AT38" s="24"/>
      <c r="AU38" s="24"/>
      <c r="AV38" s="24"/>
      <c r="AW38" s="24"/>
      <c r="AX38" s="24">
        <f>AT38+'2027.3'!AX38</f>
        <v>0</v>
      </c>
      <c r="AY38" s="24">
        <f>AU38+'2027.3'!AY38</f>
        <v>0</v>
      </c>
      <c r="AZ38" s="24">
        <f>AV38+'2027.3'!AZ38</f>
        <v>0</v>
      </c>
      <c r="BA38" s="24">
        <f>AW38+'2027.3'!BA38</f>
        <v>0</v>
      </c>
    </row>
    <row r="39" spans="1:53">
      <c r="A39" s="316"/>
      <c r="B39" s="316"/>
      <c r="C39" s="19" t="s">
        <v>90</v>
      </c>
      <c r="D39" s="20"/>
      <c r="E39" s="23"/>
      <c r="F39" s="84"/>
      <c r="G39" s="117"/>
      <c r="H39" s="106"/>
      <c r="I39" s="102"/>
      <c r="J39" s="102"/>
      <c r="K39" s="102"/>
      <c r="L39" s="102"/>
      <c r="M39" s="110"/>
      <c r="N39" s="79"/>
      <c r="O39" s="130"/>
      <c r="P39" s="79"/>
      <c r="Q39" s="208"/>
      <c r="R39" s="21"/>
      <c r="S39" s="38"/>
      <c r="T39" s="22"/>
      <c r="U39" s="22"/>
      <c r="V39" s="22"/>
      <c r="W39" s="22"/>
      <c r="X39" s="22"/>
      <c r="Y39" s="22"/>
      <c r="Z39" s="89"/>
      <c r="AA39" s="84"/>
      <c r="AB39" s="342"/>
      <c r="AC39" s="343"/>
      <c r="AD39" s="342">
        <f>AB39+'2027.3'!AD39</f>
        <v>0</v>
      </c>
      <c r="AE39" s="179">
        <f>AC39+'2027.3'!AE39</f>
        <v>0</v>
      </c>
      <c r="AF39" s="24"/>
      <c r="AG39" s="25"/>
      <c r="AH39" s="26">
        <f t="shared" si="9"/>
        <v>0</v>
      </c>
      <c r="AI39" s="25"/>
      <c r="AJ39" s="26">
        <f t="shared" si="10"/>
        <v>0</v>
      </c>
      <c r="AK39" s="69">
        <f>AF39+'2027.3'!AK39</f>
        <v>0</v>
      </c>
      <c r="AL39" s="75">
        <f>AG39+'2027.3'!AL39</f>
        <v>0</v>
      </c>
      <c r="AM39" s="26">
        <f>AH39+'2027.3'!AM39</f>
        <v>0</v>
      </c>
      <c r="AN39" s="75">
        <f>AI39+'2027.3'!AN39</f>
        <v>0</v>
      </c>
      <c r="AO39" s="26">
        <f>AJ39+'2027.3'!AO39</f>
        <v>0</v>
      </c>
      <c r="AP39" s="24"/>
      <c r="AQ39" s="24"/>
      <c r="AR39" s="24">
        <f>AP39+'2027.3'!AR39</f>
        <v>0</v>
      </c>
      <c r="AS39" s="24">
        <f>AQ39+'2027.3'!AS39</f>
        <v>0</v>
      </c>
      <c r="AT39" s="24"/>
      <c r="AU39" s="24"/>
      <c r="AV39" s="24"/>
      <c r="AW39" s="24"/>
      <c r="AX39" s="24">
        <f>AT39+'2027.3'!AX39</f>
        <v>0</v>
      </c>
      <c r="AY39" s="24">
        <f>AU39+'2027.3'!AY39</f>
        <v>0</v>
      </c>
      <c r="AZ39" s="24">
        <f>AV39+'2027.3'!AZ39</f>
        <v>0</v>
      </c>
      <c r="BA39" s="24">
        <f>AW39+'2027.3'!BA39</f>
        <v>0</v>
      </c>
    </row>
    <row r="40" spans="1:53">
      <c r="A40" s="316"/>
      <c r="B40" s="316"/>
      <c r="C40" s="19" t="s">
        <v>154</v>
      </c>
      <c r="D40" s="20"/>
      <c r="E40" s="23"/>
      <c r="F40" s="84"/>
      <c r="G40" s="117"/>
      <c r="H40" s="106"/>
      <c r="I40" s="102"/>
      <c r="J40" s="102"/>
      <c r="K40" s="102"/>
      <c r="L40" s="102"/>
      <c r="M40" s="110"/>
      <c r="N40" s="79"/>
      <c r="O40" s="130"/>
      <c r="P40" s="79"/>
      <c r="Q40" s="208"/>
      <c r="R40" s="21"/>
      <c r="S40" s="38"/>
      <c r="T40" s="22"/>
      <c r="U40" s="22"/>
      <c r="V40" s="22"/>
      <c r="W40" s="22"/>
      <c r="X40" s="22"/>
      <c r="Y40" s="22"/>
      <c r="Z40" s="89"/>
      <c r="AA40" s="84"/>
      <c r="AB40" s="342"/>
      <c r="AC40" s="343"/>
      <c r="AD40" s="342">
        <f>AB40+'2027.3'!AD40</f>
        <v>159519</v>
      </c>
      <c r="AE40" s="179">
        <f>AC40+'2027.3'!AE40</f>
        <v>1000.0010782426259</v>
      </c>
      <c r="AF40" s="24"/>
      <c r="AG40" s="25"/>
      <c r="AH40" s="26">
        <f t="shared" si="9"/>
        <v>0</v>
      </c>
      <c r="AI40" s="25"/>
      <c r="AJ40" s="26">
        <f t="shared" si="10"/>
        <v>0</v>
      </c>
      <c r="AK40" s="69">
        <f>AF40+'2027.3'!AK40</f>
        <v>1</v>
      </c>
      <c r="AL40" s="75">
        <f>AG40+'2027.3'!AL40</f>
        <v>6</v>
      </c>
      <c r="AM40" s="26">
        <f>AH40+'2027.3'!AM40</f>
        <v>1200</v>
      </c>
      <c r="AN40" s="75">
        <f>AI40+'2027.3'!AN40</f>
        <v>45</v>
      </c>
      <c r="AO40" s="26">
        <f>AJ40+'2027.3'!AO40</f>
        <v>18000</v>
      </c>
      <c r="AP40" s="24"/>
      <c r="AQ40" s="24"/>
      <c r="AR40" s="24">
        <f>AP40+'2027.3'!AR40</f>
        <v>0</v>
      </c>
      <c r="AS40" s="24">
        <f>AQ40+'2027.3'!AS40</f>
        <v>0</v>
      </c>
      <c r="AT40" s="24"/>
      <c r="AU40" s="24"/>
      <c r="AV40" s="24"/>
      <c r="AW40" s="24"/>
      <c r="AX40" s="24">
        <f>AT40+'2027.3'!AX40</f>
        <v>0</v>
      </c>
      <c r="AY40" s="24">
        <f>AU40+'2027.3'!AY40</f>
        <v>0</v>
      </c>
      <c r="AZ40" s="24">
        <f>AV40+'2027.3'!AZ40</f>
        <v>0</v>
      </c>
      <c r="BA40" s="24">
        <f>AW40+'2027.3'!BA40</f>
        <v>0</v>
      </c>
    </row>
    <row r="41" spans="1:53">
      <c r="A41" s="316"/>
      <c r="B41" s="316"/>
      <c r="C41" s="19" t="s">
        <v>155</v>
      </c>
      <c r="D41" s="20"/>
      <c r="E41" s="23"/>
      <c r="F41" s="84"/>
      <c r="G41" s="117"/>
      <c r="H41" s="106"/>
      <c r="I41" s="102"/>
      <c r="J41" s="102"/>
      <c r="K41" s="102"/>
      <c r="L41" s="102"/>
      <c r="M41" s="110"/>
      <c r="N41" s="79"/>
      <c r="O41" s="130"/>
      <c r="P41" s="79"/>
      <c r="Q41" s="208"/>
      <c r="R41" s="21"/>
      <c r="S41" s="38"/>
      <c r="T41" s="22"/>
      <c r="U41" s="22"/>
      <c r="V41" s="22"/>
      <c r="W41" s="22"/>
      <c r="X41" s="22"/>
      <c r="Y41" s="22"/>
      <c r="Z41" s="89"/>
      <c r="AA41" s="84"/>
      <c r="AB41" s="342"/>
      <c r="AC41" s="343"/>
      <c r="AD41" s="342">
        <f>AB41+'2027.3'!AD41</f>
        <v>0</v>
      </c>
      <c r="AE41" s="179">
        <f>AC41+'2027.3'!AE41</f>
        <v>0</v>
      </c>
      <c r="AF41" s="24"/>
      <c r="AG41" s="25"/>
      <c r="AH41" s="26">
        <f t="shared" si="9"/>
        <v>0</v>
      </c>
      <c r="AI41" s="25"/>
      <c r="AJ41" s="26">
        <f t="shared" si="10"/>
        <v>0</v>
      </c>
      <c r="AK41" s="69">
        <f>AF41+'2027.3'!AK41</f>
        <v>2</v>
      </c>
      <c r="AL41" s="75">
        <f>AG41+'2027.3'!AL41</f>
        <v>0</v>
      </c>
      <c r="AM41" s="26">
        <f>AH41+'2027.3'!AM41</f>
        <v>0</v>
      </c>
      <c r="AN41" s="75">
        <f>AI41+'2027.3'!AN41</f>
        <v>70</v>
      </c>
      <c r="AO41" s="26">
        <f>AJ41+'2027.3'!AO41</f>
        <v>28000</v>
      </c>
      <c r="AP41" s="24"/>
      <c r="AQ41" s="24"/>
      <c r="AR41" s="24">
        <f>AP41+'2027.3'!AR41</f>
        <v>0</v>
      </c>
      <c r="AS41" s="24">
        <f>AQ41+'2027.3'!AS41</f>
        <v>0</v>
      </c>
      <c r="AT41" s="24"/>
      <c r="AU41" s="24"/>
      <c r="AV41" s="24"/>
      <c r="AW41" s="24"/>
      <c r="AX41" s="24">
        <f>AT41+'2027.3'!AX41</f>
        <v>0</v>
      </c>
      <c r="AY41" s="24">
        <f>AU41+'2027.3'!AY41</f>
        <v>0</v>
      </c>
      <c r="AZ41" s="24">
        <f>AV41+'2027.3'!AZ41</f>
        <v>0</v>
      </c>
      <c r="BA41" s="24">
        <f>AW41+'2027.3'!BA41</f>
        <v>0</v>
      </c>
    </row>
    <row r="42" spans="1:53">
      <c r="A42" s="316"/>
      <c r="B42" s="316"/>
      <c r="C42" s="19" t="s">
        <v>91</v>
      </c>
      <c r="D42" s="20"/>
      <c r="E42" s="23"/>
      <c r="F42" s="84"/>
      <c r="G42" s="117"/>
      <c r="H42" s="106"/>
      <c r="I42" s="102"/>
      <c r="J42" s="102"/>
      <c r="K42" s="102"/>
      <c r="L42" s="102"/>
      <c r="M42" s="110"/>
      <c r="N42" s="79"/>
      <c r="O42" s="130"/>
      <c r="P42" s="79"/>
      <c r="Q42" s="208"/>
      <c r="R42" s="21"/>
      <c r="S42" s="38"/>
      <c r="T42" s="22"/>
      <c r="U42" s="22"/>
      <c r="V42" s="22"/>
      <c r="W42" s="22"/>
      <c r="X42" s="22"/>
      <c r="Y42" s="22"/>
      <c r="Z42" s="89"/>
      <c r="AA42" s="84"/>
      <c r="AB42" s="342"/>
      <c r="AC42" s="343"/>
      <c r="AD42" s="342">
        <f>AB42+'2027.3'!AD42</f>
        <v>63808</v>
      </c>
      <c r="AE42" s="179">
        <f>AC42+'2027.3'!AE42</f>
        <v>400.00293883804108</v>
      </c>
      <c r="AF42" s="24"/>
      <c r="AG42" s="25"/>
      <c r="AH42" s="26">
        <f t="shared" si="9"/>
        <v>0</v>
      </c>
      <c r="AI42" s="25"/>
      <c r="AJ42" s="26">
        <f t="shared" si="10"/>
        <v>0</v>
      </c>
      <c r="AK42" s="69">
        <f>AF42+'2027.3'!AK42</f>
        <v>0</v>
      </c>
      <c r="AL42" s="75">
        <f>AG42+'2027.3'!AL42</f>
        <v>0</v>
      </c>
      <c r="AM42" s="26">
        <f>AH42+'2027.3'!AM42</f>
        <v>0</v>
      </c>
      <c r="AN42" s="75">
        <f>AI42+'2027.3'!AN42</f>
        <v>0</v>
      </c>
      <c r="AO42" s="26">
        <f>AJ42+'2027.3'!AO42</f>
        <v>0</v>
      </c>
      <c r="AP42" s="24"/>
      <c r="AQ42" s="24"/>
      <c r="AR42" s="24">
        <f>AP42+'2027.3'!AR42</f>
        <v>0</v>
      </c>
      <c r="AS42" s="24">
        <f>AQ42+'2027.3'!AS42</f>
        <v>0</v>
      </c>
      <c r="AT42" s="24"/>
      <c r="AU42" s="24"/>
      <c r="AV42" s="24"/>
      <c r="AW42" s="24"/>
      <c r="AX42" s="24">
        <f>AT42+'2027.3'!AX42</f>
        <v>0</v>
      </c>
      <c r="AY42" s="24">
        <f>AU42+'2027.3'!AY42</f>
        <v>0</v>
      </c>
      <c r="AZ42" s="24">
        <f>AV42+'2027.3'!AZ42</f>
        <v>0</v>
      </c>
      <c r="BA42" s="24">
        <f>AW42+'2027.3'!BA42</f>
        <v>0</v>
      </c>
    </row>
    <row r="43" spans="1:53">
      <c r="A43" s="316"/>
      <c r="B43" s="317"/>
      <c r="C43" s="19" t="s">
        <v>88</v>
      </c>
      <c r="D43" s="20"/>
      <c r="E43" s="23"/>
      <c r="F43" s="84"/>
      <c r="G43" s="117"/>
      <c r="H43" s="106"/>
      <c r="I43" s="102"/>
      <c r="J43" s="102"/>
      <c r="K43" s="102"/>
      <c r="L43" s="102"/>
      <c r="M43" s="110"/>
      <c r="N43" s="79"/>
      <c r="O43" s="130"/>
      <c r="P43" s="79"/>
      <c r="Q43" s="208"/>
      <c r="R43" s="21"/>
      <c r="S43" s="38"/>
      <c r="T43" s="22"/>
      <c r="U43" s="22"/>
      <c r="V43" s="22"/>
      <c r="W43" s="22"/>
      <c r="X43" s="22"/>
      <c r="Y43" s="22"/>
      <c r="Z43" s="89"/>
      <c r="AA43" s="84"/>
      <c r="AB43" s="342"/>
      <c r="AC43" s="343"/>
      <c r="AD43" s="342">
        <f>AB43+'2027.3'!AD43</f>
        <v>0</v>
      </c>
      <c r="AE43" s="179">
        <f>AC43+'2027.3'!AE43</f>
        <v>0</v>
      </c>
      <c r="AF43" s="24"/>
      <c r="AG43" s="25"/>
      <c r="AH43" s="26">
        <f t="shared" si="9"/>
        <v>0</v>
      </c>
      <c r="AI43" s="25"/>
      <c r="AJ43" s="26">
        <f t="shared" si="10"/>
        <v>0</v>
      </c>
      <c r="AK43" s="69">
        <f>AF43+'2027.3'!AK43</f>
        <v>0</v>
      </c>
      <c r="AL43" s="75">
        <f>AG43+'2027.3'!AL43</f>
        <v>0</v>
      </c>
      <c r="AM43" s="26">
        <f>AH43+'2027.3'!AM43</f>
        <v>0</v>
      </c>
      <c r="AN43" s="75">
        <f>AI43+'2027.3'!AN43</f>
        <v>0</v>
      </c>
      <c r="AO43" s="26">
        <f>AJ43+'2027.3'!AO43</f>
        <v>0</v>
      </c>
      <c r="AP43" s="24"/>
      <c r="AQ43" s="24"/>
      <c r="AR43" s="24">
        <f>AP43+'2027.3'!AR43</f>
        <v>0</v>
      </c>
      <c r="AS43" s="24">
        <f>AQ43+'2027.3'!AS43</f>
        <v>0</v>
      </c>
      <c r="AT43" s="24"/>
      <c r="AU43" s="24"/>
      <c r="AV43" s="24"/>
      <c r="AW43" s="24"/>
      <c r="AX43" s="24">
        <f>AT43+'2027.3'!AX43</f>
        <v>1</v>
      </c>
      <c r="AY43" s="24">
        <f>AU43+'2027.3'!AY43</f>
        <v>50</v>
      </c>
      <c r="AZ43" s="24">
        <f>AV43+'2027.3'!AZ43</f>
        <v>104</v>
      </c>
      <c r="BA43" s="24">
        <f>AW43+'2027.3'!BA43</f>
        <v>2</v>
      </c>
    </row>
    <row r="44" spans="1:53">
      <c r="A44" s="316"/>
      <c r="B44" s="315">
        <v>2</v>
      </c>
      <c r="C44" s="19" t="s">
        <v>115</v>
      </c>
      <c r="D44" s="46"/>
      <c r="E44" s="47"/>
      <c r="F44" s="113"/>
      <c r="G44" s="117"/>
      <c r="H44" s="106"/>
      <c r="I44" s="102"/>
      <c r="J44" s="102"/>
      <c r="K44" s="102"/>
      <c r="L44" s="102"/>
      <c r="M44" s="110"/>
      <c r="N44" s="79"/>
      <c r="O44" s="133"/>
      <c r="P44" s="79"/>
      <c r="Q44" s="208"/>
      <c r="R44" s="203"/>
      <c r="S44" s="48"/>
      <c r="T44" s="49"/>
      <c r="U44" s="49"/>
      <c r="V44" s="49"/>
      <c r="W44" s="49"/>
      <c r="X44" s="49"/>
      <c r="Y44" s="49"/>
      <c r="Z44" s="91"/>
      <c r="AA44" s="84"/>
      <c r="AB44" s="342"/>
      <c r="AC44" s="343"/>
      <c r="AD44" s="342">
        <f>AB44+'2027.3'!AD44</f>
        <v>0</v>
      </c>
      <c r="AE44" s="179">
        <f>AC44+'2027.3'!AE44</f>
        <v>0</v>
      </c>
      <c r="AF44" s="24"/>
      <c r="AG44" s="25"/>
      <c r="AH44" s="26">
        <f t="shared" ref="AH44:AH51" si="11">AG44*$AH$5</f>
        <v>0</v>
      </c>
      <c r="AI44" s="25"/>
      <c r="AJ44" s="26">
        <f t="shared" ref="AJ44:AJ51" si="12">AI44*$AJ$5</f>
        <v>0</v>
      </c>
      <c r="AK44" s="69">
        <f>AF44+'2027.3'!AK44</f>
        <v>0</v>
      </c>
      <c r="AL44" s="75">
        <f>AG44+'2027.3'!AL44</f>
        <v>0</v>
      </c>
      <c r="AM44" s="26">
        <f>AH44+'2027.3'!AM44</f>
        <v>0</v>
      </c>
      <c r="AN44" s="75">
        <f>AI44+'2027.3'!AN44</f>
        <v>0</v>
      </c>
      <c r="AO44" s="26">
        <f>AJ44+'2027.3'!AO44</f>
        <v>0</v>
      </c>
      <c r="AP44" s="24"/>
      <c r="AQ44" s="24"/>
      <c r="AR44" s="24">
        <f>AP44+'2027.3'!AR44</f>
        <v>0</v>
      </c>
      <c r="AS44" s="24">
        <f>AQ44+'2027.3'!AS44</f>
        <v>0</v>
      </c>
      <c r="AT44" s="24"/>
      <c r="AU44" s="24"/>
      <c r="AV44" s="24"/>
      <c r="AW44" s="24"/>
      <c r="AX44" s="24">
        <f>AT44+'2027.3'!AX44</f>
        <v>0</v>
      </c>
      <c r="AY44" s="24">
        <f>AU44+'2027.3'!AY44</f>
        <v>0</v>
      </c>
      <c r="AZ44" s="24">
        <f>AV44+'2027.3'!AZ44</f>
        <v>0</v>
      </c>
      <c r="BA44" s="24">
        <f>AW44+'2027.3'!BA44</f>
        <v>0</v>
      </c>
    </row>
    <row r="45" spans="1:53">
      <c r="A45" s="316"/>
      <c r="B45" s="316"/>
      <c r="C45" s="19" t="s">
        <v>116</v>
      </c>
      <c r="D45" s="46"/>
      <c r="E45" s="47"/>
      <c r="F45" s="113"/>
      <c r="G45" s="117"/>
      <c r="H45" s="106"/>
      <c r="I45" s="102"/>
      <c r="J45" s="102"/>
      <c r="K45" s="102"/>
      <c r="L45" s="102"/>
      <c r="M45" s="110"/>
      <c r="N45" s="79"/>
      <c r="O45" s="133"/>
      <c r="P45" s="79"/>
      <c r="Q45" s="208"/>
      <c r="R45" s="203"/>
      <c r="S45" s="48"/>
      <c r="T45" s="49"/>
      <c r="U45" s="49"/>
      <c r="V45" s="49"/>
      <c r="W45" s="49"/>
      <c r="X45" s="49"/>
      <c r="Y45" s="49"/>
      <c r="Z45" s="91"/>
      <c r="AA45" s="84"/>
      <c r="AB45" s="342"/>
      <c r="AC45" s="343"/>
      <c r="AD45" s="342">
        <f>AB45+'2027.3'!AD45</f>
        <v>0</v>
      </c>
      <c r="AE45" s="179">
        <f>AC45+'2027.3'!AE45</f>
        <v>0</v>
      </c>
      <c r="AF45" s="24"/>
      <c r="AG45" s="25"/>
      <c r="AH45" s="26">
        <f t="shared" si="11"/>
        <v>0</v>
      </c>
      <c r="AI45" s="25"/>
      <c r="AJ45" s="26">
        <f t="shared" si="12"/>
        <v>0</v>
      </c>
      <c r="AK45" s="69">
        <f>AF45+'2027.3'!AK45</f>
        <v>2</v>
      </c>
      <c r="AL45" s="75">
        <f>AG45+'2027.3'!AL45</f>
        <v>3</v>
      </c>
      <c r="AM45" s="26">
        <f>AH45+'2027.3'!AM45</f>
        <v>600</v>
      </c>
      <c r="AN45" s="75">
        <f>AI45+'2027.3'!AN45</f>
        <v>70</v>
      </c>
      <c r="AO45" s="26">
        <f>AJ45+'2027.3'!AO45</f>
        <v>28000</v>
      </c>
      <c r="AP45" s="24"/>
      <c r="AQ45" s="24"/>
      <c r="AR45" s="24">
        <f>AP45+'2027.3'!AR45</f>
        <v>0</v>
      </c>
      <c r="AS45" s="24">
        <f>AQ45+'2027.3'!AS45</f>
        <v>0</v>
      </c>
      <c r="AT45" s="24"/>
      <c r="AU45" s="24"/>
      <c r="AV45" s="24"/>
      <c r="AW45" s="24"/>
      <c r="AX45" s="24">
        <f>AT45+'2027.3'!AX45</f>
        <v>0</v>
      </c>
      <c r="AY45" s="24">
        <f>AU45+'2027.3'!AY45</f>
        <v>0</v>
      </c>
      <c r="AZ45" s="24">
        <f>AV45+'2027.3'!AZ45</f>
        <v>0</v>
      </c>
      <c r="BA45" s="24">
        <f>AW45+'2027.3'!BA45</f>
        <v>0</v>
      </c>
    </row>
    <row r="46" spans="1:53">
      <c r="A46" s="316"/>
      <c r="B46" s="316"/>
      <c r="C46" s="19" t="s">
        <v>117</v>
      </c>
      <c r="D46" s="46"/>
      <c r="E46" s="47"/>
      <c r="F46" s="113"/>
      <c r="G46" s="117"/>
      <c r="H46" s="106"/>
      <c r="I46" s="102"/>
      <c r="J46" s="102"/>
      <c r="K46" s="102"/>
      <c r="L46" s="102"/>
      <c r="M46" s="110"/>
      <c r="N46" s="79"/>
      <c r="O46" s="133"/>
      <c r="P46" s="79"/>
      <c r="Q46" s="208"/>
      <c r="R46" s="203"/>
      <c r="S46" s="48"/>
      <c r="T46" s="49"/>
      <c r="U46" s="49"/>
      <c r="V46" s="49"/>
      <c r="W46" s="49"/>
      <c r="X46" s="49"/>
      <c r="Y46" s="49"/>
      <c r="Z46" s="91"/>
      <c r="AA46" s="84"/>
      <c r="AB46" s="342"/>
      <c r="AC46" s="343"/>
      <c r="AD46" s="342">
        <f>AB46+'2027.3'!AD46</f>
        <v>0</v>
      </c>
      <c r="AE46" s="179">
        <f>AC46+'2027.3'!AE46</f>
        <v>0</v>
      </c>
      <c r="AF46" s="24"/>
      <c r="AG46" s="25"/>
      <c r="AH46" s="26">
        <f t="shared" si="11"/>
        <v>0</v>
      </c>
      <c r="AI46" s="25"/>
      <c r="AJ46" s="26">
        <f t="shared" si="12"/>
        <v>0</v>
      </c>
      <c r="AK46" s="69">
        <f>AF46+'2027.3'!AK46</f>
        <v>1</v>
      </c>
      <c r="AL46" s="75">
        <f>AG46+'2027.3'!AL46</f>
        <v>0</v>
      </c>
      <c r="AM46" s="26">
        <f>AH46+'2027.3'!AM46</f>
        <v>0</v>
      </c>
      <c r="AN46" s="75">
        <f>AI46+'2027.3'!AN46</f>
        <v>7</v>
      </c>
      <c r="AO46" s="26">
        <f>AJ46+'2027.3'!AO46</f>
        <v>2800</v>
      </c>
      <c r="AP46" s="24"/>
      <c r="AQ46" s="24"/>
      <c r="AR46" s="24">
        <f>AP46+'2027.3'!AR46</f>
        <v>0</v>
      </c>
      <c r="AS46" s="24">
        <f>AQ46+'2027.3'!AS46</f>
        <v>0</v>
      </c>
      <c r="AT46" s="24"/>
      <c r="AU46" s="24"/>
      <c r="AV46" s="24"/>
      <c r="AW46" s="24"/>
      <c r="AX46" s="24">
        <f>AT46+'2027.3'!AX46</f>
        <v>0</v>
      </c>
      <c r="AY46" s="24">
        <f>AU46+'2027.3'!AY46</f>
        <v>0</v>
      </c>
      <c r="AZ46" s="24">
        <f>AV46+'2027.3'!AZ46</f>
        <v>0</v>
      </c>
      <c r="BA46" s="24">
        <f>AW46+'2027.3'!BA46</f>
        <v>0</v>
      </c>
    </row>
    <row r="47" spans="1:53">
      <c r="A47" s="316"/>
      <c r="B47" s="316"/>
      <c r="C47" s="19" t="s">
        <v>118</v>
      </c>
      <c r="D47" s="46"/>
      <c r="E47" s="47"/>
      <c r="F47" s="113"/>
      <c r="G47" s="117"/>
      <c r="H47" s="106"/>
      <c r="I47" s="102"/>
      <c r="J47" s="102"/>
      <c r="K47" s="102"/>
      <c r="L47" s="102"/>
      <c r="M47" s="110"/>
      <c r="N47" s="79"/>
      <c r="O47" s="133"/>
      <c r="P47" s="79"/>
      <c r="Q47" s="208"/>
      <c r="R47" s="203"/>
      <c r="S47" s="48"/>
      <c r="T47" s="49"/>
      <c r="U47" s="49"/>
      <c r="V47" s="49"/>
      <c r="W47" s="49"/>
      <c r="X47" s="49"/>
      <c r="Y47" s="49"/>
      <c r="Z47" s="91"/>
      <c r="AA47" s="84"/>
      <c r="AB47" s="342"/>
      <c r="AC47" s="343"/>
      <c r="AD47" s="342">
        <f>AB47+'2027.3'!AD47</f>
        <v>0</v>
      </c>
      <c r="AE47" s="179">
        <f>AC47+'2027.3'!AE47</f>
        <v>0</v>
      </c>
      <c r="AF47" s="24"/>
      <c r="AG47" s="25"/>
      <c r="AH47" s="26">
        <f t="shared" si="11"/>
        <v>0</v>
      </c>
      <c r="AI47" s="25"/>
      <c r="AJ47" s="26">
        <f t="shared" si="12"/>
        <v>0</v>
      </c>
      <c r="AK47" s="69">
        <f>AF47+'2027.3'!AK47</f>
        <v>0</v>
      </c>
      <c r="AL47" s="75">
        <f>AG47+'2027.3'!AL47</f>
        <v>0</v>
      </c>
      <c r="AM47" s="26">
        <f>AH47+'2027.3'!AM47</f>
        <v>0</v>
      </c>
      <c r="AN47" s="75">
        <f>AI47+'2027.3'!AN47</f>
        <v>0</v>
      </c>
      <c r="AO47" s="26">
        <f>AJ47+'2027.3'!AO47</f>
        <v>0</v>
      </c>
      <c r="AP47" s="24"/>
      <c r="AQ47" s="24"/>
      <c r="AR47" s="24">
        <f>AP47+'2027.3'!AR47</f>
        <v>0</v>
      </c>
      <c r="AS47" s="24">
        <f>AQ47+'2027.3'!AS47</f>
        <v>0</v>
      </c>
      <c r="AT47" s="24"/>
      <c r="AU47" s="24"/>
      <c r="AV47" s="24"/>
      <c r="AW47" s="24"/>
      <c r="AX47" s="24">
        <f>AT47+'2027.3'!AX47</f>
        <v>1</v>
      </c>
      <c r="AY47" s="24">
        <f>AU47+'2027.3'!AY47</f>
        <v>480</v>
      </c>
      <c r="AZ47" s="24">
        <f>AV47+'2027.3'!AZ47</f>
        <v>31</v>
      </c>
      <c r="BA47" s="24">
        <f>AW47+'2027.3'!BA47</f>
        <v>3</v>
      </c>
    </row>
    <row r="48" spans="1:53">
      <c r="A48" s="316"/>
      <c r="B48" s="316"/>
      <c r="C48" s="19" t="s">
        <v>119</v>
      </c>
      <c r="D48" s="46"/>
      <c r="E48" s="47"/>
      <c r="F48" s="113"/>
      <c r="G48" s="117"/>
      <c r="H48" s="106"/>
      <c r="I48" s="102"/>
      <c r="J48" s="102"/>
      <c r="K48" s="102"/>
      <c r="L48" s="102"/>
      <c r="M48" s="110"/>
      <c r="N48" s="79"/>
      <c r="O48" s="133"/>
      <c r="P48" s="79"/>
      <c r="Q48" s="208"/>
      <c r="R48" s="203"/>
      <c r="S48" s="48"/>
      <c r="T48" s="49"/>
      <c r="U48" s="49"/>
      <c r="V48" s="49"/>
      <c r="W48" s="49"/>
      <c r="X48" s="49"/>
      <c r="Y48" s="49"/>
      <c r="Z48" s="91"/>
      <c r="AA48" s="84"/>
      <c r="AB48" s="342"/>
      <c r="AC48" s="343"/>
      <c r="AD48" s="342">
        <f>AB48+'2027.3'!AD48</f>
        <v>0</v>
      </c>
      <c r="AE48" s="179">
        <f>AC48+'2027.3'!AE48</f>
        <v>0</v>
      </c>
      <c r="AF48" s="24"/>
      <c r="AG48" s="25"/>
      <c r="AH48" s="26">
        <f t="shared" si="11"/>
        <v>0</v>
      </c>
      <c r="AI48" s="25"/>
      <c r="AJ48" s="26">
        <f t="shared" si="12"/>
        <v>0</v>
      </c>
      <c r="AK48" s="69">
        <f>AF48+'2027.3'!AK48</f>
        <v>1</v>
      </c>
      <c r="AL48" s="75">
        <f>AG48+'2027.3'!AL48</f>
        <v>7</v>
      </c>
      <c r="AM48" s="26">
        <f>AH48+'2027.3'!AM48</f>
        <v>1400</v>
      </c>
      <c r="AN48" s="75">
        <f>AI48+'2027.3'!AN48</f>
        <v>112</v>
      </c>
      <c r="AO48" s="26">
        <f>AJ48+'2027.3'!AO48</f>
        <v>44800</v>
      </c>
      <c r="AP48" s="24"/>
      <c r="AQ48" s="24"/>
      <c r="AR48" s="24">
        <f>AP48+'2027.3'!AR48</f>
        <v>0</v>
      </c>
      <c r="AS48" s="24">
        <f>AQ48+'2027.3'!AS48</f>
        <v>0</v>
      </c>
      <c r="AT48" s="24"/>
      <c r="AU48" s="24"/>
      <c r="AV48" s="24"/>
      <c r="AW48" s="24"/>
      <c r="AX48" s="24">
        <f>AT48+'2027.3'!AX48</f>
        <v>0</v>
      </c>
      <c r="AY48" s="24">
        <f>AU48+'2027.3'!AY48</f>
        <v>0</v>
      </c>
      <c r="AZ48" s="24">
        <f>AV48+'2027.3'!AZ48</f>
        <v>0</v>
      </c>
      <c r="BA48" s="24">
        <f>AW48+'2027.3'!BA48</f>
        <v>0</v>
      </c>
    </row>
    <row r="49" spans="1:53">
      <c r="A49" s="316"/>
      <c r="B49" s="316"/>
      <c r="C49" s="19" t="s">
        <v>120</v>
      </c>
      <c r="D49" s="46"/>
      <c r="E49" s="47"/>
      <c r="F49" s="113"/>
      <c r="G49" s="117"/>
      <c r="H49" s="106"/>
      <c r="I49" s="102"/>
      <c r="J49" s="102"/>
      <c r="K49" s="102"/>
      <c r="L49" s="102"/>
      <c r="M49" s="110"/>
      <c r="N49" s="79"/>
      <c r="O49" s="133"/>
      <c r="P49" s="79"/>
      <c r="Q49" s="208"/>
      <c r="R49" s="203"/>
      <c r="S49" s="48"/>
      <c r="T49" s="49"/>
      <c r="U49" s="49"/>
      <c r="V49" s="49"/>
      <c r="W49" s="49"/>
      <c r="X49" s="49"/>
      <c r="Y49" s="49"/>
      <c r="Z49" s="91"/>
      <c r="AA49" s="84"/>
      <c r="AB49" s="342"/>
      <c r="AC49" s="343"/>
      <c r="AD49" s="342">
        <f>AB49+'2027.3'!AD49</f>
        <v>0</v>
      </c>
      <c r="AE49" s="179">
        <f>AC49+'2027.3'!AE49</f>
        <v>0</v>
      </c>
      <c r="AF49" s="24"/>
      <c r="AG49" s="25"/>
      <c r="AH49" s="26">
        <f t="shared" si="11"/>
        <v>0</v>
      </c>
      <c r="AI49" s="25"/>
      <c r="AJ49" s="26">
        <f t="shared" si="12"/>
        <v>0</v>
      </c>
      <c r="AK49" s="69">
        <f>AF49+'2027.3'!AK49</f>
        <v>1</v>
      </c>
      <c r="AL49" s="75">
        <f>AG49+'2027.3'!AL49</f>
        <v>4</v>
      </c>
      <c r="AM49" s="26">
        <f>AH49+'2027.3'!AM49</f>
        <v>800</v>
      </c>
      <c r="AN49" s="75">
        <f>AI49+'2027.3'!AN49</f>
        <v>53</v>
      </c>
      <c r="AO49" s="26">
        <f>AJ49+'2027.3'!AO49</f>
        <v>21200</v>
      </c>
      <c r="AP49" s="24"/>
      <c r="AQ49" s="24"/>
      <c r="AR49" s="24">
        <f>AP49+'2027.3'!AR49</f>
        <v>0</v>
      </c>
      <c r="AS49" s="24">
        <f>AQ49+'2027.3'!AS49</f>
        <v>0</v>
      </c>
      <c r="AT49" s="24"/>
      <c r="AU49" s="24"/>
      <c r="AV49" s="24"/>
      <c r="AW49" s="24"/>
      <c r="AX49" s="24">
        <f>AT49+'2027.3'!AX49</f>
        <v>1</v>
      </c>
      <c r="AY49" s="24">
        <f>AU49+'2027.3'!AY49</f>
        <v>480</v>
      </c>
      <c r="AZ49" s="24">
        <f>AV49+'2027.3'!AZ49</f>
        <v>31</v>
      </c>
      <c r="BA49" s="24">
        <f>AW49+'2027.3'!BA49</f>
        <v>12</v>
      </c>
    </row>
    <row r="50" spans="1:53">
      <c r="A50" s="316"/>
      <c r="B50" s="316"/>
      <c r="C50" s="19" t="s">
        <v>121</v>
      </c>
      <c r="D50" s="46"/>
      <c r="E50" s="47"/>
      <c r="F50" s="113"/>
      <c r="G50" s="117"/>
      <c r="H50" s="106"/>
      <c r="I50" s="102"/>
      <c r="J50" s="102"/>
      <c r="K50" s="102"/>
      <c r="L50" s="102"/>
      <c r="M50" s="110"/>
      <c r="N50" s="79"/>
      <c r="O50" s="133"/>
      <c r="P50" s="79"/>
      <c r="Q50" s="208"/>
      <c r="R50" s="203"/>
      <c r="S50" s="48"/>
      <c r="T50" s="49"/>
      <c r="U50" s="49"/>
      <c r="V50" s="49"/>
      <c r="W50" s="49"/>
      <c r="X50" s="49"/>
      <c r="Y50" s="49"/>
      <c r="Z50" s="91"/>
      <c r="AA50" s="84"/>
      <c r="AB50" s="342"/>
      <c r="AC50" s="343"/>
      <c r="AD50" s="342">
        <f>AB50+'2027.3'!AD50</f>
        <v>0</v>
      </c>
      <c r="AE50" s="179">
        <f>AC50+'2027.3'!AE50</f>
        <v>0</v>
      </c>
      <c r="AF50" s="24"/>
      <c r="AG50" s="25"/>
      <c r="AH50" s="26">
        <f t="shared" si="11"/>
        <v>0</v>
      </c>
      <c r="AI50" s="25"/>
      <c r="AJ50" s="26">
        <f t="shared" si="12"/>
        <v>0</v>
      </c>
      <c r="AK50" s="69">
        <f>AF50+'2027.3'!AK50</f>
        <v>0</v>
      </c>
      <c r="AL50" s="75">
        <f>AG50+'2027.3'!AL50</f>
        <v>0</v>
      </c>
      <c r="AM50" s="26">
        <f>AH50+'2027.3'!AM50</f>
        <v>0</v>
      </c>
      <c r="AN50" s="75">
        <f>AI50+'2027.3'!AN50</f>
        <v>0</v>
      </c>
      <c r="AO50" s="26">
        <f>AJ50+'2027.3'!AO50</f>
        <v>0</v>
      </c>
      <c r="AP50" s="24"/>
      <c r="AQ50" s="24"/>
      <c r="AR50" s="24">
        <f>AP50+'2027.3'!AR50</f>
        <v>0</v>
      </c>
      <c r="AS50" s="24">
        <f>AQ50+'2027.3'!AS50</f>
        <v>0</v>
      </c>
      <c r="AT50" s="24"/>
      <c r="AU50" s="24"/>
      <c r="AV50" s="24"/>
      <c r="AW50" s="24"/>
      <c r="AX50" s="24">
        <f>AT50+'2027.3'!AX50</f>
        <v>0</v>
      </c>
      <c r="AY50" s="24">
        <f>AU50+'2027.3'!AY50</f>
        <v>0</v>
      </c>
      <c r="AZ50" s="24">
        <f>AV50+'2027.3'!AZ50</f>
        <v>0</v>
      </c>
      <c r="BA50" s="24">
        <f>AW50+'2027.3'!BA50</f>
        <v>0</v>
      </c>
    </row>
    <row r="51" spans="1:53">
      <c r="A51" s="317"/>
      <c r="B51" s="317"/>
      <c r="C51" s="19" t="s">
        <v>122</v>
      </c>
      <c r="D51" s="46"/>
      <c r="E51" s="47"/>
      <c r="F51" s="114"/>
      <c r="G51" s="120"/>
      <c r="H51" s="107"/>
      <c r="I51" s="103"/>
      <c r="J51" s="103"/>
      <c r="K51" s="103"/>
      <c r="L51" s="103"/>
      <c r="M51" s="111"/>
      <c r="N51" s="82"/>
      <c r="O51" s="134"/>
      <c r="P51" s="82"/>
      <c r="Q51" s="209"/>
      <c r="R51" s="204"/>
      <c r="S51" s="48"/>
      <c r="T51" s="49"/>
      <c r="U51" s="49"/>
      <c r="V51" s="50"/>
      <c r="W51" s="50"/>
      <c r="X51" s="50"/>
      <c r="Y51" s="50"/>
      <c r="Z51" s="92"/>
      <c r="AA51" s="87"/>
      <c r="AB51" s="342"/>
      <c r="AC51" s="343"/>
      <c r="AD51" s="342">
        <f>AB51+'2027.3'!AD51</f>
        <v>0</v>
      </c>
      <c r="AE51" s="179">
        <f>AC51+'2027.3'!AE51</f>
        <v>0</v>
      </c>
      <c r="AF51" s="24"/>
      <c r="AG51" s="25"/>
      <c r="AH51" s="26">
        <f t="shared" si="11"/>
        <v>0</v>
      </c>
      <c r="AI51" s="25"/>
      <c r="AJ51" s="26">
        <f t="shared" si="12"/>
        <v>0</v>
      </c>
      <c r="AK51" s="69">
        <f>AF51+'2027.3'!AK51</f>
        <v>1</v>
      </c>
      <c r="AL51" s="75">
        <f>AG51+'2027.3'!AL51</f>
        <v>2</v>
      </c>
      <c r="AM51" s="26">
        <f>AH51+'2027.3'!AM51</f>
        <v>400</v>
      </c>
      <c r="AN51" s="75">
        <f>AI51+'2027.3'!AN51</f>
        <v>39</v>
      </c>
      <c r="AO51" s="26">
        <f>AJ51+'2027.3'!AO51</f>
        <v>15600</v>
      </c>
      <c r="AP51" s="24"/>
      <c r="AQ51" s="24"/>
      <c r="AR51" s="24">
        <f>AP51+'2027.3'!AR51</f>
        <v>0</v>
      </c>
      <c r="AS51" s="24">
        <f>AQ51+'2027.3'!AS51</f>
        <v>0</v>
      </c>
      <c r="AT51" s="24"/>
      <c r="AU51" s="24"/>
      <c r="AV51" s="24"/>
      <c r="AW51" s="24"/>
      <c r="AX51" s="24">
        <f>AT51+'2027.3'!AX51</f>
        <v>0</v>
      </c>
      <c r="AY51" s="24">
        <f>AU51+'2027.3'!AY51</f>
        <v>0</v>
      </c>
      <c r="AZ51" s="24">
        <f>AV51+'2027.3'!AZ51</f>
        <v>0</v>
      </c>
      <c r="BA51" s="24">
        <f>AW51+'2027.3'!BA51</f>
        <v>0</v>
      </c>
    </row>
    <row r="52" spans="1:53" ht="16.5" customHeight="1">
      <c r="A52" s="28" t="s">
        <v>72</v>
      </c>
      <c r="B52" s="28"/>
      <c r="C52" s="29"/>
      <c r="D52" s="42">
        <f t="shared" ref="D52:AX52" si="13">SUM(D36:D51)</f>
        <v>0</v>
      </c>
      <c r="E52" s="43">
        <f t="shared" si="13"/>
        <v>0</v>
      </c>
      <c r="F52" s="86">
        <f t="shared" si="13"/>
        <v>0</v>
      </c>
      <c r="G52" s="86">
        <f t="shared" si="13"/>
        <v>0</v>
      </c>
      <c r="H52" s="86">
        <f t="shared" si="13"/>
        <v>0</v>
      </c>
      <c r="I52" s="168">
        <f t="shared" si="13"/>
        <v>0</v>
      </c>
      <c r="J52" s="168">
        <f t="shared" si="13"/>
        <v>0</v>
      </c>
      <c r="K52" s="168">
        <f t="shared" si="13"/>
        <v>0</v>
      </c>
      <c r="L52" s="168">
        <f t="shared" si="13"/>
        <v>0</v>
      </c>
      <c r="M52" s="167">
        <f t="shared" si="13"/>
        <v>0</v>
      </c>
      <c r="N52" s="172">
        <f t="shared" si="13"/>
        <v>0</v>
      </c>
      <c r="O52" s="167">
        <f t="shared" si="13"/>
        <v>0</v>
      </c>
      <c r="P52" s="169">
        <f t="shared" si="13"/>
        <v>0</v>
      </c>
      <c r="Q52" s="210">
        <f t="shared" si="13"/>
        <v>0</v>
      </c>
      <c r="R52" s="81">
        <f t="shared" si="13"/>
        <v>0</v>
      </c>
      <c r="S52" s="169">
        <f t="shared" si="13"/>
        <v>0</v>
      </c>
      <c r="T52" s="122">
        <f t="shared" si="13"/>
        <v>0</v>
      </c>
      <c r="U52" s="122">
        <f t="shared" si="13"/>
        <v>0</v>
      </c>
      <c r="V52" s="122">
        <f t="shared" si="13"/>
        <v>0</v>
      </c>
      <c r="W52" s="122">
        <f t="shared" si="13"/>
        <v>0</v>
      </c>
      <c r="X52" s="122">
        <f t="shared" si="13"/>
        <v>0</v>
      </c>
      <c r="Y52" s="122">
        <f t="shared" si="13"/>
        <v>0</v>
      </c>
      <c r="Z52" s="122">
        <f t="shared" si="13"/>
        <v>0</v>
      </c>
      <c r="AA52" s="122">
        <f t="shared" si="13"/>
        <v>0</v>
      </c>
      <c r="AB52" s="346">
        <f t="shared" si="13"/>
        <v>0</v>
      </c>
      <c r="AC52" s="347">
        <f t="shared" si="13"/>
        <v>0</v>
      </c>
      <c r="AD52" s="347">
        <f t="shared" si="13"/>
        <v>223327</v>
      </c>
      <c r="AE52" s="347">
        <f t="shared" si="13"/>
        <v>1400.0040170806669</v>
      </c>
      <c r="AF52" s="183">
        <f t="shared" si="13"/>
        <v>0</v>
      </c>
      <c r="AG52" s="172">
        <f t="shared" si="13"/>
        <v>0</v>
      </c>
      <c r="AH52" s="168">
        <f t="shared" si="13"/>
        <v>0</v>
      </c>
      <c r="AI52" s="81">
        <f t="shared" si="13"/>
        <v>0</v>
      </c>
      <c r="AJ52" s="86">
        <f t="shared" si="13"/>
        <v>0</v>
      </c>
      <c r="AK52" s="86">
        <f t="shared" si="13"/>
        <v>12</v>
      </c>
      <c r="AL52" s="86">
        <f t="shared" si="13"/>
        <v>26</v>
      </c>
      <c r="AM52" s="86">
        <f t="shared" si="13"/>
        <v>5200</v>
      </c>
      <c r="AN52" s="86">
        <f t="shared" si="13"/>
        <v>508</v>
      </c>
      <c r="AO52" s="86">
        <f t="shared" si="13"/>
        <v>203200</v>
      </c>
      <c r="AP52" s="86">
        <f t="shared" si="13"/>
        <v>0</v>
      </c>
      <c r="AQ52" s="86">
        <f t="shared" si="13"/>
        <v>0</v>
      </c>
      <c r="AR52" s="86">
        <f t="shared" si="13"/>
        <v>0</v>
      </c>
      <c r="AS52" s="86">
        <f t="shared" si="13"/>
        <v>0</v>
      </c>
      <c r="AT52" s="86">
        <f t="shared" si="13"/>
        <v>0</v>
      </c>
      <c r="AU52" s="86">
        <f t="shared" si="13"/>
        <v>0</v>
      </c>
      <c r="AV52" s="86">
        <f t="shared" si="13"/>
        <v>0</v>
      </c>
      <c r="AW52" s="86">
        <f t="shared" si="13"/>
        <v>0</v>
      </c>
      <c r="AX52" s="86">
        <f t="shared" si="13"/>
        <v>5</v>
      </c>
      <c r="AY52" s="28">
        <f t="shared" ref="AY52:BA52" si="14">SUM(AY44:AY51)</f>
        <v>960</v>
      </c>
      <c r="AZ52" s="28">
        <f t="shared" si="14"/>
        <v>62</v>
      </c>
      <c r="BA52" s="28">
        <f t="shared" si="14"/>
        <v>15</v>
      </c>
    </row>
    <row r="53" spans="1:53">
      <c r="A53" s="315">
        <v>4</v>
      </c>
      <c r="B53" s="315">
        <v>1</v>
      </c>
      <c r="C53" s="19" t="s">
        <v>92</v>
      </c>
      <c r="D53" s="20"/>
      <c r="E53" s="23"/>
      <c r="F53" s="84"/>
      <c r="G53" s="117"/>
      <c r="H53" s="106"/>
      <c r="I53" s="102"/>
      <c r="J53" s="102"/>
      <c r="K53" s="102"/>
      <c r="L53" s="102"/>
      <c r="M53" s="110"/>
      <c r="N53" s="79"/>
      <c r="O53" s="130"/>
      <c r="P53" s="79"/>
      <c r="Q53" s="208"/>
      <c r="R53" s="21"/>
      <c r="S53" s="38"/>
      <c r="T53" s="22"/>
      <c r="U53" s="22"/>
      <c r="V53" s="22"/>
      <c r="W53" s="22"/>
      <c r="X53" s="22"/>
      <c r="Y53" s="22"/>
      <c r="Z53" s="89"/>
      <c r="AA53" s="84"/>
      <c r="AB53" s="342"/>
      <c r="AC53" s="343"/>
      <c r="AD53" s="342">
        <f>AB53+'2027.3'!AD53</f>
        <v>0</v>
      </c>
      <c r="AE53" s="179">
        <f>AC53+'2027.3'!AE53</f>
        <v>0</v>
      </c>
      <c r="AF53" s="24"/>
      <c r="AG53" s="25"/>
      <c r="AH53" s="26">
        <f t="shared" si="9"/>
        <v>0</v>
      </c>
      <c r="AI53" s="25"/>
      <c r="AJ53" s="26">
        <f t="shared" si="10"/>
        <v>0</v>
      </c>
      <c r="AK53" s="69">
        <f>AF53+'2027.3'!AK53</f>
        <v>1</v>
      </c>
      <c r="AL53" s="75">
        <f>AG53+'2027.3'!AL53</f>
        <v>4</v>
      </c>
      <c r="AM53" s="26">
        <f>AH53+'2027.3'!AM53</f>
        <v>800</v>
      </c>
      <c r="AN53" s="75">
        <f>AI53+'2027.3'!AN53</f>
        <v>49</v>
      </c>
      <c r="AO53" s="26">
        <f>AJ53+'2027.3'!AO53</f>
        <v>19600</v>
      </c>
      <c r="AP53" s="24"/>
      <c r="AQ53" s="24"/>
      <c r="AR53" s="24">
        <f>AP53+'2027.3'!AR53</f>
        <v>1</v>
      </c>
      <c r="AS53" s="24">
        <f>AQ53+'2027.3'!AS53</f>
        <v>0</v>
      </c>
      <c r="AT53" s="24"/>
      <c r="AU53" s="24"/>
      <c r="AV53" s="24"/>
      <c r="AW53" s="24"/>
      <c r="AX53" s="24">
        <f>AT53+'2027.3'!AX53</f>
        <v>1</v>
      </c>
      <c r="AY53" s="24">
        <f>AU53+'2027.3'!AY53</f>
        <v>45</v>
      </c>
      <c r="AZ53" s="24">
        <f>AV53+'2027.3'!AZ53</f>
        <v>107</v>
      </c>
      <c r="BA53" s="24">
        <f>AW53+'2027.3'!BA53</f>
        <v>8</v>
      </c>
    </row>
    <row r="54" spans="1:53">
      <c r="A54" s="316"/>
      <c r="B54" s="316"/>
      <c r="C54" s="19" t="s">
        <v>93</v>
      </c>
      <c r="D54" s="20"/>
      <c r="E54" s="23"/>
      <c r="F54" s="84"/>
      <c r="G54" s="117"/>
      <c r="H54" s="106"/>
      <c r="I54" s="102"/>
      <c r="J54" s="102"/>
      <c r="K54" s="102"/>
      <c r="L54" s="102"/>
      <c r="M54" s="110"/>
      <c r="N54" s="79"/>
      <c r="O54" s="130"/>
      <c r="P54" s="79"/>
      <c r="Q54" s="208"/>
      <c r="R54" s="21"/>
      <c r="S54" s="38"/>
      <c r="T54" s="22"/>
      <c r="U54" s="22"/>
      <c r="V54" s="22"/>
      <c r="W54" s="22"/>
      <c r="X54" s="22"/>
      <c r="Y54" s="22"/>
      <c r="Z54" s="89"/>
      <c r="AA54" s="84"/>
      <c r="AB54" s="342"/>
      <c r="AC54" s="343"/>
      <c r="AD54" s="342">
        <f>AB54+'2027.3'!AD54</f>
        <v>161766</v>
      </c>
      <c r="AE54" s="179">
        <f>AC54+'2027.3'!AE54</f>
        <v>1000.0019039883932</v>
      </c>
      <c r="AF54" s="24"/>
      <c r="AG54" s="25"/>
      <c r="AH54" s="26">
        <f t="shared" si="9"/>
        <v>0</v>
      </c>
      <c r="AI54" s="25"/>
      <c r="AJ54" s="26">
        <f t="shared" si="10"/>
        <v>0</v>
      </c>
      <c r="AK54" s="69">
        <f>AF54+'2027.3'!AK54</f>
        <v>2</v>
      </c>
      <c r="AL54" s="75">
        <f>AG54+'2027.3'!AL54</f>
        <v>17</v>
      </c>
      <c r="AM54" s="26">
        <f>AH54+'2027.3'!AM54</f>
        <v>3400</v>
      </c>
      <c r="AN54" s="75">
        <f>AI54+'2027.3'!AN54</f>
        <v>96</v>
      </c>
      <c r="AO54" s="26">
        <f>AJ54+'2027.3'!AO54</f>
        <v>38400</v>
      </c>
      <c r="AP54" s="24"/>
      <c r="AQ54" s="24"/>
      <c r="AR54" s="24">
        <f>AP54+'2027.3'!AR54</f>
        <v>1</v>
      </c>
      <c r="AS54" s="24">
        <f>AQ54+'2027.3'!AS54</f>
        <v>0</v>
      </c>
      <c r="AT54" s="24"/>
      <c r="AU54" s="24"/>
      <c r="AV54" s="24"/>
      <c r="AW54" s="24"/>
      <c r="AX54" s="24">
        <f>AT54+'2027.3'!AX54</f>
        <v>0</v>
      </c>
      <c r="AY54" s="24">
        <f>AU54+'2027.3'!AY54</f>
        <v>0</v>
      </c>
      <c r="AZ54" s="24">
        <f>AV54+'2027.3'!AZ54</f>
        <v>0</v>
      </c>
      <c r="BA54" s="24">
        <f>AW54+'2027.3'!BA54</f>
        <v>0</v>
      </c>
    </row>
    <row r="55" spans="1:53">
      <c r="A55" s="316"/>
      <c r="B55" s="316"/>
      <c r="C55" s="19" t="s">
        <v>94</v>
      </c>
      <c r="D55" s="20"/>
      <c r="E55" s="23"/>
      <c r="F55" s="84"/>
      <c r="G55" s="117"/>
      <c r="H55" s="106"/>
      <c r="I55" s="102"/>
      <c r="J55" s="102"/>
      <c r="K55" s="102"/>
      <c r="L55" s="102"/>
      <c r="M55" s="110"/>
      <c r="N55" s="79"/>
      <c r="O55" s="130"/>
      <c r="P55" s="79"/>
      <c r="Q55" s="208"/>
      <c r="R55" s="21"/>
      <c r="S55" s="38"/>
      <c r="T55" s="22"/>
      <c r="U55" s="22"/>
      <c r="V55" s="22"/>
      <c r="W55" s="22"/>
      <c r="X55" s="22"/>
      <c r="Y55" s="22"/>
      <c r="Z55" s="89"/>
      <c r="AA55" s="84"/>
      <c r="AB55" s="342"/>
      <c r="AC55" s="343"/>
      <c r="AD55" s="342">
        <f>AB55+'2027.3'!AD55</f>
        <v>323532</v>
      </c>
      <c r="AE55" s="179">
        <f>AC55+'2027.3'!AE55</f>
        <v>2000.0038079767864</v>
      </c>
      <c r="AF55" s="24"/>
      <c r="AG55" s="25"/>
      <c r="AH55" s="26">
        <f t="shared" si="9"/>
        <v>0</v>
      </c>
      <c r="AI55" s="25"/>
      <c r="AJ55" s="26">
        <f t="shared" si="10"/>
        <v>0</v>
      </c>
      <c r="AK55" s="69">
        <f>AF55+'2027.3'!AK55</f>
        <v>0</v>
      </c>
      <c r="AL55" s="75">
        <f>AG55+'2027.3'!AL55</f>
        <v>0</v>
      </c>
      <c r="AM55" s="26">
        <f>AH55+'2027.3'!AM55</f>
        <v>0</v>
      </c>
      <c r="AN55" s="75">
        <f>AI55+'2027.3'!AN55</f>
        <v>0</v>
      </c>
      <c r="AO55" s="26">
        <f>AJ55+'2027.3'!AO55</f>
        <v>0</v>
      </c>
      <c r="AP55" s="24"/>
      <c r="AQ55" s="24"/>
      <c r="AR55" s="24">
        <f>AP55+'2027.3'!AR55</f>
        <v>0</v>
      </c>
      <c r="AS55" s="24">
        <f>AQ55+'2027.3'!AS55</f>
        <v>0</v>
      </c>
      <c r="AT55" s="24"/>
      <c r="AU55" s="24"/>
      <c r="AV55" s="24"/>
      <c r="AW55" s="24"/>
      <c r="AX55" s="24">
        <f>AT55+'2027.3'!AX55</f>
        <v>0</v>
      </c>
      <c r="AY55" s="24">
        <f>AU55+'2027.3'!AY55</f>
        <v>0</v>
      </c>
      <c r="AZ55" s="24">
        <f>AV55+'2027.3'!AZ55</f>
        <v>0</v>
      </c>
      <c r="BA55" s="24">
        <f>AW55+'2027.3'!BA55</f>
        <v>0</v>
      </c>
    </row>
    <row r="56" spans="1:53">
      <c r="A56" s="316"/>
      <c r="B56" s="316"/>
      <c r="C56" s="19" t="s">
        <v>95</v>
      </c>
      <c r="D56" s="20"/>
      <c r="E56" s="23"/>
      <c r="F56" s="84"/>
      <c r="G56" s="117"/>
      <c r="H56" s="106"/>
      <c r="I56" s="102"/>
      <c r="J56" s="102"/>
      <c r="K56" s="102"/>
      <c r="L56" s="102"/>
      <c r="M56" s="110"/>
      <c r="N56" s="79"/>
      <c r="O56" s="130"/>
      <c r="P56" s="79"/>
      <c r="Q56" s="208"/>
      <c r="R56" s="21"/>
      <c r="S56" s="38"/>
      <c r="T56" s="22"/>
      <c r="U56" s="22"/>
      <c r="V56" s="22"/>
      <c r="W56" s="22"/>
      <c r="X56" s="22"/>
      <c r="Y56" s="22"/>
      <c r="Z56" s="89"/>
      <c r="AA56" s="84"/>
      <c r="AB56" s="342"/>
      <c r="AC56" s="343"/>
      <c r="AD56" s="342">
        <f>AB56+'2027.3'!AD56</f>
        <v>0</v>
      </c>
      <c r="AE56" s="179">
        <f>AC56+'2027.3'!AE56</f>
        <v>0</v>
      </c>
      <c r="AF56" s="24"/>
      <c r="AG56" s="25"/>
      <c r="AH56" s="26">
        <f t="shared" si="9"/>
        <v>0</v>
      </c>
      <c r="AI56" s="25"/>
      <c r="AJ56" s="26">
        <f t="shared" si="10"/>
        <v>0</v>
      </c>
      <c r="AK56" s="69">
        <f>AF56+'2027.3'!AK56</f>
        <v>1</v>
      </c>
      <c r="AL56" s="75">
        <f>AG56+'2027.3'!AL56</f>
        <v>0</v>
      </c>
      <c r="AM56" s="26">
        <f>AH56+'2027.3'!AM56</f>
        <v>0</v>
      </c>
      <c r="AN56" s="75">
        <f>AI56+'2027.3'!AN56</f>
        <v>105</v>
      </c>
      <c r="AO56" s="26">
        <f>AJ56+'2027.3'!AO56</f>
        <v>42000</v>
      </c>
      <c r="AP56" s="24"/>
      <c r="AQ56" s="24"/>
      <c r="AR56" s="24">
        <f>AP56+'2027.3'!AR56</f>
        <v>0</v>
      </c>
      <c r="AS56" s="24">
        <f>AQ56+'2027.3'!AS56</f>
        <v>0</v>
      </c>
      <c r="AT56" s="24"/>
      <c r="AU56" s="24"/>
      <c r="AV56" s="24"/>
      <c r="AW56" s="24"/>
      <c r="AX56" s="24">
        <f>AT56+'2027.3'!AX56</f>
        <v>1</v>
      </c>
      <c r="AY56" s="24">
        <f>AU56+'2027.3'!AY56</f>
        <v>50</v>
      </c>
      <c r="AZ56" s="24">
        <f>AV56+'2027.3'!AZ56</f>
        <v>236</v>
      </c>
      <c r="BA56" s="24">
        <f>AW56+'2027.3'!BA56</f>
        <v>10</v>
      </c>
    </row>
    <row r="57" spans="1:53">
      <c r="A57" s="316"/>
      <c r="B57" s="316"/>
      <c r="C57" s="19" t="s">
        <v>96</v>
      </c>
      <c r="D57" s="20"/>
      <c r="E57" s="23"/>
      <c r="F57" s="84"/>
      <c r="G57" s="117"/>
      <c r="H57" s="106"/>
      <c r="I57" s="102"/>
      <c r="J57" s="102"/>
      <c r="K57" s="102"/>
      <c r="L57" s="102"/>
      <c r="M57" s="110"/>
      <c r="N57" s="79"/>
      <c r="O57" s="130"/>
      <c r="P57" s="79"/>
      <c r="Q57" s="208"/>
      <c r="R57" s="21"/>
      <c r="S57" s="38"/>
      <c r="T57" s="22"/>
      <c r="U57" s="22"/>
      <c r="V57" s="22"/>
      <c r="W57" s="22"/>
      <c r="X57" s="22"/>
      <c r="Y57" s="22"/>
      <c r="Z57" s="89"/>
      <c r="AA57" s="84"/>
      <c r="AB57" s="342"/>
      <c r="AC57" s="343"/>
      <c r="AD57" s="342">
        <f>AB57+'2027.3'!AD57</f>
        <v>10000</v>
      </c>
      <c r="AE57" s="179">
        <f>AC57+'2027.3'!AE57</f>
        <v>62.688524767747161</v>
      </c>
      <c r="AF57" s="24"/>
      <c r="AG57" s="25"/>
      <c r="AH57" s="26">
        <f t="shared" si="9"/>
        <v>0</v>
      </c>
      <c r="AI57" s="25"/>
      <c r="AJ57" s="26">
        <f t="shared" si="10"/>
        <v>0</v>
      </c>
      <c r="AK57" s="69">
        <f>AF57+'2027.3'!AK57</f>
        <v>0</v>
      </c>
      <c r="AL57" s="75">
        <f>AG57+'2027.3'!AL57</f>
        <v>0</v>
      </c>
      <c r="AM57" s="26">
        <f>AH57+'2027.3'!AM57</f>
        <v>0</v>
      </c>
      <c r="AN57" s="75">
        <f>AI57+'2027.3'!AN57</f>
        <v>0</v>
      </c>
      <c r="AO57" s="26">
        <f>AJ57+'2027.3'!AO57</f>
        <v>0</v>
      </c>
      <c r="AP57" s="24"/>
      <c r="AQ57" s="24"/>
      <c r="AR57" s="24">
        <f>AP57+'2027.3'!AR57</f>
        <v>0</v>
      </c>
      <c r="AS57" s="24">
        <f>AQ57+'2027.3'!AS57</f>
        <v>0</v>
      </c>
      <c r="AT57" s="24"/>
      <c r="AU57" s="24"/>
      <c r="AV57" s="24"/>
      <c r="AW57" s="24"/>
      <c r="AX57" s="24">
        <f>AT57+'2027.3'!AX57</f>
        <v>1</v>
      </c>
      <c r="AY57" s="24">
        <f>AU57+'2027.3'!AY57</f>
        <v>45</v>
      </c>
      <c r="AZ57" s="24">
        <f>AV57+'2027.3'!AZ57</f>
        <v>36</v>
      </c>
      <c r="BA57" s="24">
        <f>AW57+'2027.3'!BA57</f>
        <v>5</v>
      </c>
    </row>
    <row r="58" spans="1:53">
      <c r="A58" s="316"/>
      <c r="B58" s="316"/>
      <c r="C58" s="19" t="s">
        <v>97</v>
      </c>
      <c r="D58" s="20"/>
      <c r="E58" s="23"/>
      <c r="F58" s="84"/>
      <c r="G58" s="117"/>
      <c r="H58" s="106"/>
      <c r="I58" s="102"/>
      <c r="J58" s="102"/>
      <c r="K58" s="102"/>
      <c r="L58" s="102"/>
      <c r="M58" s="110"/>
      <c r="N58" s="79"/>
      <c r="O58" s="130"/>
      <c r="P58" s="79"/>
      <c r="Q58" s="208"/>
      <c r="R58" s="21"/>
      <c r="S58" s="38"/>
      <c r="T58" s="22"/>
      <c r="U58" s="22"/>
      <c r="V58" s="22"/>
      <c r="W58" s="22"/>
      <c r="X58" s="22"/>
      <c r="Y58" s="22"/>
      <c r="Z58" s="89"/>
      <c r="AA58" s="84"/>
      <c r="AB58" s="342"/>
      <c r="AC58" s="343"/>
      <c r="AD58" s="342">
        <f>AB58+'2027.3'!AD58</f>
        <v>0</v>
      </c>
      <c r="AE58" s="179">
        <f>AC58+'2027.3'!AE58</f>
        <v>0</v>
      </c>
      <c r="AF58" s="24"/>
      <c r="AG58" s="25"/>
      <c r="AH58" s="26">
        <f t="shared" si="9"/>
        <v>0</v>
      </c>
      <c r="AI58" s="25"/>
      <c r="AJ58" s="26">
        <f t="shared" si="10"/>
        <v>0</v>
      </c>
      <c r="AK58" s="69">
        <f>AF58+'2027.3'!AK58</f>
        <v>1</v>
      </c>
      <c r="AL58" s="75">
        <f>AG58+'2027.3'!AL58</f>
        <v>0</v>
      </c>
      <c r="AM58" s="26">
        <f>AH58+'2027.3'!AM58</f>
        <v>0</v>
      </c>
      <c r="AN58" s="75">
        <f>AI58+'2027.3'!AN58</f>
        <v>38</v>
      </c>
      <c r="AO58" s="26">
        <f>AJ58+'2027.3'!AO58</f>
        <v>15200</v>
      </c>
      <c r="AP58" s="24"/>
      <c r="AQ58" s="24"/>
      <c r="AR58" s="24">
        <f>AP58+'2027.3'!AR58</f>
        <v>0</v>
      </c>
      <c r="AS58" s="24">
        <f>AQ58+'2027.3'!AS58</f>
        <v>0</v>
      </c>
      <c r="AT58" s="24"/>
      <c r="AU58" s="24"/>
      <c r="AV58" s="24"/>
      <c r="AW58" s="24"/>
      <c r="AX58" s="24">
        <f>AT58+'2027.3'!AX58</f>
        <v>0</v>
      </c>
      <c r="AY58" s="24">
        <f>AU58+'2027.3'!AY58</f>
        <v>0</v>
      </c>
      <c r="AZ58" s="24">
        <f>AV58+'2027.3'!AZ58</f>
        <v>0</v>
      </c>
      <c r="BA58" s="24">
        <f>AW58+'2027.3'!BA58</f>
        <v>0</v>
      </c>
    </row>
    <row r="59" spans="1:53">
      <c r="A59" s="316"/>
      <c r="B59" s="316"/>
      <c r="C59" s="19" t="s">
        <v>98</v>
      </c>
      <c r="D59" s="20"/>
      <c r="E59" s="23"/>
      <c r="F59" s="84"/>
      <c r="G59" s="117"/>
      <c r="H59" s="106"/>
      <c r="I59" s="102"/>
      <c r="J59" s="102"/>
      <c r="K59" s="102"/>
      <c r="L59" s="102"/>
      <c r="M59" s="110"/>
      <c r="N59" s="79"/>
      <c r="O59" s="130"/>
      <c r="P59" s="79"/>
      <c r="Q59" s="208"/>
      <c r="R59" s="21"/>
      <c r="S59" s="38"/>
      <c r="T59" s="22"/>
      <c r="U59" s="22"/>
      <c r="V59" s="22"/>
      <c r="W59" s="22"/>
      <c r="X59" s="22"/>
      <c r="Y59" s="22"/>
      <c r="Z59" s="89"/>
      <c r="AA59" s="84"/>
      <c r="AB59" s="342"/>
      <c r="AC59" s="343"/>
      <c r="AD59" s="342">
        <f>AB59+'2027.3'!AD59</f>
        <v>11638</v>
      </c>
      <c r="AE59" s="179">
        <f>AC59+'2027.3'!AE59</f>
        <v>72.95690512470415</v>
      </c>
      <c r="AF59" s="24"/>
      <c r="AG59" s="25"/>
      <c r="AH59" s="26">
        <f t="shared" si="9"/>
        <v>0</v>
      </c>
      <c r="AI59" s="25"/>
      <c r="AJ59" s="26">
        <f t="shared" si="10"/>
        <v>0</v>
      </c>
      <c r="AK59" s="69">
        <f>AF59+'2027.3'!AK59</f>
        <v>1</v>
      </c>
      <c r="AL59" s="75">
        <f>AG59+'2027.3'!AL59</f>
        <v>3</v>
      </c>
      <c r="AM59" s="26">
        <f>AH59+'2027.3'!AM59</f>
        <v>600</v>
      </c>
      <c r="AN59" s="75">
        <f>AI59+'2027.3'!AN59</f>
        <v>35</v>
      </c>
      <c r="AO59" s="26">
        <f>AJ59+'2027.3'!AO59</f>
        <v>14000</v>
      </c>
      <c r="AP59" s="24"/>
      <c r="AQ59" s="24"/>
      <c r="AR59" s="24">
        <f>AP59+'2027.3'!AR59</f>
        <v>0</v>
      </c>
      <c r="AS59" s="24">
        <f>AQ59+'2027.3'!AS59</f>
        <v>0</v>
      </c>
      <c r="AT59" s="24"/>
      <c r="AU59" s="24"/>
      <c r="AV59" s="24"/>
      <c r="AW59" s="24"/>
      <c r="AX59" s="24">
        <f>AT59+'2027.3'!AX59</f>
        <v>3</v>
      </c>
      <c r="AY59" s="24">
        <f>AU59+'2027.3'!AY59</f>
        <v>160</v>
      </c>
      <c r="AZ59" s="24">
        <f>AV59+'2027.3'!AZ59</f>
        <v>305</v>
      </c>
      <c r="BA59" s="24">
        <f>AW59+'2027.3'!BA59</f>
        <v>13</v>
      </c>
    </row>
    <row r="60" spans="1:53">
      <c r="A60" s="316"/>
      <c r="B60" s="317"/>
      <c r="C60" s="19" t="s">
        <v>99</v>
      </c>
      <c r="D60" s="20"/>
      <c r="E60" s="23"/>
      <c r="F60" s="84"/>
      <c r="G60" s="117"/>
      <c r="H60" s="106"/>
      <c r="I60" s="102"/>
      <c r="J60" s="102"/>
      <c r="K60" s="102"/>
      <c r="L60" s="102"/>
      <c r="M60" s="110"/>
      <c r="N60" s="79"/>
      <c r="O60" s="130"/>
      <c r="P60" s="79"/>
      <c r="Q60" s="208"/>
      <c r="R60" s="213"/>
      <c r="S60" s="38"/>
      <c r="T60" s="22"/>
      <c r="U60" s="22"/>
      <c r="V60" s="22"/>
      <c r="W60" s="22"/>
      <c r="X60" s="22"/>
      <c r="Y60" s="22"/>
      <c r="Z60" s="89"/>
      <c r="AA60" s="84"/>
      <c r="AB60" s="342"/>
      <c r="AC60" s="343"/>
      <c r="AD60" s="342">
        <f>AB60+'2027.3'!AD60</f>
        <v>159519</v>
      </c>
      <c r="AE60" s="179">
        <f>AC60+'2027.3'!AE60</f>
        <v>1000.0010782426259</v>
      </c>
      <c r="AF60" s="24"/>
      <c r="AG60" s="25"/>
      <c r="AH60" s="26">
        <f t="shared" si="9"/>
        <v>0</v>
      </c>
      <c r="AI60" s="25"/>
      <c r="AJ60" s="26">
        <f t="shared" si="10"/>
        <v>0</v>
      </c>
      <c r="AK60" s="69">
        <f>AF60+'2027.3'!AK60</f>
        <v>0</v>
      </c>
      <c r="AL60" s="75">
        <f>AG60+'2027.3'!AL60</f>
        <v>0</v>
      </c>
      <c r="AM60" s="26">
        <f>AH60+'2027.3'!AM60</f>
        <v>0</v>
      </c>
      <c r="AN60" s="75">
        <f>AI60+'2027.3'!AN60</f>
        <v>0</v>
      </c>
      <c r="AO60" s="26">
        <f>AJ60+'2027.3'!AO60</f>
        <v>0</v>
      </c>
      <c r="AP60" s="24"/>
      <c r="AQ60" s="24"/>
      <c r="AR60" s="24">
        <f>AP60+'2027.3'!AR60</f>
        <v>0</v>
      </c>
      <c r="AS60" s="24">
        <f>AQ60+'2027.3'!AS60</f>
        <v>0</v>
      </c>
      <c r="AT60" s="24"/>
      <c r="AU60" s="24"/>
      <c r="AV60" s="24"/>
      <c r="AW60" s="24"/>
      <c r="AX60" s="24">
        <f>AT60+'2027.3'!AX60</f>
        <v>0</v>
      </c>
      <c r="AY60" s="24">
        <f>AU60+'2027.3'!AY60</f>
        <v>0</v>
      </c>
      <c r="AZ60" s="24">
        <f>AV60+'2027.3'!AZ60</f>
        <v>0</v>
      </c>
      <c r="BA60" s="24">
        <f>AW60+'2027.3'!BA60</f>
        <v>0</v>
      </c>
    </row>
    <row r="61" spans="1:53">
      <c r="A61" s="316"/>
      <c r="B61" s="315">
        <v>2</v>
      </c>
      <c r="C61" s="19" t="s">
        <v>100</v>
      </c>
      <c r="D61" s="20"/>
      <c r="E61" s="23"/>
      <c r="F61" s="84"/>
      <c r="G61" s="117"/>
      <c r="H61" s="106"/>
      <c r="I61" s="102"/>
      <c r="J61" s="102"/>
      <c r="K61" s="102"/>
      <c r="L61" s="102"/>
      <c r="M61" s="110"/>
      <c r="N61" s="79"/>
      <c r="O61" s="130"/>
      <c r="P61" s="79"/>
      <c r="Q61" s="208"/>
      <c r="R61" s="21"/>
      <c r="S61" s="38"/>
      <c r="T61" s="22"/>
      <c r="U61" s="22"/>
      <c r="V61" s="22"/>
      <c r="W61" s="22"/>
      <c r="X61" s="22"/>
      <c r="Y61" s="22"/>
      <c r="Z61" s="89"/>
      <c r="AA61" s="84"/>
      <c r="AB61" s="342"/>
      <c r="AC61" s="343"/>
      <c r="AD61" s="342">
        <f>AB61+'2027.3'!AD61</f>
        <v>0</v>
      </c>
      <c r="AE61" s="179">
        <f>AC61+'2027.3'!AE61</f>
        <v>0</v>
      </c>
      <c r="AF61" s="24"/>
      <c r="AG61" s="25"/>
      <c r="AH61" s="26">
        <f t="shared" si="9"/>
        <v>0</v>
      </c>
      <c r="AI61" s="25"/>
      <c r="AJ61" s="26">
        <f t="shared" si="10"/>
        <v>0</v>
      </c>
      <c r="AK61" s="69">
        <f>AF61+'2027.3'!AK61</f>
        <v>2</v>
      </c>
      <c r="AL61" s="75">
        <f>AG61+'2027.3'!AL61</f>
        <v>2</v>
      </c>
      <c r="AM61" s="26">
        <f>AH61+'2027.3'!AM61</f>
        <v>400</v>
      </c>
      <c r="AN61" s="75">
        <f>AI61+'2027.3'!AN61</f>
        <v>22</v>
      </c>
      <c r="AO61" s="26">
        <f>AJ61+'2027.3'!AO61</f>
        <v>8800</v>
      </c>
      <c r="AP61" s="24"/>
      <c r="AQ61" s="24"/>
      <c r="AR61" s="24">
        <f>AP61+'2027.3'!AR61</f>
        <v>0</v>
      </c>
      <c r="AS61" s="24">
        <f>AQ61+'2027.3'!AS61</f>
        <v>0</v>
      </c>
      <c r="AT61" s="24"/>
      <c r="AU61" s="24"/>
      <c r="AV61" s="24"/>
      <c r="AW61" s="24"/>
      <c r="AX61" s="24">
        <f>AT61+'2027.3'!AX61</f>
        <v>1</v>
      </c>
      <c r="AY61" s="24">
        <f>AU61+'2027.3'!AY61</f>
        <v>420</v>
      </c>
      <c r="AZ61" s="24">
        <f>AV61+'2027.3'!AZ61</f>
        <v>42</v>
      </c>
      <c r="BA61" s="24">
        <f>AW61+'2027.3'!BA61</f>
        <v>3</v>
      </c>
    </row>
    <row r="62" spans="1:53">
      <c r="A62" s="316"/>
      <c r="B62" s="316"/>
      <c r="C62" s="19" t="s">
        <v>101</v>
      </c>
      <c r="D62" s="20"/>
      <c r="E62" s="23"/>
      <c r="F62" s="84"/>
      <c r="G62" s="117"/>
      <c r="H62" s="106"/>
      <c r="I62" s="102"/>
      <c r="J62" s="102"/>
      <c r="K62" s="102"/>
      <c r="L62" s="102"/>
      <c r="M62" s="110"/>
      <c r="N62" s="79"/>
      <c r="O62" s="130"/>
      <c r="P62" s="79"/>
      <c r="Q62" s="208"/>
      <c r="R62" s="21"/>
      <c r="S62" s="38"/>
      <c r="T62" s="22"/>
      <c r="U62" s="22"/>
      <c r="V62" s="22"/>
      <c r="W62" s="22"/>
      <c r="X62" s="22"/>
      <c r="Y62" s="22"/>
      <c r="Z62" s="89"/>
      <c r="AA62" s="84"/>
      <c r="AB62" s="342"/>
      <c r="AC62" s="343"/>
      <c r="AD62" s="342">
        <f>AB62+'2027.3'!AD62</f>
        <v>0</v>
      </c>
      <c r="AE62" s="179">
        <f>AC62+'2027.3'!AE62</f>
        <v>0</v>
      </c>
      <c r="AF62" s="24"/>
      <c r="AG62" s="25"/>
      <c r="AH62" s="26">
        <f t="shared" si="9"/>
        <v>0</v>
      </c>
      <c r="AI62" s="25"/>
      <c r="AJ62" s="26">
        <f t="shared" si="10"/>
        <v>0</v>
      </c>
      <c r="AK62" s="69">
        <f>AF62+'2027.3'!AK62</f>
        <v>1</v>
      </c>
      <c r="AL62" s="75">
        <f>AG62+'2027.3'!AL62</f>
        <v>1</v>
      </c>
      <c r="AM62" s="26">
        <f>AH62+'2027.3'!AM62</f>
        <v>200</v>
      </c>
      <c r="AN62" s="75">
        <f>AI62+'2027.3'!AN62</f>
        <v>4</v>
      </c>
      <c r="AO62" s="26">
        <f>AJ62+'2027.3'!AO62</f>
        <v>1600</v>
      </c>
      <c r="AP62" s="24"/>
      <c r="AQ62" s="24"/>
      <c r="AR62" s="24">
        <f>AP62+'2027.3'!AR62</f>
        <v>0</v>
      </c>
      <c r="AS62" s="24">
        <f>AQ62+'2027.3'!AS62</f>
        <v>0</v>
      </c>
      <c r="AT62" s="24"/>
      <c r="AU62" s="24"/>
      <c r="AV62" s="24"/>
      <c r="AW62" s="24"/>
      <c r="AX62" s="24">
        <f>AT62+'2027.3'!AX62</f>
        <v>0</v>
      </c>
      <c r="AY62" s="24">
        <f>AU62+'2027.3'!AY62</f>
        <v>0</v>
      </c>
      <c r="AZ62" s="24">
        <f>AV62+'2027.3'!AZ62</f>
        <v>0</v>
      </c>
      <c r="BA62" s="24">
        <f>AW62+'2027.3'!BA62</f>
        <v>0</v>
      </c>
    </row>
    <row r="63" spans="1:53">
      <c r="A63" s="316"/>
      <c r="B63" s="316"/>
      <c r="C63" s="19" t="s">
        <v>102</v>
      </c>
      <c r="D63" s="20"/>
      <c r="E63" s="23"/>
      <c r="F63" s="84"/>
      <c r="G63" s="117"/>
      <c r="H63" s="106"/>
      <c r="I63" s="102"/>
      <c r="J63" s="102"/>
      <c r="K63" s="102"/>
      <c r="L63" s="102"/>
      <c r="M63" s="110"/>
      <c r="N63" s="79"/>
      <c r="O63" s="130"/>
      <c r="P63" s="79"/>
      <c r="Q63" s="208"/>
      <c r="R63" s="21"/>
      <c r="S63" s="38"/>
      <c r="T63" s="22"/>
      <c r="U63" s="22"/>
      <c r="V63" s="22"/>
      <c r="W63" s="22"/>
      <c r="X63" s="22"/>
      <c r="Y63" s="22"/>
      <c r="Z63" s="89"/>
      <c r="AA63" s="84"/>
      <c r="AB63" s="342"/>
      <c r="AC63" s="343"/>
      <c r="AD63" s="342">
        <f>AB63+'2027.3'!AD63</f>
        <v>244587</v>
      </c>
      <c r="AE63" s="179">
        <f>AC63+'2027.3'!AE63</f>
        <v>1529.2161999217624</v>
      </c>
      <c r="AF63" s="24"/>
      <c r="AG63" s="25"/>
      <c r="AH63" s="26">
        <f t="shared" si="9"/>
        <v>0</v>
      </c>
      <c r="AI63" s="25"/>
      <c r="AJ63" s="26">
        <f t="shared" si="10"/>
        <v>0</v>
      </c>
      <c r="AK63" s="69">
        <f>AF63+'2027.3'!AK63</f>
        <v>1</v>
      </c>
      <c r="AL63" s="75">
        <f>AG63+'2027.3'!AL63</f>
        <v>0</v>
      </c>
      <c r="AM63" s="26">
        <f>AH63+'2027.3'!AM63</f>
        <v>0</v>
      </c>
      <c r="AN63" s="75">
        <f>AI63+'2027.3'!AN63</f>
        <v>4</v>
      </c>
      <c r="AO63" s="26">
        <f>AJ63+'2027.3'!AO63</f>
        <v>1600</v>
      </c>
      <c r="AP63" s="24"/>
      <c r="AQ63" s="24"/>
      <c r="AR63" s="24">
        <f>AP63+'2027.3'!AR63</f>
        <v>0</v>
      </c>
      <c r="AS63" s="24">
        <f>AQ63+'2027.3'!AS63</f>
        <v>0</v>
      </c>
      <c r="AT63" s="24"/>
      <c r="AU63" s="24"/>
      <c r="AV63" s="24"/>
      <c r="AW63" s="24"/>
      <c r="AX63" s="24">
        <f>AT63+'2027.3'!AX63</f>
        <v>0</v>
      </c>
      <c r="AY63" s="24">
        <f>AU63+'2027.3'!AY63</f>
        <v>0</v>
      </c>
      <c r="AZ63" s="24">
        <f>AV63+'2027.3'!AZ63</f>
        <v>0</v>
      </c>
      <c r="BA63" s="24">
        <f>AW63+'2027.3'!BA63</f>
        <v>0</v>
      </c>
    </row>
    <row r="64" spans="1:53">
      <c r="A64" s="316"/>
      <c r="B64" s="316"/>
      <c r="C64" s="19" t="s">
        <v>103</v>
      </c>
      <c r="D64" s="20"/>
      <c r="E64" s="23"/>
      <c r="F64" s="84"/>
      <c r="G64" s="117"/>
      <c r="H64" s="106"/>
      <c r="I64" s="102"/>
      <c r="J64" s="102"/>
      <c r="K64" s="102"/>
      <c r="L64" s="102"/>
      <c r="M64" s="110"/>
      <c r="N64" s="79"/>
      <c r="O64" s="130"/>
      <c r="P64" s="79"/>
      <c r="Q64" s="208"/>
      <c r="R64" s="21"/>
      <c r="S64" s="38"/>
      <c r="T64" s="22"/>
      <c r="U64" s="22"/>
      <c r="V64" s="22"/>
      <c r="W64" s="22"/>
      <c r="X64" s="22"/>
      <c r="Y64" s="22"/>
      <c r="Z64" s="89"/>
      <c r="AA64" s="84"/>
      <c r="AB64" s="342"/>
      <c r="AC64" s="343"/>
      <c r="AD64" s="342">
        <f>AB64+'2027.3'!AD64</f>
        <v>1189779</v>
      </c>
      <c r="AE64" s="179">
        <f>AC64+'2027.3'!AE64</f>
        <v>7413.4760468444156</v>
      </c>
      <c r="AF64" s="24"/>
      <c r="AG64" s="25"/>
      <c r="AH64" s="26">
        <f t="shared" si="9"/>
        <v>0</v>
      </c>
      <c r="AI64" s="25"/>
      <c r="AJ64" s="26">
        <f t="shared" si="10"/>
        <v>0</v>
      </c>
      <c r="AK64" s="69">
        <f>AF64+'2027.3'!AK64</f>
        <v>1</v>
      </c>
      <c r="AL64" s="75">
        <f>AG64+'2027.3'!AL64</f>
        <v>1</v>
      </c>
      <c r="AM64" s="26">
        <f>AH64+'2027.3'!AM64</f>
        <v>200</v>
      </c>
      <c r="AN64" s="75">
        <f>AI64+'2027.3'!AN64</f>
        <v>4</v>
      </c>
      <c r="AO64" s="26">
        <f>AJ64+'2027.3'!AO64</f>
        <v>1600</v>
      </c>
      <c r="AP64" s="24"/>
      <c r="AQ64" s="24"/>
      <c r="AR64" s="24">
        <f>AP64+'2027.3'!AR64</f>
        <v>0</v>
      </c>
      <c r="AS64" s="24">
        <f>AQ64+'2027.3'!AS64</f>
        <v>0</v>
      </c>
      <c r="AT64" s="24"/>
      <c r="AU64" s="24"/>
      <c r="AV64" s="24"/>
      <c r="AW64" s="24"/>
      <c r="AX64" s="24">
        <f>AT64+'2027.3'!AX64</f>
        <v>0</v>
      </c>
      <c r="AY64" s="24">
        <f>AU64+'2027.3'!AY64</f>
        <v>0</v>
      </c>
      <c r="AZ64" s="24">
        <f>AV64+'2027.3'!AZ64</f>
        <v>0</v>
      </c>
      <c r="BA64" s="24">
        <f>AW64+'2027.3'!BA64</f>
        <v>0</v>
      </c>
    </row>
    <row r="65" spans="1:53">
      <c r="A65" s="316"/>
      <c r="B65" s="316"/>
      <c r="C65" s="19" t="s">
        <v>104</v>
      </c>
      <c r="D65" s="20"/>
      <c r="E65" s="23"/>
      <c r="F65" s="84"/>
      <c r="G65" s="117"/>
      <c r="H65" s="106"/>
      <c r="I65" s="102"/>
      <c r="J65" s="102"/>
      <c r="K65" s="102"/>
      <c r="L65" s="102"/>
      <c r="M65" s="110"/>
      <c r="N65" s="79"/>
      <c r="O65" s="130"/>
      <c r="P65" s="79"/>
      <c r="Q65" s="208"/>
      <c r="R65" s="21"/>
      <c r="S65" s="38"/>
      <c r="T65" s="22"/>
      <c r="U65" s="22"/>
      <c r="V65" s="22"/>
      <c r="W65" s="22"/>
      <c r="X65" s="22"/>
      <c r="Y65" s="22"/>
      <c r="Z65" s="89"/>
      <c r="AA65" s="84"/>
      <c r="AB65" s="342"/>
      <c r="AC65" s="343"/>
      <c r="AD65" s="342">
        <f>AB65+'2027.3'!AD65</f>
        <v>0</v>
      </c>
      <c r="AE65" s="179">
        <f>AC65+'2027.3'!AE65</f>
        <v>0</v>
      </c>
      <c r="AF65" s="24"/>
      <c r="AG65" s="25"/>
      <c r="AH65" s="26">
        <f t="shared" si="9"/>
        <v>0</v>
      </c>
      <c r="AI65" s="25"/>
      <c r="AJ65" s="26">
        <f t="shared" si="10"/>
        <v>0</v>
      </c>
      <c r="AK65" s="69">
        <f>AF65+'2027.3'!AK65</f>
        <v>1</v>
      </c>
      <c r="AL65" s="75">
        <f>AG65+'2027.3'!AL65</f>
        <v>1</v>
      </c>
      <c r="AM65" s="26">
        <f>AH65+'2027.3'!AM65</f>
        <v>200</v>
      </c>
      <c r="AN65" s="75">
        <f>AI65+'2027.3'!AN65</f>
        <v>4</v>
      </c>
      <c r="AO65" s="26">
        <f>AJ65+'2027.3'!AO65</f>
        <v>1600</v>
      </c>
      <c r="AP65" s="24"/>
      <c r="AQ65" s="24"/>
      <c r="AR65" s="24">
        <f>AP65+'2027.3'!AR65</f>
        <v>0</v>
      </c>
      <c r="AS65" s="24">
        <f>AQ65+'2027.3'!AS65</f>
        <v>0</v>
      </c>
      <c r="AT65" s="24"/>
      <c r="AU65" s="24"/>
      <c r="AV65" s="24"/>
      <c r="AW65" s="24"/>
      <c r="AX65" s="24">
        <f>AT65+'2027.3'!AX65</f>
        <v>0</v>
      </c>
      <c r="AY65" s="24">
        <f>AU65+'2027.3'!AY65</f>
        <v>0</v>
      </c>
      <c r="AZ65" s="24">
        <f>AV65+'2027.3'!AZ65</f>
        <v>0</v>
      </c>
      <c r="BA65" s="24">
        <f>AW65+'2027.3'!BA65</f>
        <v>0</v>
      </c>
    </row>
    <row r="66" spans="1:53">
      <c r="A66" s="316"/>
      <c r="B66" s="316"/>
      <c r="C66" s="19" t="s">
        <v>105</v>
      </c>
      <c r="D66" s="20"/>
      <c r="E66" s="23"/>
      <c r="F66" s="84"/>
      <c r="G66" s="117"/>
      <c r="H66" s="106"/>
      <c r="I66" s="102"/>
      <c r="J66" s="102"/>
      <c r="K66" s="102"/>
      <c r="L66" s="102"/>
      <c r="M66" s="110"/>
      <c r="N66" s="79"/>
      <c r="O66" s="130"/>
      <c r="P66" s="79"/>
      <c r="Q66" s="208"/>
      <c r="R66" s="21"/>
      <c r="S66" s="38"/>
      <c r="T66" s="22"/>
      <c r="U66" s="22"/>
      <c r="V66" s="22"/>
      <c r="W66" s="22"/>
      <c r="X66" s="22"/>
      <c r="Y66" s="22"/>
      <c r="Z66" s="89"/>
      <c r="AA66" s="84"/>
      <c r="AB66" s="342"/>
      <c r="AC66" s="343"/>
      <c r="AD66" s="342">
        <f>AB66+'2027.3'!AD66</f>
        <v>0</v>
      </c>
      <c r="AE66" s="179">
        <f>AC66+'2027.3'!AE66</f>
        <v>0</v>
      </c>
      <c r="AF66" s="24"/>
      <c r="AG66" s="25"/>
      <c r="AH66" s="26">
        <f t="shared" si="9"/>
        <v>0</v>
      </c>
      <c r="AI66" s="25"/>
      <c r="AJ66" s="26">
        <f t="shared" si="10"/>
        <v>0</v>
      </c>
      <c r="AK66" s="69">
        <f>AF66+'2027.3'!AK66</f>
        <v>1</v>
      </c>
      <c r="AL66" s="75">
        <f>AG66+'2027.3'!AL66</f>
        <v>0</v>
      </c>
      <c r="AM66" s="26">
        <f>AH66+'2027.3'!AM66</f>
        <v>0</v>
      </c>
      <c r="AN66" s="75">
        <f>AI66+'2027.3'!AN66</f>
        <v>4</v>
      </c>
      <c r="AO66" s="26">
        <f>AJ66+'2027.3'!AO66</f>
        <v>1600</v>
      </c>
      <c r="AP66" s="24"/>
      <c r="AQ66" s="24"/>
      <c r="AR66" s="24">
        <f>AP66+'2027.3'!AR66</f>
        <v>0</v>
      </c>
      <c r="AS66" s="24">
        <f>AQ66+'2027.3'!AS66</f>
        <v>0</v>
      </c>
      <c r="AT66" s="24"/>
      <c r="AU66" s="24"/>
      <c r="AV66" s="24"/>
      <c r="AW66" s="24"/>
      <c r="AX66" s="24">
        <f>AT66+'2027.3'!AX66</f>
        <v>0</v>
      </c>
      <c r="AY66" s="24">
        <f>AU66+'2027.3'!AY66</f>
        <v>0</v>
      </c>
      <c r="AZ66" s="24">
        <f>AV66+'2027.3'!AZ66</f>
        <v>0</v>
      </c>
      <c r="BA66" s="24">
        <f>AW66+'2027.3'!BA66</f>
        <v>0</v>
      </c>
    </row>
    <row r="67" spans="1:53">
      <c r="A67" s="316"/>
      <c r="B67" s="316"/>
      <c r="C67" s="19" t="s">
        <v>106</v>
      </c>
      <c r="D67" s="20"/>
      <c r="E67" s="23"/>
      <c r="F67" s="84"/>
      <c r="G67" s="117"/>
      <c r="H67" s="106"/>
      <c r="I67" s="102"/>
      <c r="J67" s="102"/>
      <c r="K67" s="102"/>
      <c r="L67" s="102"/>
      <c r="M67" s="110"/>
      <c r="N67" s="79"/>
      <c r="O67" s="130"/>
      <c r="P67" s="79"/>
      <c r="Q67" s="208"/>
      <c r="R67" s="21"/>
      <c r="S67" s="38"/>
      <c r="T67" s="22"/>
      <c r="U67" s="22"/>
      <c r="V67" s="22"/>
      <c r="W67" s="22"/>
      <c r="X67" s="22"/>
      <c r="Y67" s="22"/>
      <c r="Z67" s="89"/>
      <c r="AA67" s="84"/>
      <c r="AB67" s="342"/>
      <c r="AC67" s="343"/>
      <c r="AD67" s="342">
        <f>AB67+'2027.3'!AD67</f>
        <v>0</v>
      </c>
      <c r="AE67" s="179">
        <f>AC67+'2027.3'!AE67</f>
        <v>0</v>
      </c>
      <c r="AF67" s="24"/>
      <c r="AG67" s="25"/>
      <c r="AH67" s="26">
        <f t="shared" ref="AH67" si="15">AG67*$AH$5</f>
        <v>0</v>
      </c>
      <c r="AI67" s="25"/>
      <c r="AJ67" s="26">
        <f t="shared" ref="AJ67" si="16">AI67*$AJ$5</f>
        <v>0</v>
      </c>
      <c r="AK67" s="69">
        <f>AF67+'2027.3'!AK67</f>
        <v>1</v>
      </c>
      <c r="AL67" s="75">
        <f>AG67+'2027.3'!AL67</f>
        <v>0</v>
      </c>
      <c r="AM67" s="26">
        <f>AH67+'2027.3'!AM67</f>
        <v>0</v>
      </c>
      <c r="AN67" s="75">
        <f>AI67+'2027.3'!AN67</f>
        <v>4</v>
      </c>
      <c r="AO67" s="26">
        <f>AJ67+'2027.3'!AO67</f>
        <v>1600</v>
      </c>
      <c r="AP67" s="24"/>
      <c r="AQ67" s="24"/>
      <c r="AR67" s="24">
        <f>AP67+'2027.3'!AR67</f>
        <v>0</v>
      </c>
      <c r="AS67" s="24">
        <f>AQ67+'2027.3'!AS67</f>
        <v>0</v>
      </c>
      <c r="AT67" s="24"/>
      <c r="AU67" s="24"/>
      <c r="AV67" s="24"/>
      <c r="AW67" s="24"/>
      <c r="AX67" s="24">
        <f>AT67+'2027.3'!AX67</f>
        <v>0</v>
      </c>
      <c r="AY67" s="24">
        <f>AU67+'2027.3'!AY67</f>
        <v>0</v>
      </c>
      <c r="AZ67" s="24">
        <f>AV67+'2027.3'!AZ67</f>
        <v>0</v>
      </c>
      <c r="BA67" s="24">
        <f>AW67+'2027.3'!BA67</f>
        <v>0</v>
      </c>
    </row>
    <row r="68" spans="1:53">
      <c r="A68" s="316"/>
      <c r="B68" s="316"/>
      <c r="C68" s="19" t="s">
        <v>107</v>
      </c>
      <c r="D68" s="20"/>
      <c r="E68" s="23"/>
      <c r="F68" s="84"/>
      <c r="G68" s="117"/>
      <c r="H68" s="106"/>
      <c r="I68" s="102"/>
      <c r="J68" s="102"/>
      <c r="K68" s="102"/>
      <c r="L68" s="102"/>
      <c r="M68" s="110"/>
      <c r="N68" s="79"/>
      <c r="O68" s="130"/>
      <c r="P68" s="79"/>
      <c r="Q68" s="208"/>
      <c r="R68" s="21"/>
      <c r="S68" s="38"/>
      <c r="T68" s="22"/>
      <c r="U68" s="22"/>
      <c r="V68" s="22"/>
      <c r="W68" s="22"/>
      <c r="X68" s="22"/>
      <c r="Y68" s="22"/>
      <c r="Z68" s="89"/>
      <c r="AA68" s="84"/>
      <c r="AB68" s="342"/>
      <c r="AC68" s="343"/>
      <c r="AD68" s="342">
        <f>AB68+'2027.3'!AD68</f>
        <v>1177537</v>
      </c>
      <c r="AE68" s="179">
        <f>AC68+'2027.3'!AE68</f>
        <v>7325.463551001938</v>
      </c>
      <c r="AF68" s="24"/>
      <c r="AG68" s="25"/>
      <c r="AH68" s="26">
        <f t="shared" si="9"/>
        <v>0</v>
      </c>
      <c r="AI68" s="25"/>
      <c r="AJ68" s="26">
        <f t="shared" si="10"/>
        <v>0</v>
      </c>
      <c r="AK68" s="69">
        <f>AF68+'2027.3'!AK68</f>
        <v>2</v>
      </c>
      <c r="AL68" s="75">
        <f>AG68+'2027.3'!AL68</f>
        <v>2</v>
      </c>
      <c r="AM68" s="26">
        <f>AH68+'2027.3'!AM68</f>
        <v>400</v>
      </c>
      <c r="AN68" s="75">
        <f>AI68+'2027.3'!AN68</f>
        <v>22</v>
      </c>
      <c r="AO68" s="26">
        <f>AJ68+'2027.3'!AO68</f>
        <v>8800</v>
      </c>
      <c r="AP68" s="24"/>
      <c r="AQ68" s="24"/>
      <c r="AR68" s="24">
        <f>AP68+'2027.3'!AR68</f>
        <v>3</v>
      </c>
      <c r="AS68" s="24">
        <f>AQ68+'2027.3'!AS68</f>
        <v>0</v>
      </c>
      <c r="AT68" s="24"/>
      <c r="AU68" s="24"/>
      <c r="AV68" s="24"/>
      <c r="AW68" s="24"/>
      <c r="AX68" s="24">
        <f>AT68+'2027.3'!AX68</f>
        <v>0</v>
      </c>
      <c r="AY68" s="24">
        <f>AU68+'2027.3'!AY68</f>
        <v>0</v>
      </c>
      <c r="AZ68" s="24">
        <f>AV68+'2027.3'!AZ68</f>
        <v>0</v>
      </c>
      <c r="BA68" s="24">
        <f>AW68+'2027.3'!BA68</f>
        <v>0</v>
      </c>
    </row>
    <row r="69" spans="1:53">
      <c r="A69" s="317"/>
      <c r="B69" s="317"/>
      <c r="C69" s="165" t="s">
        <v>152</v>
      </c>
      <c r="D69" s="20"/>
      <c r="E69" s="23"/>
      <c r="F69" s="170"/>
      <c r="G69" s="117"/>
      <c r="H69" s="162"/>
      <c r="I69" s="102"/>
      <c r="J69" s="102"/>
      <c r="K69" s="102"/>
      <c r="L69" s="102"/>
      <c r="M69" s="163"/>
      <c r="N69" s="79"/>
      <c r="O69" s="130"/>
      <c r="P69" s="79"/>
      <c r="Q69" s="208"/>
      <c r="R69" s="21"/>
      <c r="S69" s="38"/>
      <c r="T69" s="22"/>
      <c r="U69" s="22"/>
      <c r="V69" s="22"/>
      <c r="W69" s="22"/>
      <c r="X69" s="22"/>
      <c r="Y69" s="22"/>
      <c r="Z69" s="89"/>
      <c r="AA69" s="84"/>
      <c r="AB69" s="342"/>
      <c r="AC69" s="343"/>
      <c r="AD69" s="342">
        <f>AB69+'2027.3'!AD69</f>
        <v>0</v>
      </c>
      <c r="AE69" s="179">
        <f>AC69+'2027.3'!AE69</f>
        <v>0</v>
      </c>
      <c r="AF69" s="24"/>
      <c r="AG69" s="25"/>
      <c r="AH69" s="26">
        <f t="shared" si="9"/>
        <v>0</v>
      </c>
      <c r="AI69" s="25"/>
      <c r="AJ69" s="26">
        <f t="shared" si="10"/>
        <v>0</v>
      </c>
      <c r="AK69" s="69">
        <f>AF69+'2027.3'!AK69</f>
        <v>2</v>
      </c>
      <c r="AL69" s="75">
        <f>AG69+'2027.3'!AL69</f>
        <v>1</v>
      </c>
      <c r="AM69" s="26">
        <f>AH69+'2027.3'!AM69</f>
        <v>200</v>
      </c>
      <c r="AN69" s="75">
        <f>AI69+'2027.3'!AN69</f>
        <v>20</v>
      </c>
      <c r="AO69" s="26">
        <f>AJ69+'2027.3'!AO69</f>
        <v>8000</v>
      </c>
      <c r="AP69" s="24"/>
      <c r="AQ69" s="24"/>
      <c r="AR69" s="24">
        <f>AP69+'2027.3'!AR69</f>
        <v>0</v>
      </c>
      <c r="AS69" s="24">
        <f>AQ69+'2027.3'!AS69</f>
        <v>0</v>
      </c>
      <c r="AT69" s="24"/>
      <c r="AU69" s="24"/>
      <c r="AV69" s="24"/>
      <c r="AW69" s="24"/>
      <c r="AX69" s="24">
        <f>AT69+'2027.3'!AX69</f>
        <v>0</v>
      </c>
      <c r="AY69" s="24">
        <f>AU69+'2027.3'!AY69</f>
        <v>0</v>
      </c>
      <c r="AZ69" s="24">
        <f>AV69+'2027.3'!AZ69</f>
        <v>0</v>
      </c>
      <c r="BA69" s="24">
        <f>AW69+'2027.3'!BA69</f>
        <v>0</v>
      </c>
    </row>
    <row r="70" spans="1:53" ht="16.5" customHeight="1">
      <c r="A70" s="28" t="s">
        <v>72</v>
      </c>
      <c r="B70" s="28"/>
      <c r="C70" s="29"/>
      <c r="D70" s="169">
        <f>SUM(D53:D69)</f>
        <v>0</v>
      </c>
      <c r="E70" s="122">
        <f t="shared" ref="E70:BA70" si="17">SUM(E53:E69)</f>
        <v>0</v>
      </c>
      <c r="F70" s="174">
        <f t="shared" si="17"/>
        <v>0</v>
      </c>
      <c r="G70" s="81">
        <f t="shared" si="17"/>
        <v>0</v>
      </c>
      <c r="H70" s="172">
        <f t="shared" si="17"/>
        <v>0</v>
      </c>
      <c r="I70" s="168">
        <f t="shared" si="17"/>
        <v>0</v>
      </c>
      <c r="J70" s="168">
        <f t="shared" si="17"/>
        <v>0</v>
      </c>
      <c r="K70" s="168">
        <f t="shared" si="17"/>
        <v>0</v>
      </c>
      <c r="L70" s="168">
        <f t="shared" si="17"/>
        <v>0</v>
      </c>
      <c r="M70" s="167">
        <f t="shared" si="17"/>
        <v>0</v>
      </c>
      <c r="N70" s="172">
        <f t="shared" si="17"/>
        <v>0</v>
      </c>
      <c r="O70" s="167">
        <f t="shared" si="17"/>
        <v>0</v>
      </c>
      <c r="P70" s="169">
        <f t="shared" si="17"/>
        <v>0</v>
      </c>
      <c r="Q70" s="210">
        <f t="shared" si="17"/>
        <v>0</v>
      </c>
      <c r="R70" s="81">
        <f t="shared" si="17"/>
        <v>0</v>
      </c>
      <c r="S70" s="169">
        <f t="shared" si="17"/>
        <v>0</v>
      </c>
      <c r="T70" s="122">
        <f t="shared" si="17"/>
        <v>0</v>
      </c>
      <c r="U70" s="122">
        <f t="shared" si="17"/>
        <v>0</v>
      </c>
      <c r="V70" s="119">
        <f t="shared" si="17"/>
        <v>0</v>
      </c>
      <c r="W70" s="122">
        <f t="shared" si="17"/>
        <v>0</v>
      </c>
      <c r="X70" s="119">
        <f t="shared" si="17"/>
        <v>0</v>
      </c>
      <c r="Y70" s="122">
        <f t="shared" si="17"/>
        <v>0</v>
      </c>
      <c r="Z70" s="119">
        <f t="shared" si="17"/>
        <v>0</v>
      </c>
      <c r="AA70" s="173">
        <f t="shared" si="17"/>
        <v>0</v>
      </c>
      <c r="AB70" s="348">
        <f t="shared" si="17"/>
        <v>0</v>
      </c>
      <c r="AC70" s="349">
        <f t="shared" si="17"/>
        <v>0</v>
      </c>
      <c r="AD70" s="348">
        <f t="shared" si="17"/>
        <v>3278358</v>
      </c>
      <c r="AE70" s="350">
        <f t="shared" si="17"/>
        <v>20403.808017868374</v>
      </c>
      <c r="AF70" s="119">
        <f t="shared" si="17"/>
        <v>0</v>
      </c>
      <c r="AG70" s="122">
        <f t="shared" si="17"/>
        <v>0</v>
      </c>
      <c r="AH70" s="178">
        <f t="shared" si="17"/>
        <v>0</v>
      </c>
      <c r="AI70" s="122">
        <f t="shared" si="17"/>
        <v>0</v>
      </c>
      <c r="AJ70" s="178">
        <f t="shared" si="17"/>
        <v>0</v>
      </c>
      <c r="AK70" s="119">
        <f t="shared" si="17"/>
        <v>18</v>
      </c>
      <c r="AL70" s="122">
        <f t="shared" si="17"/>
        <v>32</v>
      </c>
      <c r="AM70" s="178">
        <f t="shared" si="17"/>
        <v>6400</v>
      </c>
      <c r="AN70" s="122">
        <f t="shared" si="17"/>
        <v>411</v>
      </c>
      <c r="AO70" s="178">
        <f t="shared" si="17"/>
        <v>164400</v>
      </c>
      <c r="AP70" s="119">
        <f t="shared" si="17"/>
        <v>0</v>
      </c>
      <c r="AQ70" s="119">
        <f t="shared" si="17"/>
        <v>0</v>
      </c>
      <c r="AR70" s="119">
        <f t="shared" si="17"/>
        <v>5</v>
      </c>
      <c r="AS70" s="119">
        <f t="shared" si="17"/>
        <v>0</v>
      </c>
      <c r="AT70" s="119">
        <f t="shared" si="17"/>
        <v>0</v>
      </c>
      <c r="AU70" s="119">
        <f t="shared" si="17"/>
        <v>0</v>
      </c>
      <c r="AV70" s="119">
        <f t="shared" si="17"/>
        <v>0</v>
      </c>
      <c r="AW70" s="119">
        <f t="shared" si="17"/>
        <v>0</v>
      </c>
      <c r="AX70" s="119">
        <f t="shared" si="17"/>
        <v>7</v>
      </c>
      <c r="AY70" s="119">
        <f t="shared" si="17"/>
        <v>720</v>
      </c>
      <c r="AZ70" s="119">
        <f t="shared" si="17"/>
        <v>726</v>
      </c>
      <c r="BA70" s="119">
        <f t="shared" si="17"/>
        <v>39</v>
      </c>
    </row>
    <row r="71" spans="1:53">
      <c r="A71" s="315">
        <v>5</v>
      </c>
      <c r="B71" s="315">
        <v>1</v>
      </c>
      <c r="C71" s="19" t="s">
        <v>108</v>
      </c>
      <c r="D71" s="46"/>
      <c r="E71" s="47"/>
      <c r="F71" s="171"/>
      <c r="G71" s="117"/>
      <c r="H71" s="106"/>
      <c r="I71" s="102"/>
      <c r="J71" s="102"/>
      <c r="K71" s="102"/>
      <c r="L71" s="102"/>
      <c r="M71" s="110"/>
      <c r="N71" s="79"/>
      <c r="O71" s="133"/>
      <c r="P71" s="79"/>
      <c r="Q71" s="208"/>
      <c r="R71" s="203"/>
      <c r="S71" s="48"/>
      <c r="T71" s="49"/>
      <c r="U71" s="49"/>
      <c r="V71" s="49"/>
      <c r="W71" s="49"/>
      <c r="X71" s="49"/>
      <c r="Y71" s="49"/>
      <c r="Z71" s="91"/>
      <c r="AA71" s="84"/>
      <c r="AB71" s="342"/>
      <c r="AC71" s="343"/>
      <c r="AD71" s="342">
        <f>AB71+'2027.3'!AD71</f>
        <v>0</v>
      </c>
      <c r="AE71" s="179">
        <f>AC71+'2027.3'!AE71</f>
        <v>0</v>
      </c>
      <c r="AF71" s="24"/>
      <c r="AG71" s="25"/>
      <c r="AH71" s="26">
        <f t="shared" si="9"/>
        <v>0</v>
      </c>
      <c r="AI71" s="25"/>
      <c r="AJ71" s="26">
        <f t="shared" si="10"/>
        <v>0</v>
      </c>
      <c r="AK71" s="69">
        <f>AF71+'2027.3'!AK71</f>
        <v>2</v>
      </c>
      <c r="AL71" s="75">
        <f>AG71+'2027.3'!AL71</f>
        <v>0</v>
      </c>
      <c r="AM71" s="26">
        <f>AH71+'2027.3'!AM71</f>
        <v>0</v>
      </c>
      <c r="AN71" s="75">
        <f>AI71+'2027.3'!AN71</f>
        <v>91</v>
      </c>
      <c r="AO71" s="26">
        <f>AJ71+'2027.3'!AO71</f>
        <v>36400</v>
      </c>
      <c r="AP71" s="24"/>
      <c r="AQ71" s="24"/>
      <c r="AR71" s="24">
        <f>AP71+'2027.3'!AR71</f>
        <v>0</v>
      </c>
      <c r="AS71" s="24">
        <f>AQ71+'2027.3'!AS71</f>
        <v>0</v>
      </c>
      <c r="AT71" s="24"/>
      <c r="AU71" s="24"/>
      <c r="AV71" s="24"/>
      <c r="AW71" s="24"/>
      <c r="AX71" s="24">
        <f>AT71+'2027.3'!AX71</f>
        <v>0</v>
      </c>
      <c r="AY71" s="24">
        <f>AU71+'2027.3'!AY71</f>
        <v>0</v>
      </c>
      <c r="AZ71" s="24">
        <f>AV71+'2027.3'!AZ71</f>
        <v>0</v>
      </c>
      <c r="BA71" s="24">
        <f>AW71+'2027.3'!BA71</f>
        <v>0</v>
      </c>
    </row>
    <row r="72" spans="1:53">
      <c r="A72" s="316"/>
      <c r="B72" s="316"/>
      <c r="C72" s="19" t="s">
        <v>112</v>
      </c>
      <c r="D72" s="46"/>
      <c r="E72" s="47"/>
      <c r="F72" s="113"/>
      <c r="G72" s="117"/>
      <c r="H72" s="106"/>
      <c r="I72" s="102"/>
      <c r="J72" s="102"/>
      <c r="K72" s="102"/>
      <c r="L72" s="102"/>
      <c r="M72" s="110"/>
      <c r="N72" s="79"/>
      <c r="O72" s="133"/>
      <c r="P72" s="79"/>
      <c r="Q72" s="208"/>
      <c r="R72" s="203"/>
      <c r="S72" s="48"/>
      <c r="T72" s="49"/>
      <c r="U72" s="49"/>
      <c r="V72" s="49"/>
      <c r="W72" s="49"/>
      <c r="X72" s="49"/>
      <c r="Y72" s="49"/>
      <c r="Z72" s="91"/>
      <c r="AA72" s="84"/>
      <c r="AB72" s="342"/>
      <c r="AC72" s="343"/>
      <c r="AD72" s="342">
        <f>AB72+'2027.3'!AD72</f>
        <v>638076</v>
      </c>
      <c r="AE72" s="179">
        <f>AC72+'2027.3'!AE72</f>
        <v>4000.0043129705036</v>
      </c>
      <c r="AF72" s="24"/>
      <c r="AG72" s="25"/>
      <c r="AH72" s="26">
        <f t="shared" si="9"/>
        <v>0</v>
      </c>
      <c r="AI72" s="25"/>
      <c r="AJ72" s="26">
        <f t="shared" si="10"/>
        <v>0</v>
      </c>
      <c r="AK72" s="69">
        <f>AF72+'2027.3'!AK72</f>
        <v>1</v>
      </c>
      <c r="AL72" s="75">
        <f>AG72+'2027.3'!AL72</f>
        <v>0</v>
      </c>
      <c r="AM72" s="26">
        <f>AH72+'2027.3'!AM72</f>
        <v>0</v>
      </c>
      <c r="AN72" s="75">
        <f>AI72+'2027.3'!AN72</f>
        <v>27</v>
      </c>
      <c r="AO72" s="26">
        <f>AJ72+'2027.3'!AO72</f>
        <v>10800</v>
      </c>
      <c r="AP72" s="24"/>
      <c r="AQ72" s="24"/>
      <c r="AR72" s="24">
        <f>AP72+'2027.3'!AR72</f>
        <v>0</v>
      </c>
      <c r="AS72" s="24">
        <f>AQ72+'2027.3'!AS72</f>
        <v>0</v>
      </c>
      <c r="AT72" s="24"/>
      <c r="AU72" s="24"/>
      <c r="AV72" s="24"/>
      <c r="AW72" s="24"/>
      <c r="AX72" s="24">
        <f>AT72+'2027.3'!AX72</f>
        <v>5</v>
      </c>
      <c r="AY72" s="24">
        <f>AU72+'2027.3'!AY72</f>
        <v>230</v>
      </c>
      <c r="AZ72" s="24">
        <f>AV72+'2027.3'!AZ72</f>
        <v>284</v>
      </c>
      <c r="BA72" s="24">
        <f>AW72+'2027.3'!BA72</f>
        <v>15</v>
      </c>
    </row>
    <row r="73" spans="1:53">
      <c r="A73" s="316"/>
      <c r="B73" s="316"/>
      <c r="C73" s="19" t="s">
        <v>109</v>
      </c>
      <c r="D73" s="46"/>
      <c r="E73" s="47"/>
      <c r="F73" s="113"/>
      <c r="G73" s="117"/>
      <c r="H73" s="106"/>
      <c r="I73" s="102"/>
      <c r="J73" s="102"/>
      <c r="K73" s="102"/>
      <c r="L73" s="102"/>
      <c r="M73" s="110"/>
      <c r="N73" s="79"/>
      <c r="O73" s="133"/>
      <c r="P73" s="79"/>
      <c r="Q73" s="208"/>
      <c r="R73" s="203"/>
      <c r="S73" s="48"/>
      <c r="T73" s="49"/>
      <c r="U73" s="49"/>
      <c r="V73" s="49"/>
      <c r="W73" s="49"/>
      <c r="X73" s="49"/>
      <c r="Y73" s="49"/>
      <c r="Z73" s="91"/>
      <c r="AA73" s="84"/>
      <c r="AB73" s="342"/>
      <c r="AC73" s="343"/>
      <c r="AD73" s="342">
        <f>AB73+'2027.3'!AD73</f>
        <v>0</v>
      </c>
      <c r="AE73" s="179">
        <f>AC73+'2027.3'!AE73</f>
        <v>0</v>
      </c>
      <c r="AF73" s="24"/>
      <c r="AG73" s="25"/>
      <c r="AH73" s="26">
        <f t="shared" si="9"/>
        <v>0</v>
      </c>
      <c r="AI73" s="25"/>
      <c r="AJ73" s="26">
        <f t="shared" si="10"/>
        <v>0</v>
      </c>
      <c r="AK73" s="69">
        <f>AF73+'2027.3'!AK73</f>
        <v>2</v>
      </c>
      <c r="AL73" s="75">
        <f>AG73+'2027.3'!AL73</f>
        <v>3</v>
      </c>
      <c r="AM73" s="26">
        <f>AH73+'2027.3'!AM73</f>
        <v>600</v>
      </c>
      <c r="AN73" s="75">
        <f>AI73+'2027.3'!AN73</f>
        <v>108</v>
      </c>
      <c r="AO73" s="26">
        <f>AJ73+'2027.3'!AO73</f>
        <v>43200</v>
      </c>
      <c r="AP73" s="24"/>
      <c r="AQ73" s="24"/>
      <c r="AR73" s="24">
        <f>AP73+'2027.3'!AR73</f>
        <v>0</v>
      </c>
      <c r="AS73" s="24">
        <f>AQ73+'2027.3'!AS73</f>
        <v>0</v>
      </c>
      <c r="AT73" s="24"/>
      <c r="AU73" s="24"/>
      <c r="AV73" s="24"/>
      <c r="AW73" s="24"/>
      <c r="AX73" s="24">
        <f>AT73+'2027.3'!AX73</f>
        <v>0</v>
      </c>
      <c r="AY73" s="24">
        <f>AU73+'2027.3'!AY73</f>
        <v>0</v>
      </c>
      <c r="AZ73" s="24">
        <f>AV73+'2027.3'!AZ73</f>
        <v>0</v>
      </c>
      <c r="BA73" s="24">
        <f>AW73+'2027.3'!BA73</f>
        <v>0</v>
      </c>
    </row>
    <row r="74" spans="1:53">
      <c r="A74" s="316"/>
      <c r="B74" s="316"/>
      <c r="C74" s="19" t="s">
        <v>110</v>
      </c>
      <c r="D74" s="46"/>
      <c r="E74" s="47"/>
      <c r="F74" s="113"/>
      <c r="G74" s="117"/>
      <c r="H74" s="106"/>
      <c r="I74" s="102"/>
      <c r="J74" s="102"/>
      <c r="K74" s="102"/>
      <c r="L74" s="102"/>
      <c r="M74" s="110"/>
      <c r="N74" s="79"/>
      <c r="O74" s="133"/>
      <c r="P74" s="79"/>
      <c r="Q74" s="208"/>
      <c r="R74" s="203"/>
      <c r="S74" s="48"/>
      <c r="T74" s="49"/>
      <c r="U74" s="49"/>
      <c r="V74" s="49"/>
      <c r="W74" s="49"/>
      <c r="X74" s="49"/>
      <c r="Y74" s="49"/>
      <c r="Z74" s="91"/>
      <c r="AA74" s="84"/>
      <c r="AB74" s="342"/>
      <c r="AC74" s="343"/>
      <c r="AD74" s="342">
        <f>AB74+'2027.3'!AD74</f>
        <v>485298</v>
      </c>
      <c r="AE74" s="179">
        <f>AC74+'2027.3'!AE74</f>
        <v>3000.0057119651797</v>
      </c>
      <c r="AF74" s="24"/>
      <c r="AG74" s="25"/>
      <c r="AH74" s="26">
        <f t="shared" si="9"/>
        <v>0</v>
      </c>
      <c r="AI74" s="25"/>
      <c r="AJ74" s="26">
        <f t="shared" si="10"/>
        <v>0</v>
      </c>
      <c r="AK74" s="69">
        <f>AF74+'2027.3'!AK74</f>
        <v>0</v>
      </c>
      <c r="AL74" s="75">
        <f>AG74+'2027.3'!AL74</f>
        <v>0</v>
      </c>
      <c r="AM74" s="26">
        <f>AH74+'2027.3'!AM74</f>
        <v>0</v>
      </c>
      <c r="AN74" s="75">
        <f>AI74+'2027.3'!AN74</f>
        <v>0</v>
      </c>
      <c r="AO74" s="26">
        <f>AJ74+'2027.3'!AO74</f>
        <v>0</v>
      </c>
      <c r="AP74" s="24"/>
      <c r="AQ74" s="24"/>
      <c r="AR74" s="24">
        <f>AP74+'2027.3'!AR74</f>
        <v>0</v>
      </c>
      <c r="AS74" s="24">
        <f>AQ74+'2027.3'!AS74</f>
        <v>0</v>
      </c>
      <c r="AT74" s="24"/>
      <c r="AU74" s="24"/>
      <c r="AV74" s="24"/>
      <c r="AW74" s="24"/>
      <c r="AX74" s="24">
        <f>AT74+'2027.3'!AX74</f>
        <v>0</v>
      </c>
      <c r="AY74" s="24">
        <f>AU74+'2027.3'!AY74</f>
        <v>0</v>
      </c>
      <c r="AZ74" s="24">
        <f>AV74+'2027.3'!AZ74</f>
        <v>0</v>
      </c>
      <c r="BA74" s="24">
        <f>AW74+'2027.3'!BA74</f>
        <v>0</v>
      </c>
    </row>
    <row r="75" spans="1:53">
      <c r="A75" s="316"/>
      <c r="B75" s="316"/>
      <c r="C75" s="19" t="s">
        <v>113</v>
      </c>
      <c r="D75" s="46"/>
      <c r="E75" s="47"/>
      <c r="F75" s="113"/>
      <c r="G75" s="117"/>
      <c r="H75" s="106"/>
      <c r="I75" s="102"/>
      <c r="J75" s="102"/>
      <c r="K75" s="102"/>
      <c r="L75" s="102"/>
      <c r="M75" s="110"/>
      <c r="N75" s="79"/>
      <c r="O75" s="133"/>
      <c r="P75" s="79"/>
      <c r="Q75" s="208"/>
      <c r="R75" s="203"/>
      <c r="S75" s="48"/>
      <c r="T75" s="49"/>
      <c r="U75" s="49"/>
      <c r="V75" s="49"/>
      <c r="W75" s="49"/>
      <c r="X75" s="49"/>
      <c r="Y75" s="49"/>
      <c r="Z75" s="91"/>
      <c r="AA75" s="84"/>
      <c r="AB75" s="342"/>
      <c r="AC75" s="343"/>
      <c r="AD75" s="342">
        <f>AB75+'2027.3'!AD75</f>
        <v>0</v>
      </c>
      <c r="AE75" s="179">
        <f>AC75+'2027.3'!AE75</f>
        <v>0</v>
      </c>
      <c r="AF75" s="24"/>
      <c r="AG75" s="25"/>
      <c r="AH75" s="26">
        <f t="shared" si="9"/>
        <v>0</v>
      </c>
      <c r="AI75" s="25"/>
      <c r="AJ75" s="26">
        <f t="shared" si="10"/>
        <v>0</v>
      </c>
      <c r="AK75" s="69">
        <f>AF75+'2027.3'!AK75</f>
        <v>1</v>
      </c>
      <c r="AL75" s="75">
        <f>AG75+'2027.3'!AL75</f>
        <v>3</v>
      </c>
      <c r="AM75" s="26">
        <f>AH75+'2027.3'!AM75</f>
        <v>600</v>
      </c>
      <c r="AN75" s="75">
        <f>AI75+'2027.3'!AN75</f>
        <v>98</v>
      </c>
      <c r="AO75" s="26">
        <f>AJ75+'2027.3'!AO75</f>
        <v>39200</v>
      </c>
      <c r="AP75" s="24"/>
      <c r="AQ75" s="24"/>
      <c r="AR75" s="24">
        <f>AP75+'2027.3'!AR75</f>
        <v>0</v>
      </c>
      <c r="AS75" s="24">
        <f>AQ75+'2027.3'!AS75</f>
        <v>0</v>
      </c>
      <c r="AT75" s="24"/>
      <c r="AU75" s="24"/>
      <c r="AV75" s="24"/>
      <c r="AW75" s="24"/>
      <c r="AX75" s="24">
        <f>AT75+'2027.3'!AX75</f>
        <v>0</v>
      </c>
      <c r="AY75" s="24">
        <f>AU75+'2027.3'!AY75</f>
        <v>0</v>
      </c>
      <c r="AZ75" s="24">
        <f>AV75+'2027.3'!AZ75</f>
        <v>0</v>
      </c>
      <c r="BA75" s="24">
        <f>AW75+'2027.3'!BA75</f>
        <v>0</v>
      </c>
    </row>
    <row r="76" spans="1:53">
      <c r="A76" s="316"/>
      <c r="B76" s="316"/>
      <c r="C76" s="19" t="s">
        <v>156</v>
      </c>
      <c r="D76" s="46"/>
      <c r="E76" s="47"/>
      <c r="F76" s="113"/>
      <c r="G76" s="117"/>
      <c r="H76" s="106"/>
      <c r="I76" s="102"/>
      <c r="J76" s="102"/>
      <c r="K76" s="102"/>
      <c r="L76" s="102"/>
      <c r="M76" s="110"/>
      <c r="N76" s="79"/>
      <c r="O76" s="133"/>
      <c r="P76" s="79"/>
      <c r="Q76" s="208"/>
      <c r="R76" s="203"/>
      <c r="S76" s="48"/>
      <c r="T76" s="49"/>
      <c r="U76" s="49"/>
      <c r="V76" s="49"/>
      <c r="W76" s="49"/>
      <c r="X76" s="49"/>
      <c r="Y76" s="49"/>
      <c r="Z76" s="91"/>
      <c r="AA76" s="84"/>
      <c r="AB76" s="342"/>
      <c r="AC76" s="343"/>
      <c r="AD76" s="342">
        <f>AB76+'2027.3'!AD76</f>
        <v>0</v>
      </c>
      <c r="AE76" s="179">
        <f>AC76+'2027.3'!AE76</f>
        <v>0</v>
      </c>
      <c r="AF76" s="24"/>
      <c r="AG76" s="25"/>
      <c r="AH76" s="26">
        <f t="shared" si="9"/>
        <v>0</v>
      </c>
      <c r="AI76" s="25"/>
      <c r="AJ76" s="26">
        <f t="shared" si="10"/>
        <v>0</v>
      </c>
      <c r="AK76" s="69">
        <f>AF76+'2027.3'!AK76</f>
        <v>1</v>
      </c>
      <c r="AL76" s="75">
        <f>AG76+'2027.3'!AL76</f>
        <v>2</v>
      </c>
      <c r="AM76" s="26">
        <f>AH76+'2027.3'!AM76</f>
        <v>400</v>
      </c>
      <c r="AN76" s="75">
        <f>AI76+'2027.3'!AN76</f>
        <v>36</v>
      </c>
      <c r="AO76" s="26">
        <f>AJ76+'2027.3'!AO76</f>
        <v>14400</v>
      </c>
      <c r="AP76" s="24"/>
      <c r="AQ76" s="24"/>
      <c r="AR76" s="24">
        <f>AP76+'2027.3'!AR76</f>
        <v>0</v>
      </c>
      <c r="AS76" s="24">
        <f>AQ76+'2027.3'!AS76</f>
        <v>0</v>
      </c>
      <c r="AT76" s="24"/>
      <c r="AU76" s="24"/>
      <c r="AV76" s="24"/>
      <c r="AW76" s="24"/>
      <c r="AX76" s="24">
        <f>AT76+'2027.3'!AX76</f>
        <v>0</v>
      </c>
      <c r="AY76" s="24">
        <f>AU76+'2027.3'!AY76</f>
        <v>0</v>
      </c>
      <c r="AZ76" s="24">
        <f>AV76+'2027.3'!AZ76</f>
        <v>0</v>
      </c>
      <c r="BA76" s="24">
        <f>AW76+'2027.3'!BA76</f>
        <v>0</v>
      </c>
    </row>
    <row r="77" spans="1:53">
      <c r="A77" s="316"/>
      <c r="B77" s="316"/>
      <c r="C77" s="19" t="s">
        <v>111</v>
      </c>
      <c r="D77" s="46"/>
      <c r="E77" s="47"/>
      <c r="F77" s="113"/>
      <c r="G77" s="117"/>
      <c r="H77" s="106"/>
      <c r="I77" s="102"/>
      <c r="J77" s="102"/>
      <c r="K77" s="102"/>
      <c r="L77" s="102"/>
      <c r="M77" s="110"/>
      <c r="N77" s="79"/>
      <c r="O77" s="133"/>
      <c r="P77" s="79"/>
      <c r="Q77" s="208"/>
      <c r="R77" s="203"/>
      <c r="S77" s="48"/>
      <c r="T77" s="49"/>
      <c r="U77" s="49"/>
      <c r="V77" s="49"/>
      <c r="W77" s="49"/>
      <c r="X77" s="49"/>
      <c r="Y77" s="49"/>
      <c r="Z77" s="91"/>
      <c r="AA77" s="84"/>
      <c r="AB77" s="342"/>
      <c r="AC77" s="343"/>
      <c r="AD77" s="342">
        <f>AB77+'2027.3'!AD77</f>
        <v>0</v>
      </c>
      <c r="AE77" s="179">
        <f>AC77+'2027.3'!AE77</f>
        <v>0</v>
      </c>
      <c r="AF77" s="24"/>
      <c r="AG77" s="25"/>
      <c r="AH77" s="26">
        <f t="shared" si="9"/>
        <v>0</v>
      </c>
      <c r="AI77" s="25"/>
      <c r="AJ77" s="26">
        <f t="shared" si="10"/>
        <v>0</v>
      </c>
      <c r="AK77" s="69">
        <f>AF77+'2027.3'!AK77</f>
        <v>1</v>
      </c>
      <c r="AL77" s="75">
        <f>AG77+'2027.3'!AL77</f>
        <v>1</v>
      </c>
      <c r="AM77" s="26">
        <f>AH77+'2027.3'!AM77</f>
        <v>200</v>
      </c>
      <c r="AN77" s="75">
        <f>AI77+'2027.3'!AN77</f>
        <v>48</v>
      </c>
      <c r="AO77" s="26">
        <f>AJ77+'2027.3'!AO77</f>
        <v>19200</v>
      </c>
      <c r="AP77" s="24"/>
      <c r="AQ77" s="24"/>
      <c r="AR77" s="24">
        <f>AP77+'2027.3'!AR77</f>
        <v>0</v>
      </c>
      <c r="AS77" s="24">
        <f>AQ77+'2027.3'!AS77</f>
        <v>0</v>
      </c>
      <c r="AT77" s="24"/>
      <c r="AU77" s="24"/>
      <c r="AV77" s="24"/>
      <c r="AW77" s="24"/>
      <c r="AX77" s="24">
        <f>AT77+'2027.3'!AX77</f>
        <v>0</v>
      </c>
      <c r="AY77" s="24">
        <f>AU77+'2027.3'!AY77</f>
        <v>0</v>
      </c>
      <c r="AZ77" s="24">
        <f>AV77+'2027.3'!AZ77</f>
        <v>0</v>
      </c>
      <c r="BA77" s="24">
        <f>AW77+'2027.3'!BA77</f>
        <v>0</v>
      </c>
    </row>
    <row r="78" spans="1:53">
      <c r="A78" s="316"/>
      <c r="B78" s="317"/>
      <c r="C78" s="19" t="s">
        <v>114</v>
      </c>
      <c r="D78" s="46"/>
      <c r="E78" s="47"/>
      <c r="F78" s="113"/>
      <c r="G78" s="117"/>
      <c r="H78" s="106"/>
      <c r="I78" s="102"/>
      <c r="J78" s="102"/>
      <c r="K78" s="102"/>
      <c r="L78" s="102"/>
      <c r="M78" s="110"/>
      <c r="N78" s="79"/>
      <c r="O78" s="133"/>
      <c r="P78" s="79"/>
      <c r="Q78" s="208"/>
      <c r="R78" s="203"/>
      <c r="S78" s="48"/>
      <c r="T78" s="49"/>
      <c r="U78" s="49"/>
      <c r="V78" s="49"/>
      <c r="W78" s="49"/>
      <c r="X78" s="49"/>
      <c r="Y78" s="49"/>
      <c r="Z78" s="91"/>
      <c r="AA78" s="84"/>
      <c r="AB78" s="342"/>
      <c r="AC78" s="343"/>
      <c r="AD78" s="342">
        <f>AB78+'2027.3'!AD78</f>
        <v>0</v>
      </c>
      <c r="AE78" s="179">
        <f>AC78+'2027.3'!AE78</f>
        <v>0</v>
      </c>
      <c r="AF78" s="24"/>
      <c r="AG78" s="25"/>
      <c r="AH78" s="26">
        <f t="shared" ref="AH78:AH87" si="18">AG78*$AH$5</f>
        <v>0</v>
      </c>
      <c r="AI78" s="25"/>
      <c r="AJ78" s="26">
        <f t="shared" ref="AJ78:AJ87" si="19">AI78*$AJ$5</f>
        <v>0</v>
      </c>
      <c r="AK78" s="69">
        <f>AF78+'2027.3'!AK78</f>
        <v>0</v>
      </c>
      <c r="AL78" s="75">
        <f>AG78+'2027.3'!AL78</f>
        <v>0</v>
      </c>
      <c r="AM78" s="26">
        <f>AH78+'2027.3'!AM78</f>
        <v>0</v>
      </c>
      <c r="AN78" s="75">
        <f>AI78+'2027.3'!AN78</f>
        <v>0</v>
      </c>
      <c r="AO78" s="26">
        <f>AJ78+'2027.3'!AO78</f>
        <v>0</v>
      </c>
      <c r="AP78" s="24"/>
      <c r="AQ78" s="24"/>
      <c r="AR78" s="24">
        <f>AP78+'2027.3'!AR78</f>
        <v>0</v>
      </c>
      <c r="AS78" s="24">
        <f>AQ78+'2027.3'!AS78</f>
        <v>0</v>
      </c>
      <c r="AT78" s="24"/>
      <c r="AU78" s="24"/>
      <c r="AV78" s="24"/>
      <c r="AW78" s="24"/>
      <c r="AX78" s="24">
        <f>AT78+'2027.3'!AX78</f>
        <v>0</v>
      </c>
      <c r="AY78" s="24">
        <f>AU78+'2027.3'!AY78</f>
        <v>0</v>
      </c>
      <c r="AZ78" s="24">
        <f>AV78+'2027.3'!AZ78</f>
        <v>0</v>
      </c>
      <c r="BA78" s="24">
        <f>AW78+'2027.3'!BA78</f>
        <v>0</v>
      </c>
    </row>
    <row r="79" spans="1:53">
      <c r="A79" s="316"/>
      <c r="B79" s="315">
        <v>2</v>
      </c>
      <c r="C79" s="19" t="s">
        <v>123</v>
      </c>
      <c r="D79" s="46"/>
      <c r="E79" s="47"/>
      <c r="F79" s="113"/>
      <c r="G79" s="117"/>
      <c r="H79" s="106"/>
      <c r="I79" s="102"/>
      <c r="J79" s="102"/>
      <c r="K79" s="102"/>
      <c r="L79" s="102"/>
      <c r="M79" s="110"/>
      <c r="N79" s="79"/>
      <c r="O79" s="133"/>
      <c r="P79" s="79"/>
      <c r="Q79" s="208"/>
      <c r="R79" s="203"/>
      <c r="S79" s="48"/>
      <c r="T79" s="49"/>
      <c r="U79" s="49"/>
      <c r="V79" s="49"/>
      <c r="W79" s="49"/>
      <c r="X79" s="49"/>
      <c r="Y79" s="49"/>
      <c r="Z79" s="91"/>
      <c r="AA79" s="84"/>
      <c r="AB79" s="342"/>
      <c r="AC79" s="343"/>
      <c r="AD79" s="342">
        <f>AB79+'2027.3'!AD79</f>
        <v>0</v>
      </c>
      <c r="AE79" s="179">
        <f>AC79+'2027.3'!AE79</f>
        <v>0</v>
      </c>
      <c r="AF79" s="24"/>
      <c r="AG79" s="25"/>
      <c r="AH79" s="26">
        <f t="shared" si="18"/>
        <v>0</v>
      </c>
      <c r="AI79" s="25"/>
      <c r="AJ79" s="26">
        <f t="shared" si="19"/>
        <v>0</v>
      </c>
      <c r="AK79" s="69">
        <f>AF79+'2027.3'!AK79</f>
        <v>0</v>
      </c>
      <c r="AL79" s="75">
        <f>AG79+'2027.3'!AL79</f>
        <v>0</v>
      </c>
      <c r="AM79" s="26">
        <f>AH79+'2027.3'!AM79</f>
        <v>0</v>
      </c>
      <c r="AN79" s="75">
        <f>AI79+'2027.3'!AN79</f>
        <v>0</v>
      </c>
      <c r="AO79" s="26">
        <f>AJ79+'2027.3'!AO79</f>
        <v>0</v>
      </c>
      <c r="AP79" s="24"/>
      <c r="AQ79" s="24"/>
      <c r="AR79" s="24">
        <f>AP79+'2027.3'!AR79</f>
        <v>0</v>
      </c>
      <c r="AS79" s="24">
        <f>AQ79+'2027.3'!AS79</f>
        <v>0</v>
      </c>
      <c r="AT79" s="24"/>
      <c r="AU79" s="24"/>
      <c r="AV79" s="24"/>
      <c r="AW79" s="24"/>
      <c r="AX79" s="24">
        <f>AT79+'2027.3'!AX79</f>
        <v>0</v>
      </c>
      <c r="AY79" s="24">
        <f>AU79+'2027.3'!AY79</f>
        <v>0</v>
      </c>
      <c r="AZ79" s="24">
        <f>AV79+'2027.3'!AZ79</f>
        <v>0</v>
      </c>
      <c r="BA79" s="24">
        <f>AW79+'2027.3'!BA79</f>
        <v>0</v>
      </c>
    </row>
    <row r="80" spans="1:53">
      <c r="A80" s="316"/>
      <c r="B80" s="316"/>
      <c r="C80" s="19" t="s">
        <v>124</v>
      </c>
      <c r="D80" s="46"/>
      <c r="E80" s="47"/>
      <c r="F80" s="113"/>
      <c r="G80" s="117"/>
      <c r="H80" s="106"/>
      <c r="I80" s="102"/>
      <c r="J80" s="102"/>
      <c r="K80" s="102"/>
      <c r="L80" s="102"/>
      <c r="M80" s="110"/>
      <c r="N80" s="79"/>
      <c r="O80" s="133"/>
      <c r="P80" s="79"/>
      <c r="Q80" s="208"/>
      <c r="R80" s="203"/>
      <c r="S80" s="48"/>
      <c r="T80" s="49"/>
      <c r="U80" s="49"/>
      <c r="V80" s="49"/>
      <c r="W80" s="49"/>
      <c r="X80" s="49"/>
      <c r="Y80" s="49"/>
      <c r="Z80" s="91"/>
      <c r="AA80" s="84"/>
      <c r="AB80" s="342"/>
      <c r="AC80" s="343"/>
      <c r="AD80" s="342">
        <f>AB80+'2027.3'!AD80</f>
        <v>0</v>
      </c>
      <c r="AE80" s="179">
        <f>AC80+'2027.3'!AE80</f>
        <v>0</v>
      </c>
      <c r="AF80" s="24"/>
      <c r="AG80" s="25"/>
      <c r="AH80" s="26">
        <f t="shared" si="18"/>
        <v>0</v>
      </c>
      <c r="AI80" s="25"/>
      <c r="AJ80" s="26">
        <f t="shared" si="19"/>
        <v>0</v>
      </c>
      <c r="AK80" s="69">
        <f>AF80+'2027.3'!AK80</f>
        <v>0</v>
      </c>
      <c r="AL80" s="75">
        <f>AG80+'2027.3'!AL80</f>
        <v>0</v>
      </c>
      <c r="AM80" s="26">
        <f>AH80+'2027.3'!AM80</f>
        <v>0</v>
      </c>
      <c r="AN80" s="75">
        <f>AI80+'2027.3'!AN80</f>
        <v>0</v>
      </c>
      <c r="AO80" s="26">
        <f>AJ80+'2027.3'!AO80</f>
        <v>0</v>
      </c>
      <c r="AP80" s="24"/>
      <c r="AQ80" s="24"/>
      <c r="AR80" s="24">
        <f>AP80+'2027.3'!AR80</f>
        <v>0</v>
      </c>
      <c r="AS80" s="24">
        <f>AQ80+'2027.3'!AS80</f>
        <v>0</v>
      </c>
      <c r="AT80" s="24"/>
      <c r="AU80" s="24"/>
      <c r="AV80" s="24"/>
      <c r="AW80" s="24"/>
      <c r="AX80" s="24">
        <f>AT80+'2027.3'!AX80</f>
        <v>0</v>
      </c>
      <c r="AY80" s="24">
        <f>AU80+'2027.3'!AY80</f>
        <v>0</v>
      </c>
      <c r="AZ80" s="24">
        <f>AV80+'2027.3'!AZ80</f>
        <v>0</v>
      </c>
      <c r="BA80" s="24">
        <f>AW80+'2027.3'!BA80</f>
        <v>0</v>
      </c>
    </row>
    <row r="81" spans="1:53">
      <c r="A81" s="316"/>
      <c r="B81" s="316"/>
      <c r="C81" s="19" t="s">
        <v>125</v>
      </c>
      <c r="D81" s="46"/>
      <c r="E81" s="47"/>
      <c r="F81" s="113"/>
      <c r="G81" s="117"/>
      <c r="H81" s="106"/>
      <c r="I81" s="102"/>
      <c r="J81" s="102"/>
      <c r="K81" s="102"/>
      <c r="L81" s="102"/>
      <c r="M81" s="110"/>
      <c r="N81" s="79"/>
      <c r="O81" s="133"/>
      <c r="P81" s="79"/>
      <c r="Q81" s="208"/>
      <c r="R81" s="203"/>
      <c r="S81" s="48"/>
      <c r="T81" s="49"/>
      <c r="U81" s="49"/>
      <c r="V81" s="49"/>
      <c r="W81" s="49"/>
      <c r="X81" s="49"/>
      <c r="Y81" s="49"/>
      <c r="Z81" s="91"/>
      <c r="AA81" s="84"/>
      <c r="AB81" s="342"/>
      <c r="AC81" s="343"/>
      <c r="AD81" s="342">
        <f>AB81+'2027.3'!AD81</f>
        <v>0</v>
      </c>
      <c r="AE81" s="179">
        <f>AC81+'2027.3'!AE81</f>
        <v>0</v>
      </c>
      <c r="AF81" s="24"/>
      <c r="AG81" s="25"/>
      <c r="AH81" s="26">
        <f t="shared" si="18"/>
        <v>0</v>
      </c>
      <c r="AI81" s="25"/>
      <c r="AJ81" s="26">
        <f t="shared" si="19"/>
        <v>0</v>
      </c>
      <c r="AK81" s="69">
        <f>AF81+'2027.3'!AK81</f>
        <v>0</v>
      </c>
      <c r="AL81" s="75">
        <f>AG81+'2027.3'!AL81</f>
        <v>0</v>
      </c>
      <c r="AM81" s="26">
        <f>AH81+'2027.3'!AM81</f>
        <v>0</v>
      </c>
      <c r="AN81" s="75">
        <f>AI81+'2027.3'!AN81</f>
        <v>0</v>
      </c>
      <c r="AO81" s="26">
        <f>AJ81+'2027.3'!AO81</f>
        <v>0</v>
      </c>
      <c r="AP81" s="24"/>
      <c r="AQ81" s="24"/>
      <c r="AR81" s="24">
        <f>AP81+'2027.3'!AR81</f>
        <v>0</v>
      </c>
      <c r="AS81" s="24">
        <f>AQ81+'2027.3'!AS81</f>
        <v>0</v>
      </c>
      <c r="AT81" s="24"/>
      <c r="AU81" s="24"/>
      <c r="AV81" s="24"/>
      <c r="AW81" s="24"/>
      <c r="AX81" s="24">
        <f>AT81+'2027.3'!AX81</f>
        <v>0</v>
      </c>
      <c r="AY81" s="24">
        <f>AU81+'2027.3'!AY81</f>
        <v>0</v>
      </c>
      <c r="AZ81" s="24">
        <f>AV81+'2027.3'!AZ81</f>
        <v>0</v>
      </c>
      <c r="BA81" s="24">
        <f>AW81+'2027.3'!BA81</f>
        <v>0</v>
      </c>
    </row>
    <row r="82" spans="1:53">
      <c r="A82" s="316"/>
      <c r="B82" s="316"/>
      <c r="C82" s="19" t="s">
        <v>157</v>
      </c>
      <c r="D82" s="46"/>
      <c r="E82" s="47"/>
      <c r="F82" s="113"/>
      <c r="G82" s="117"/>
      <c r="H82" s="106"/>
      <c r="I82" s="102"/>
      <c r="J82" s="102"/>
      <c r="K82" s="102"/>
      <c r="L82" s="102"/>
      <c r="M82" s="110"/>
      <c r="N82" s="79"/>
      <c r="O82" s="133"/>
      <c r="P82" s="79"/>
      <c r="Q82" s="208"/>
      <c r="R82" s="203"/>
      <c r="S82" s="48"/>
      <c r="T82" s="49"/>
      <c r="U82" s="49"/>
      <c r="V82" s="49"/>
      <c r="W82" s="49"/>
      <c r="X82" s="49"/>
      <c r="Y82" s="49"/>
      <c r="Z82" s="91"/>
      <c r="AA82" s="84"/>
      <c r="AB82" s="342"/>
      <c r="AC82" s="343"/>
      <c r="AD82" s="342">
        <f>AB82+'2027.3'!AD82</f>
        <v>0</v>
      </c>
      <c r="AE82" s="179">
        <f>AC82+'2027.3'!AE82</f>
        <v>0</v>
      </c>
      <c r="AF82" s="24"/>
      <c r="AG82" s="25"/>
      <c r="AH82" s="26">
        <f t="shared" si="18"/>
        <v>0</v>
      </c>
      <c r="AI82" s="25"/>
      <c r="AJ82" s="26">
        <f t="shared" si="19"/>
        <v>0</v>
      </c>
      <c r="AK82" s="69">
        <f>AF82+'2027.3'!AK82</f>
        <v>0</v>
      </c>
      <c r="AL82" s="75">
        <f>AG82+'2027.3'!AL82</f>
        <v>0</v>
      </c>
      <c r="AM82" s="26">
        <f>AH82+'2027.3'!AM82</f>
        <v>0</v>
      </c>
      <c r="AN82" s="75">
        <f>AI82+'2027.3'!AN82</f>
        <v>0</v>
      </c>
      <c r="AO82" s="26">
        <f>AJ82+'2027.3'!AO82</f>
        <v>0</v>
      </c>
      <c r="AP82" s="24"/>
      <c r="AQ82" s="24"/>
      <c r="AR82" s="24">
        <f>AP82+'2027.3'!AR82</f>
        <v>0</v>
      </c>
      <c r="AS82" s="24">
        <f>AQ82+'2027.3'!AS82</f>
        <v>0</v>
      </c>
      <c r="AT82" s="24"/>
      <c r="AU82" s="24"/>
      <c r="AV82" s="24"/>
      <c r="AW82" s="24"/>
      <c r="AX82" s="24">
        <f>AT82+'2027.3'!AX82</f>
        <v>0</v>
      </c>
      <c r="AY82" s="24">
        <f>AU82+'2027.3'!AY82</f>
        <v>0</v>
      </c>
      <c r="AZ82" s="24">
        <f>AV82+'2027.3'!AZ82</f>
        <v>0</v>
      </c>
      <c r="BA82" s="24">
        <f>AW82+'2027.3'!BA82</f>
        <v>0</v>
      </c>
    </row>
    <row r="83" spans="1:53">
      <c r="A83" s="316"/>
      <c r="B83" s="316"/>
      <c r="C83" s="19" t="s">
        <v>158</v>
      </c>
      <c r="D83" s="46"/>
      <c r="E83" s="47"/>
      <c r="F83" s="113"/>
      <c r="G83" s="117"/>
      <c r="H83" s="106"/>
      <c r="I83" s="102"/>
      <c r="J83" s="102"/>
      <c r="K83" s="102"/>
      <c r="L83" s="102"/>
      <c r="M83" s="110"/>
      <c r="N83" s="79"/>
      <c r="O83" s="133"/>
      <c r="P83" s="79"/>
      <c r="Q83" s="208"/>
      <c r="R83" s="203"/>
      <c r="S83" s="48"/>
      <c r="T83" s="49"/>
      <c r="U83" s="49"/>
      <c r="V83" s="49"/>
      <c r="W83" s="49"/>
      <c r="X83" s="49"/>
      <c r="Y83" s="49"/>
      <c r="Z83" s="91"/>
      <c r="AA83" s="84"/>
      <c r="AB83" s="342"/>
      <c r="AC83" s="343"/>
      <c r="AD83" s="342">
        <f>AB83+'2027.3'!AD83</f>
        <v>319038</v>
      </c>
      <c r="AE83" s="179">
        <f>AC83+'2027.3'!AE83</f>
        <v>2000.0021564852518</v>
      </c>
      <c r="AF83" s="24"/>
      <c r="AG83" s="25"/>
      <c r="AH83" s="26">
        <f t="shared" si="18"/>
        <v>0</v>
      </c>
      <c r="AI83" s="25"/>
      <c r="AJ83" s="26">
        <f t="shared" si="19"/>
        <v>0</v>
      </c>
      <c r="AK83" s="69">
        <f>AF83+'2027.3'!AK83</f>
        <v>2</v>
      </c>
      <c r="AL83" s="75">
        <f>AG83+'2027.3'!AL83</f>
        <v>2</v>
      </c>
      <c r="AM83" s="26">
        <f>AH83+'2027.3'!AM83</f>
        <v>400</v>
      </c>
      <c r="AN83" s="75">
        <f>AI83+'2027.3'!AN83</f>
        <v>66</v>
      </c>
      <c r="AO83" s="26">
        <f>AJ83+'2027.3'!AO83</f>
        <v>26400</v>
      </c>
      <c r="AP83" s="24"/>
      <c r="AQ83" s="24"/>
      <c r="AR83" s="24">
        <f>AP83+'2027.3'!AR83</f>
        <v>2</v>
      </c>
      <c r="AS83" s="24">
        <f>AQ83+'2027.3'!AS83</f>
        <v>0</v>
      </c>
      <c r="AT83" s="24"/>
      <c r="AU83" s="24"/>
      <c r="AV83" s="24"/>
      <c r="AW83" s="24"/>
      <c r="AX83" s="24">
        <f>AT83+'2027.3'!AX83</f>
        <v>0</v>
      </c>
      <c r="AY83" s="24">
        <f>AU83+'2027.3'!AY83</f>
        <v>0</v>
      </c>
      <c r="AZ83" s="24">
        <f>AV83+'2027.3'!AZ83</f>
        <v>0</v>
      </c>
      <c r="BA83" s="24">
        <f>AW83+'2027.3'!BA83</f>
        <v>0</v>
      </c>
    </row>
    <row r="84" spans="1:53">
      <c r="A84" s="316"/>
      <c r="B84" s="316"/>
      <c r="C84" s="19" t="s">
        <v>159</v>
      </c>
      <c r="D84" s="46"/>
      <c r="E84" s="47"/>
      <c r="F84" s="113"/>
      <c r="G84" s="117"/>
      <c r="H84" s="106"/>
      <c r="I84" s="102"/>
      <c r="J84" s="102"/>
      <c r="K84" s="102"/>
      <c r="L84" s="102"/>
      <c r="M84" s="110"/>
      <c r="N84" s="79"/>
      <c r="O84" s="133"/>
      <c r="P84" s="79"/>
      <c r="Q84" s="208"/>
      <c r="R84" s="203"/>
      <c r="S84" s="48"/>
      <c r="T84" s="49"/>
      <c r="U84" s="49"/>
      <c r="V84" s="49"/>
      <c r="W84" s="49"/>
      <c r="X84" s="49"/>
      <c r="Y84" s="49"/>
      <c r="Z84" s="91"/>
      <c r="AA84" s="84"/>
      <c r="AB84" s="342"/>
      <c r="AC84" s="343"/>
      <c r="AD84" s="342">
        <f>AB84+'2027.3'!AD84</f>
        <v>0</v>
      </c>
      <c r="AE84" s="179">
        <f>AC84+'2027.3'!AE84</f>
        <v>0</v>
      </c>
      <c r="AF84" s="24"/>
      <c r="AG84" s="25"/>
      <c r="AH84" s="26">
        <f t="shared" si="18"/>
        <v>0</v>
      </c>
      <c r="AI84" s="25"/>
      <c r="AJ84" s="26">
        <f t="shared" si="19"/>
        <v>0</v>
      </c>
      <c r="AK84" s="69">
        <f>AF84+'2027.3'!AK84</f>
        <v>1</v>
      </c>
      <c r="AL84" s="75">
        <f>AG84+'2027.3'!AL84</f>
        <v>4</v>
      </c>
      <c r="AM84" s="26">
        <f>AH84+'2027.3'!AM84</f>
        <v>800</v>
      </c>
      <c r="AN84" s="75">
        <f>AI84+'2027.3'!AN84</f>
        <v>31</v>
      </c>
      <c r="AO84" s="26">
        <f>AJ84+'2027.3'!AO84</f>
        <v>12400</v>
      </c>
      <c r="AP84" s="24"/>
      <c r="AQ84" s="24"/>
      <c r="AR84" s="24">
        <f>AP84+'2027.3'!AR84</f>
        <v>0</v>
      </c>
      <c r="AS84" s="24">
        <f>AQ84+'2027.3'!AS84</f>
        <v>0</v>
      </c>
      <c r="AT84" s="24"/>
      <c r="AU84" s="24"/>
      <c r="AV84" s="24"/>
      <c r="AW84" s="24"/>
      <c r="AX84" s="24">
        <f>AT84+'2027.3'!AX84</f>
        <v>2</v>
      </c>
      <c r="AY84" s="24">
        <f>AU84+'2027.3'!AY84</f>
        <v>100</v>
      </c>
      <c r="AZ84" s="24">
        <f>AV84+'2027.3'!AZ84</f>
        <v>161</v>
      </c>
      <c r="BA84" s="24">
        <f>AW84+'2027.3'!BA84</f>
        <v>25</v>
      </c>
    </row>
    <row r="85" spans="1:53">
      <c r="A85" s="316"/>
      <c r="B85" s="316"/>
      <c r="C85" s="19" t="s">
        <v>126</v>
      </c>
      <c r="D85" s="46"/>
      <c r="E85" s="47"/>
      <c r="F85" s="113"/>
      <c r="G85" s="117"/>
      <c r="H85" s="106"/>
      <c r="I85" s="102"/>
      <c r="J85" s="102"/>
      <c r="K85" s="102"/>
      <c r="L85" s="102"/>
      <c r="M85" s="110"/>
      <c r="N85" s="79"/>
      <c r="O85" s="133"/>
      <c r="P85" s="79"/>
      <c r="Q85" s="208"/>
      <c r="R85" s="203"/>
      <c r="S85" s="48"/>
      <c r="T85" s="49"/>
      <c r="U85" s="49"/>
      <c r="V85" s="49"/>
      <c r="W85" s="49"/>
      <c r="X85" s="49"/>
      <c r="Y85" s="49"/>
      <c r="Z85" s="91"/>
      <c r="AA85" s="84"/>
      <c r="AB85" s="342"/>
      <c r="AC85" s="343"/>
      <c r="AD85" s="342">
        <f>AB85+'2027.3'!AD85</f>
        <v>0</v>
      </c>
      <c r="AE85" s="179">
        <f>AC85+'2027.3'!AE85</f>
        <v>0</v>
      </c>
      <c r="AF85" s="24"/>
      <c r="AG85" s="25"/>
      <c r="AH85" s="26">
        <f t="shared" si="18"/>
        <v>0</v>
      </c>
      <c r="AI85" s="25"/>
      <c r="AJ85" s="26">
        <f t="shared" si="19"/>
        <v>0</v>
      </c>
      <c r="AK85" s="69">
        <f>AF85+'2027.3'!AK85</f>
        <v>0</v>
      </c>
      <c r="AL85" s="75">
        <f>AG85+'2027.3'!AL85</f>
        <v>0</v>
      </c>
      <c r="AM85" s="26">
        <f>AH85+'2027.3'!AM85</f>
        <v>0</v>
      </c>
      <c r="AN85" s="75">
        <f>AI85+'2027.3'!AN85</f>
        <v>0</v>
      </c>
      <c r="AO85" s="26">
        <f>AJ85+'2027.3'!AO85</f>
        <v>0</v>
      </c>
      <c r="AP85" s="24"/>
      <c r="AQ85" s="24"/>
      <c r="AR85" s="24">
        <f>AP85+'2027.3'!AR85</f>
        <v>0</v>
      </c>
      <c r="AS85" s="24">
        <f>AQ85+'2027.3'!AS85</f>
        <v>0</v>
      </c>
      <c r="AT85" s="24"/>
      <c r="AU85" s="24"/>
      <c r="AV85" s="24"/>
      <c r="AW85" s="24"/>
      <c r="AX85" s="24">
        <f>AT85+'2027.3'!AX85</f>
        <v>0</v>
      </c>
      <c r="AY85" s="24">
        <f>AU85+'2027.3'!AY85</f>
        <v>0</v>
      </c>
      <c r="AZ85" s="24">
        <f>AV85+'2027.3'!AZ85</f>
        <v>0</v>
      </c>
      <c r="BA85" s="24">
        <f>AW85+'2027.3'!BA85</f>
        <v>0</v>
      </c>
    </row>
    <row r="86" spans="1:53">
      <c r="A86" s="316"/>
      <c r="B86" s="316"/>
      <c r="C86" s="19" t="s">
        <v>127</v>
      </c>
      <c r="D86" s="46"/>
      <c r="E86" s="47"/>
      <c r="F86" s="113"/>
      <c r="G86" s="117"/>
      <c r="H86" s="106"/>
      <c r="I86" s="102"/>
      <c r="J86" s="102"/>
      <c r="K86" s="102"/>
      <c r="L86" s="102"/>
      <c r="M86" s="110"/>
      <c r="N86" s="79"/>
      <c r="O86" s="133"/>
      <c r="P86" s="79"/>
      <c r="Q86" s="208"/>
      <c r="R86" s="203"/>
      <c r="S86" s="48"/>
      <c r="T86" s="49"/>
      <c r="U86" s="49"/>
      <c r="V86" s="49"/>
      <c r="W86" s="49"/>
      <c r="X86" s="49"/>
      <c r="Y86" s="49"/>
      <c r="Z86" s="91"/>
      <c r="AA86" s="84"/>
      <c r="AB86" s="342"/>
      <c r="AC86" s="343"/>
      <c r="AD86" s="342">
        <f>AB86+'2027.3'!AD86</f>
        <v>0</v>
      </c>
      <c r="AE86" s="179">
        <f>AC86+'2027.3'!AE86</f>
        <v>0</v>
      </c>
      <c r="AF86" s="24"/>
      <c r="AG86" s="25"/>
      <c r="AH86" s="26">
        <f t="shared" si="18"/>
        <v>0</v>
      </c>
      <c r="AI86" s="25"/>
      <c r="AJ86" s="26">
        <f t="shared" si="19"/>
        <v>0</v>
      </c>
      <c r="AK86" s="69">
        <f>AF86+'2027.3'!AK86</f>
        <v>1</v>
      </c>
      <c r="AL86" s="75">
        <f>AG86+'2027.3'!AL86</f>
        <v>0</v>
      </c>
      <c r="AM86" s="26">
        <f>AH86+'2027.3'!AM86</f>
        <v>0</v>
      </c>
      <c r="AN86" s="75">
        <f>AI86+'2027.3'!AN86</f>
        <v>16</v>
      </c>
      <c r="AO86" s="26">
        <f>AJ86+'2027.3'!AO86</f>
        <v>6400</v>
      </c>
      <c r="AP86" s="24"/>
      <c r="AQ86" s="24"/>
      <c r="AR86" s="24">
        <f>AP86+'2027.3'!AR86</f>
        <v>0</v>
      </c>
      <c r="AS86" s="24">
        <f>AQ86+'2027.3'!AS86</f>
        <v>0</v>
      </c>
      <c r="AT86" s="24"/>
      <c r="AU86" s="24"/>
      <c r="AV86" s="24"/>
      <c r="AW86" s="24"/>
      <c r="AX86" s="24">
        <f>AT86+'2027.3'!AX86</f>
        <v>0</v>
      </c>
      <c r="AY86" s="24">
        <f>AU86+'2027.3'!AY86</f>
        <v>0</v>
      </c>
      <c r="AZ86" s="24">
        <f>AV86+'2027.3'!AZ86</f>
        <v>0</v>
      </c>
      <c r="BA86" s="24">
        <f>AW86+'2027.3'!BA86</f>
        <v>0</v>
      </c>
    </row>
    <row r="87" spans="1:53">
      <c r="A87" s="317"/>
      <c r="B87" s="317"/>
      <c r="C87" s="19" t="s">
        <v>128</v>
      </c>
      <c r="D87" s="51"/>
      <c r="E87" s="52"/>
      <c r="F87" s="115"/>
      <c r="G87" s="121"/>
      <c r="H87" s="108"/>
      <c r="I87" s="104"/>
      <c r="J87" s="104"/>
      <c r="K87" s="104"/>
      <c r="L87" s="104"/>
      <c r="M87" s="112"/>
      <c r="N87" s="83"/>
      <c r="O87" s="135"/>
      <c r="P87" s="83"/>
      <c r="Q87" s="211"/>
      <c r="R87" s="206"/>
      <c r="S87" s="53"/>
      <c r="T87" s="50"/>
      <c r="U87" s="50"/>
      <c r="V87" s="50"/>
      <c r="W87" s="50"/>
      <c r="X87" s="50"/>
      <c r="Y87" s="54"/>
      <c r="Z87" s="93"/>
      <c r="AA87" s="88"/>
      <c r="AB87" s="342"/>
      <c r="AC87" s="343"/>
      <c r="AD87" s="342">
        <f>AB87+'2027.3'!AD87</f>
        <v>0</v>
      </c>
      <c r="AE87" s="179">
        <f>AC87+'2027.3'!AE87</f>
        <v>0</v>
      </c>
      <c r="AF87" s="24"/>
      <c r="AG87" s="25"/>
      <c r="AH87" s="26">
        <f t="shared" si="18"/>
        <v>0</v>
      </c>
      <c r="AI87" s="25"/>
      <c r="AJ87" s="26">
        <f t="shared" si="19"/>
        <v>0</v>
      </c>
      <c r="AK87" s="69">
        <f>AF87+'2027.3'!AK87</f>
        <v>1</v>
      </c>
      <c r="AL87" s="75">
        <f>AG87+'2027.3'!AL87</f>
        <v>3</v>
      </c>
      <c r="AM87" s="26">
        <f>AH87+'2027.3'!AM87</f>
        <v>600</v>
      </c>
      <c r="AN87" s="75">
        <f>AI87+'2027.3'!AN87</f>
        <v>15</v>
      </c>
      <c r="AO87" s="26">
        <f>AJ87+'2027.3'!AO87</f>
        <v>6000</v>
      </c>
      <c r="AP87" s="24"/>
      <c r="AQ87" s="24"/>
      <c r="AR87" s="24">
        <f>AP87+'2027.3'!AR87</f>
        <v>0</v>
      </c>
      <c r="AS87" s="24">
        <f>AQ87+'2027.3'!AS87</f>
        <v>0</v>
      </c>
      <c r="AT87" s="24"/>
      <c r="AU87" s="24"/>
      <c r="AV87" s="24"/>
      <c r="AW87" s="24"/>
      <c r="AX87" s="24">
        <f>AT87+'2027.3'!AX87</f>
        <v>2</v>
      </c>
      <c r="AY87" s="24">
        <f>AU87+'2027.3'!AY87</f>
        <v>90</v>
      </c>
      <c r="AZ87" s="24">
        <f>AV87+'2027.3'!AZ87</f>
        <v>93</v>
      </c>
      <c r="BA87" s="24">
        <f>AW87+'2027.3'!BA87</f>
        <v>10</v>
      </c>
    </row>
    <row r="88" spans="1:53" ht="16.5" customHeight="1">
      <c r="A88" s="55" t="s">
        <v>72</v>
      </c>
      <c r="B88" s="55"/>
      <c r="C88" s="56"/>
      <c r="D88" s="169">
        <f>SUM(D71:D87)</f>
        <v>0</v>
      </c>
      <c r="E88" s="122">
        <f t="shared" ref="E88:AX88" si="20">SUM(E71:E87)</f>
        <v>0</v>
      </c>
      <c r="F88" s="169">
        <f t="shared" si="20"/>
        <v>0</v>
      </c>
      <c r="G88" s="119">
        <f t="shared" si="20"/>
        <v>0</v>
      </c>
      <c r="H88" s="172">
        <f t="shared" si="20"/>
        <v>0</v>
      </c>
      <c r="I88" s="168">
        <f t="shared" si="20"/>
        <v>0</v>
      </c>
      <c r="J88" s="168">
        <f t="shared" si="20"/>
        <v>0</v>
      </c>
      <c r="K88" s="168">
        <f t="shared" si="20"/>
        <v>0</v>
      </c>
      <c r="L88" s="168">
        <f t="shared" si="20"/>
        <v>0</v>
      </c>
      <c r="M88" s="167">
        <f t="shared" si="20"/>
        <v>0</v>
      </c>
      <c r="N88" s="172">
        <f t="shared" si="20"/>
        <v>0</v>
      </c>
      <c r="O88" s="167">
        <f t="shared" si="20"/>
        <v>0</v>
      </c>
      <c r="P88" s="169">
        <f t="shared" si="20"/>
        <v>0</v>
      </c>
      <c r="Q88" s="210">
        <f t="shared" si="20"/>
        <v>0</v>
      </c>
      <c r="R88" s="81">
        <f t="shared" si="20"/>
        <v>0</v>
      </c>
      <c r="S88" s="169">
        <f t="shared" si="20"/>
        <v>0</v>
      </c>
      <c r="T88" s="119">
        <f t="shared" si="20"/>
        <v>0</v>
      </c>
      <c r="U88" s="119">
        <f t="shared" si="20"/>
        <v>0</v>
      </c>
      <c r="V88" s="119">
        <f t="shared" si="20"/>
        <v>0</v>
      </c>
      <c r="W88" s="119">
        <f t="shared" si="20"/>
        <v>0</v>
      </c>
      <c r="X88" s="119">
        <f t="shared" si="20"/>
        <v>0</v>
      </c>
      <c r="Y88" s="119">
        <f t="shared" si="20"/>
        <v>0</v>
      </c>
      <c r="Z88" s="119">
        <f t="shared" si="20"/>
        <v>0</v>
      </c>
      <c r="AA88" s="122">
        <f t="shared" si="20"/>
        <v>0</v>
      </c>
      <c r="AB88" s="346">
        <f t="shared" si="20"/>
        <v>0</v>
      </c>
      <c r="AC88" s="351">
        <f t="shared" si="20"/>
        <v>0</v>
      </c>
      <c r="AD88" s="352">
        <f t="shared" si="20"/>
        <v>1442412</v>
      </c>
      <c r="AE88" s="353">
        <f t="shared" si="20"/>
        <v>9000.012181420936</v>
      </c>
      <c r="AF88" s="119">
        <f t="shared" si="20"/>
        <v>0</v>
      </c>
      <c r="AG88" s="122">
        <f t="shared" si="20"/>
        <v>0</v>
      </c>
      <c r="AH88" s="183">
        <f t="shared" si="20"/>
        <v>0</v>
      </c>
      <c r="AI88" s="122">
        <f t="shared" si="20"/>
        <v>0</v>
      </c>
      <c r="AJ88" s="183">
        <f t="shared" si="20"/>
        <v>0</v>
      </c>
      <c r="AK88" s="119">
        <f t="shared" si="20"/>
        <v>13</v>
      </c>
      <c r="AL88" s="172">
        <f t="shared" si="20"/>
        <v>18</v>
      </c>
      <c r="AM88" s="167">
        <f t="shared" si="20"/>
        <v>3600</v>
      </c>
      <c r="AN88" s="122">
        <f t="shared" si="20"/>
        <v>536</v>
      </c>
      <c r="AO88" s="183">
        <f t="shared" si="20"/>
        <v>214400</v>
      </c>
      <c r="AP88" s="119">
        <f t="shared" si="20"/>
        <v>0</v>
      </c>
      <c r="AQ88" s="119">
        <f t="shared" si="20"/>
        <v>0</v>
      </c>
      <c r="AR88" s="119">
        <f t="shared" si="20"/>
        <v>2</v>
      </c>
      <c r="AS88" s="119">
        <f t="shared" si="20"/>
        <v>0</v>
      </c>
      <c r="AT88" s="119">
        <f t="shared" si="20"/>
        <v>0</v>
      </c>
      <c r="AU88" s="119">
        <f t="shared" si="20"/>
        <v>0</v>
      </c>
      <c r="AV88" s="119">
        <f t="shared" si="20"/>
        <v>0</v>
      </c>
      <c r="AW88" s="188">
        <f t="shared" si="20"/>
        <v>0</v>
      </c>
      <c r="AX88" s="42">
        <f t="shared" si="20"/>
        <v>9</v>
      </c>
      <c r="AY88" s="55">
        <f t="shared" ref="AY88:BA88" si="21">SUM(AY79:AY87)</f>
        <v>190</v>
      </c>
      <c r="AZ88" s="55">
        <f t="shared" si="21"/>
        <v>254</v>
      </c>
      <c r="BA88" s="55">
        <f t="shared" si="21"/>
        <v>35</v>
      </c>
    </row>
    <row r="89" spans="1:53" ht="20.85" customHeight="1">
      <c r="A89" s="322" t="s">
        <v>129</v>
      </c>
      <c r="B89" s="323"/>
      <c r="C89" s="324"/>
      <c r="D89" s="185">
        <f t="shared" ref="D89:AW89" si="22">SUM(D21,D35,D52,D70,D88)</f>
        <v>0</v>
      </c>
      <c r="E89" s="192">
        <f t="shared" si="22"/>
        <v>0</v>
      </c>
      <c r="F89" s="185">
        <f t="shared" si="22"/>
        <v>0</v>
      </c>
      <c r="G89" s="190">
        <f t="shared" si="22"/>
        <v>0</v>
      </c>
      <c r="H89" s="191">
        <f t="shared" si="22"/>
        <v>0</v>
      </c>
      <c r="I89" s="186">
        <f t="shared" si="22"/>
        <v>0</v>
      </c>
      <c r="J89" s="186">
        <f t="shared" si="22"/>
        <v>0</v>
      </c>
      <c r="K89" s="186">
        <f t="shared" si="22"/>
        <v>0</v>
      </c>
      <c r="L89" s="186">
        <f t="shared" si="22"/>
        <v>0</v>
      </c>
      <c r="M89" s="187">
        <f t="shared" si="22"/>
        <v>0</v>
      </c>
      <c r="N89" s="191">
        <f t="shared" si="22"/>
        <v>0</v>
      </c>
      <c r="O89" s="187">
        <f t="shared" si="22"/>
        <v>0</v>
      </c>
      <c r="P89" s="185">
        <f t="shared" si="22"/>
        <v>0</v>
      </c>
      <c r="Q89" s="212">
        <f t="shared" si="22"/>
        <v>0</v>
      </c>
      <c r="R89" s="200">
        <f t="shared" si="22"/>
        <v>0</v>
      </c>
      <c r="S89" s="185">
        <f t="shared" si="22"/>
        <v>0</v>
      </c>
      <c r="T89" s="190">
        <f t="shared" si="22"/>
        <v>0</v>
      </c>
      <c r="U89" s="190">
        <f t="shared" si="22"/>
        <v>0</v>
      </c>
      <c r="V89" s="190">
        <f t="shared" si="22"/>
        <v>0</v>
      </c>
      <c r="W89" s="190">
        <f t="shared" si="22"/>
        <v>0</v>
      </c>
      <c r="X89" s="190">
        <f t="shared" si="22"/>
        <v>0</v>
      </c>
      <c r="Y89" s="190">
        <f t="shared" si="22"/>
        <v>0</v>
      </c>
      <c r="Z89" s="190">
        <f t="shared" si="22"/>
        <v>0</v>
      </c>
      <c r="AA89" s="192">
        <f t="shared" si="22"/>
        <v>0</v>
      </c>
      <c r="AB89" s="354">
        <f t="shared" si="22"/>
        <v>0</v>
      </c>
      <c r="AC89" s="355">
        <f t="shared" si="22"/>
        <v>0</v>
      </c>
      <c r="AD89" s="356">
        <f t="shared" si="22"/>
        <v>13592326</v>
      </c>
      <c r="AE89" s="357">
        <f t="shared" si="22"/>
        <v>84427.394683742241</v>
      </c>
      <c r="AF89" s="190">
        <f t="shared" si="22"/>
        <v>0</v>
      </c>
      <c r="AG89" s="192">
        <f t="shared" si="22"/>
        <v>0</v>
      </c>
      <c r="AH89" s="193">
        <f t="shared" si="22"/>
        <v>0</v>
      </c>
      <c r="AI89" s="192">
        <f t="shared" si="22"/>
        <v>0</v>
      </c>
      <c r="AJ89" s="193">
        <f t="shared" si="22"/>
        <v>0</v>
      </c>
      <c r="AK89" s="190">
        <f t="shared" si="22"/>
        <v>91</v>
      </c>
      <c r="AL89" s="191">
        <f t="shared" si="22"/>
        <v>211</v>
      </c>
      <c r="AM89" s="187">
        <f t="shared" si="22"/>
        <v>42200</v>
      </c>
      <c r="AN89" s="192">
        <f t="shared" si="22"/>
        <v>3236</v>
      </c>
      <c r="AO89" s="193">
        <f t="shared" si="22"/>
        <v>1294400</v>
      </c>
      <c r="AP89" s="190">
        <f t="shared" si="22"/>
        <v>0</v>
      </c>
      <c r="AQ89" s="190">
        <f t="shared" si="22"/>
        <v>0</v>
      </c>
      <c r="AR89" s="190">
        <f t="shared" si="22"/>
        <v>8</v>
      </c>
      <c r="AS89" s="190">
        <f t="shared" si="22"/>
        <v>0</v>
      </c>
      <c r="AT89" s="190">
        <f t="shared" si="22"/>
        <v>0</v>
      </c>
      <c r="AU89" s="190">
        <f t="shared" si="22"/>
        <v>0</v>
      </c>
      <c r="AV89" s="190">
        <f t="shared" si="22"/>
        <v>0</v>
      </c>
      <c r="AW89" s="189">
        <f t="shared" si="22"/>
        <v>0</v>
      </c>
      <c r="AX89" s="77">
        <f>AX21+AX35+AX52+AX70+AX88</f>
        <v>36</v>
      </c>
      <c r="AY89" s="77">
        <f>AY21+AY35+AY52+AY70+AY88</f>
        <v>5180</v>
      </c>
      <c r="AZ89" s="77">
        <f>AZ21+AZ35+AZ52+AZ70+AZ88</f>
        <v>2843</v>
      </c>
      <c r="BA89" s="77">
        <f>BA21+BA35+BA52+AA70+BA88</f>
        <v>175</v>
      </c>
    </row>
    <row r="91" spans="1:53">
      <c r="AH91" s="157" t="s">
        <v>130</v>
      </c>
      <c r="AI91" s="158"/>
      <c r="AJ91" s="159">
        <f>AG89+AI89</f>
        <v>0</v>
      </c>
      <c r="AK91" s="1"/>
      <c r="AM91" s="1"/>
      <c r="AN91" s="160" t="s">
        <v>137</v>
      </c>
      <c r="AO91" s="159">
        <f>AL89+AN89</f>
        <v>3447</v>
      </c>
    </row>
    <row r="92" spans="1:53">
      <c r="AH92" s="157" t="s">
        <v>131</v>
      </c>
      <c r="AI92" s="158"/>
      <c r="AJ92" s="159">
        <f>AH89+AJ89</f>
        <v>0</v>
      </c>
      <c r="AK92" s="1"/>
      <c r="AM92" s="1"/>
      <c r="AN92" s="160" t="s">
        <v>138</v>
      </c>
      <c r="AO92" s="159">
        <f>AM89+AO89</f>
        <v>1336600</v>
      </c>
    </row>
  </sheetData>
  <sheetProtection formatCells="0" formatColumns="0" formatRows="0" insertColumns="0" insertRows="0" insertHyperlinks="0" deleteColumns="0" deleteRows="0" sort="0" autoFilter="0" pivotTables="0"/>
  <mergeCells count="57">
    <mergeCell ref="P4:R4"/>
    <mergeCell ref="F3:F5"/>
    <mergeCell ref="D2:O2"/>
    <mergeCell ref="G3:O3"/>
    <mergeCell ref="D3:E3"/>
    <mergeCell ref="H4:M4"/>
    <mergeCell ref="G4:G5"/>
    <mergeCell ref="N4:O4"/>
    <mergeCell ref="D4:D5"/>
    <mergeCell ref="E4:E5"/>
    <mergeCell ref="A89:C89"/>
    <mergeCell ref="B71:B78"/>
    <mergeCell ref="A71:A87"/>
    <mergeCell ref="B79:B87"/>
    <mergeCell ref="A1:B1"/>
    <mergeCell ref="A2:A5"/>
    <mergeCell ref="B2:B5"/>
    <mergeCell ref="A6:A20"/>
    <mergeCell ref="B6:B11"/>
    <mergeCell ref="B12:B16"/>
    <mergeCell ref="B17:B20"/>
    <mergeCell ref="C2:C5"/>
    <mergeCell ref="A22:A34"/>
    <mergeCell ref="B22:B28"/>
    <mergeCell ref="B53:B60"/>
    <mergeCell ref="B36:B43"/>
    <mergeCell ref="B29:B34"/>
    <mergeCell ref="A53:A69"/>
    <mergeCell ref="B61:B69"/>
    <mergeCell ref="A36:A51"/>
    <mergeCell ref="B44:B51"/>
    <mergeCell ref="AP4:AP5"/>
    <mergeCell ref="AK2:AO3"/>
    <mergeCell ref="AF2:AJ3"/>
    <mergeCell ref="AD2:AE3"/>
    <mergeCell ref="T3:V4"/>
    <mergeCell ref="W3:Y4"/>
    <mergeCell ref="Z3:Z5"/>
    <mergeCell ref="AA3:AA5"/>
    <mergeCell ref="AD4:AE4"/>
    <mergeCell ref="AB2:AC3"/>
    <mergeCell ref="AB4:AC4"/>
    <mergeCell ref="AP2:AQ3"/>
    <mergeCell ref="S2:AA2"/>
    <mergeCell ref="S4:S5"/>
    <mergeCell ref="AR2:AS3"/>
    <mergeCell ref="AS4:AS5"/>
    <mergeCell ref="AR4:AR5"/>
    <mergeCell ref="AQ4:AQ5"/>
    <mergeCell ref="BA4:BA5"/>
    <mergeCell ref="AZ4:AZ5"/>
    <mergeCell ref="AX4:AX5"/>
    <mergeCell ref="AX2:BA3"/>
    <mergeCell ref="AT2:AW3"/>
    <mergeCell ref="AT4:AT5"/>
    <mergeCell ref="AV4:AV5"/>
    <mergeCell ref="AW4:AW5"/>
  </mergeCells>
  <phoneticPr fontId="2"/>
  <pageMargins left="0.39370078740157483" right="0.19685039370078741" top="0.39370078740157483" bottom="0.19685039370078741" header="0.19685039370078741" footer="0.19685039370078741"/>
  <pageSetup paperSize="8" scale="5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59853-E48D-4AE9-A63D-6C6299D60026}">
  <sheetPr>
    <pageSetUpPr fitToPage="1"/>
  </sheetPr>
  <dimension ref="A1:BA92"/>
  <sheetViews>
    <sheetView zoomScaleNormal="100" workbookViewId="0">
      <pane xSplit="3" ySplit="5" topLeftCell="D6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9" defaultRowHeight="14.25"/>
  <cols>
    <col min="1" max="2" width="6.1328125" style="57" customWidth="1"/>
    <col min="3" max="3" width="18" style="3" bestFit="1" customWidth="1"/>
    <col min="4" max="5" width="8.3984375" style="2" customWidth="1"/>
    <col min="6" max="27" width="9.1328125" style="2" customWidth="1"/>
    <col min="28" max="28" width="12" style="3" bestFit="1" customWidth="1"/>
    <col min="29" max="29" width="13" style="4" customWidth="1"/>
    <col min="30" max="30" width="12" style="3" customWidth="1"/>
    <col min="31" max="31" width="13" style="4" customWidth="1"/>
    <col min="32" max="32" width="4.86328125" style="3" bestFit="1" customWidth="1"/>
    <col min="33" max="33" width="8" style="3" customWidth="1"/>
    <col min="34" max="34" width="11.265625" style="3" bestFit="1" customWidth="1"/>
    <col min="35" max="35" width="8" style="3" bestFit="1" customWidth="1"/>
    <col min="36" max="36" width="11.265625" style="3" bestFit="1" customWidth="1"/>
    <col min="37" max="37" width="6" style="3" customWidth="1"/>
    <col min="38" max="41" width="11.3984375" style="3" customWidth="1"/>
    <col min="42" max="43" width="9" style="3" bestFit="1" customWidth="1"/>
    <col min="44" max="45" width="9" style="3" customWidth="1"/>
    <col min="46" max="49" width="10.3984375" style="3" customWidth="1"/>
    <col min="50" max="53" width="10.265625" style="3" customWidth="1"/>
    <col min="54" max="16384" width="9" style="3"/>
  </cols>
  <sheetData>
    <row r="1" spans="1:53">
      <c r="A1" s="294">
        <v>46508</v>
      </c>
      <c r="B1" s="294"/>
    </row>
    <row r="2" spans="1:53" ht="14.85" customHeight="1">
      <c r="A2" s="295" t="s">
        <v>0</v>
      </c>
      <c r="B2" s="295" t="s">
        <v>1</v>
      </c>
      <c r="C2" s="297" t="s">
        <v>2</v>
      </c>
      <c r="D2" s="320" t="s">
        <v>149</v>
      </c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152"/>
      <c r="Q2" s="197"/>
      <c r="R2" s="153"/>
      <c r="S2" s="299" t="s">
        <v>4</v>
      </c>
      <c r="T2" s="300"/>
      <c r="U2" s="300"/>
      <c r="V2" s="300"/>
      <c r="W2" s="300"/>
      <c r="X2" s="300"/>
      <c r="Y2" s="300"/>
      <c r="Z2" s="300"/>
      <c r="AA2" s="301"/>
      <c r="AB2" s="285" t="s">
        <v>5</v>
      </c>
      <c r="AC2" s="286"/>
      <c r="AD2" s="267" t="s">
        <v>5</v>
      </c>
      <c r="AE2" s="268"/>
      <c r="AF2" s="261" t="s">
        <v>6</v>
      </c>
      <c r="AG2" s="262"/>
      <c r="AH2" s="262"/>
      <c r="AI2" s="262"/>
      <c r="AJ2" s="263"/>
      <c r="AK2" s="257" t="s">
        <v>7</v>
      </c>
      <c r="AL2" s="258"/>
      <c r="AM2" s="258"/>
      <c r="AN2" s="258"/>
      <c r="AO2" s="258"/>
      <c r="AP2" s="291" t="s">
        <v>8</v>
      </c>
      <c r="AQ2" s="291"/>
      <c r="AR2" s="241" t="s">
        <v>9</v>
      </c>
      <c r="AS2" s="241"/>
      <c r="AT2" s="251" t="s">
        <v>10</v>
      </c>
      <c r="AU2" s="251"/>
      <c r="AV2" s="251"/>
      <c r="AW2" s="251"/>
      <c r="AX2" s="250" t="s">
        <v>134</v>
      </c>
      <c r="AY2" s="250"/>
      <c r="AZ2" s="250"/>
      <c r="BA2" s="250"/>
    </row>
    <row r="3" spans="1:53" ht="14.25" customHeight="1">
      <c r="A3" s="296"/>
      <c r="B3" s="296"/>
      <c r="C3" s="298"/>
      <c r="D3" s="302" t="s">
        <v>12</v>
      </c>
      <c r="E3" s="303"/>
      <c r="F3" s="319" t="s">
        <v>13</v>
      </c>
      <c r="G3" s="306" t="s">
        <v>14</v>
      </c>
      <c r="H3" s="307"/>
      <c r="I3" s="307"/>
      <c r="J3" s="307"/>
      <c r="K3" s="307"/>
      <c r="L3" s="307"/>
      <c r="M3" s="307"/>
      <c r="N3" s="307"/>
      <c r="O3" s="307"/>
      <c r="P3" s="155"/>
      <c r="Q3" s="199"/>
      <c r="R3" s="156"/>
      <c r="S3" s="140" t="s">
        <v>160</v>
      </c>
      <c r="T3" s="271" t="s">
        <v>15</v>
      </c>
      <c r="U3" s="272"/>
      <c r="V3" s="273"/>
      <c r="W3" s="271" t="s">
        <v>16</v>
      </c>
      <c r="X3" s="272"/>
      <c r="Y3" s="273"/>
      <c r="Z3" s="277" t="s">
        <v>13</v>
      </c>
      <c r="AA3" s="280" t="s">
        <v>17</v>
      </c>
      <c r="AB3" s="287"/>
      <c r="AC3" s="288"/>
      <c r="AD3" s="269"/>
      <c r="AE3" s="270"/>
      <c r="AF3" s="264"/>
      <c r="AG3" s="265"/>
      <c r="AH3" s="265"/>
      <c r="AI3" s="265"/>
      <c r="AJ3" s="266"/>
      <c r="AK3" s="259"/>
      <c r="AL3" s="260"/>
      <c r="AM3" s="260"/>
      <c r="AN3" s="260"/>
      <c r="AO3" s="260"/>
      <c r="AP3" s="291"/>
      <c r="AQ3" s="291"/>
      <c r="AR3" s="241"/>
      <c r="AS3" s="241"/>
      <c r="AT3" s="252"/>
      <c r="AU3" s="252"/>
      <c r="AV3" s="252"/>
      <c r="AW3" s="252"/>
      <c r="AX3" s="250"/>
      <c r="AY3" s="250"/>
      <c r="AZ3" s="250"/>
      <c r="BA3" s="250"/>
    </row>
    <row r="4" spans="1:53" ht="14.25" customHeight="1">
      <c r="A4" s="296"/>
      <c r="B4" s="296"/>
      <c r="C4" s="298"/>
      <c r="D4" s="308" t="s">
        <v>23</v>
      </c>
      <c r="E4" s="310" t="s">
        <v>24</v>
      </c>
      <c r="F4" s="319"/>
      <c r="G4" s="305" t="s">
        <v>25</v>
      </c>
      <c r="H4" s="304" t="s">
        <v>135</v>
      </c>
      <c r="I4" s="304"/>
      <c r="J4" s="304"/>
      <c r="K4" s="304"/>
      <c r="L4" s="304"/>
      <c r="M4" s="304"/>
      <c r="N4" s="306" t="s">
        <v>27</v>
      </c>
      <c r="O4" s="307"/>
      <c r="P4" s="312" t="s">
        <v>28</v>
      </c>
      <c r="Q4" s="313"/>
      <c r="R4" s="314"/>
      <c r="S4" s="292" t="s">
        <v>29</v>
      </c>
      <c r="T4" s="274"/>
      <c r="U4" s="275"/>
      <c r="V4" s="276"/>
      <c r="W4" s="274"/>
      <c r="X4" s="275"/>
      <c r="Y4" s="276"/>
      <c r="Z4" s="278"/>
      <c r="AA4" s="281"/>
      <c r="AB4" s="289" t="s">
        <v>12</v>
      </c>
      <c r="AC4" s="290"/>
      <c r="AD4" s="283" t="s">
        <v>136</v>
      </c>
      <c r="AE4" s="284"/>
      <c r="AF4" s="5" t="s">
        <v>18</v>
      </c>
      <c r="AG4" s="8" t="s">
        <v>30</v>
      </c>
      <c r="AH4" s="9" t="s">
        <v>22</v>
      </c>
      <c r="AI4" s="8" t="s">
        <v>31</v>
      </c>
      <c r="AJ4" s="9" t="s">
        <v>22</v>
      </c>
      <c r="AK4" s="60" t="s">
        <v>18</v>
      </c>
      <c r="AL4" s="61" t="s">
        <v>30</v>
      </c>
      <c r="AM4" s="62" t="s">
        <v>141</v>
      </c>
      <c r="AN4" s="154" t="s">
        <v>31</v>
      </c>
      <c r="AO4" s="62" t="s">
        <v>141</v>
      </c>
      <c r="AP4" s="244" t="s">
        <v>32</v>
      </c>
      <c r="AQ4" s="244" t="s">
        <v>33</v>
      </c>
      <c r="AR4" s="242" t="s">
        <v>32</v>
      </c>
      <c r="AS4" s="242" t="s">
        <v>33</v>
      </c>
      <c r="AT4" s="253" t="s">
        <v>34</v>
      </c>
      <c r="AU4" s="139" t="s">
        <v>35</v>
      </c>
      <c r="AV4" s="253" t="s">
        <v>36</v>
      </c>
      <c r="AW4" s="255" t="s">
        <v>37</v>
      </c>
      <c r="AX4" s="248" t="s">
        <v>34</v>
      </c>
      <c r="AY4" s="63" t="s">
        <v>35</v>
      </c>
      <c r="AZ4" s="248" t="s">
        <v>36</v>
      </c>
      <c r="BA4" s="246" t="s">
        <v>37</v>
      </c>
    </row>
    <row r="5" spans="1:53" ht="14.85" customHeight="1">
      <c r="A5" s="296"/>
      <c r="B5" s="296"/>
      <c r="C5" s="298"/>
      <c r="D5" s="309"/>
      <c r="E5" s="311"/>
      <c r="F5" s="309"/>
      <c r="G5" s="305"/>
      <c r="H5" s="126" t="s">
        <v>38</v>
      </c>
      <c r="I5" s="127" t="s">
        <v>39</v>
      </c>
      <c r="J5" s="127" t="s">
        <v>40</v>
      </c>
      <c r="K5" s="127" t="s">
        <v>41</v>
      </c>
      <c r="L5" s="127" t="s">
        <v>42</v>
      </c>
      <c r="M5" s="128" t="s">
        <v>43</v>
      </c>
      <c r="N5" s="136" t="s">
        <v>44</v>
      </c>
      <c r="O5" s="161" t="s">
        <v>45</v>
      </c>
      <c r="P5" s="215" t="s">
        <v>25</v>
      </c>
      <c r="Q5" s="216" t="s">
        <v>161</v>
      </c>
      <c r="R5" s="214" t="s">
        <v>162</v>
      </c>
      <c r="S5" s="293"/>
      <c r="T5" s="7" t="s">
        <v>46</v>
      </c>
      <c r="U5" s="7" t="s">
        <v>47</v>
      </c>
      <c r="V5" s="7" t="s">
        <v>48</v>
      </c>
      <c r="W5" s="7" t="s">
        <v>49</v>
      </c>
      <c r="X5" s="7" t="s">
        <v>50</v>
      </c>
      <c r="Y5" s="7" t="s">
        <v>16</v>
      </c>
      <c r="Z5" s="279"/>
      <c r="AA5" s="282"/>
      <c r="AB5" s="10" t="s">
        <v>51</v>
      </c>
      <c r="AC5" s="11" t="s">
        <v>52</v>
      </c>
      <c r="AD5" s="64" t="s">
        <v>51</v>
      </c>
      <c r="AE5" s="65" t="s">
        <v>52</v>
      </c>
      <c r="AF5" s="12"/>
      <c r="AG5" s="13" t="s">
        <v>53</v>
      </c>
      <c r="AH5" s="14">
        <v>200</v>
      </c>
      <c r="AI5" s="13" t="s">
        <v>53</v>
      </c>
      <c r="AJ5" s="14">
        <v>400</v>
      </c>
      <c r="AK5" s="66"/>
      <c r="AL5" s="95" t="s">
        <v>53</v>
      </c>
      <c r="AM5" s="67">
        <v>200</v>
      </c>
      <c r="AN5" s="95" t="s">
        <v>53</v>
      </c>
      <c r="AO5" s="67">
        <v>400</v>
      </c>
      <c r="AP5" s="245"/>
      <c r="AQ5" s="245"/>
      <c r="AR5" s="243"/>
      <c r="AS5" s="243"/>
      <c r="AT5" s="254"/>
      <c r="AU5" s="18" t="s">
        <v>56</v>
      </c>
      <c r="AV5" s="254"/>
      <c r="AW5" s="256"/>
      <c r="AX5" s="249"/>
      <c r="AY5" s="68" t="s">
        <v>56</v>
      </c>
      <c r="AZ5" s="249"/>
      <c r="BA5" s="247"/>
    </row>
    <row r="6" spans="1:53" ht="14.85" customHeight="1">
      <c r="A6" s="315">
        <v>1</v>
      </c>
      <c r="B6" s="315">
        <v>1</v>
      </c>
      <c r="C6" s="19" t="s">
        <v>153</v>
      </c>
      <c r="D6" s="20"/>
      <c r="E6" s="21"/>
      <c r="F6" s="84"/>
      <c r="G6" s="116"/>
      <c r="H6" s="105"/>
      <c r="I6" s="101"/>
      <c r="J6" s="101"/>
      <c r="K6" s="101"/>
      <c r="L6" s="101"/>
      <c r="M6" s="109"/>
      <c r="N6" s="94"/>
      <c r="O6" s="129"/>
      <c r="P6" s="94"/>
      <c r="Q6" s="207"/>
      <c r="R6" s="201"/>
      <c r="S6" s="20"/>
      <c r="T6" s="22"/>
      <c r="U6" s="22"/>
      <c r="V6" s="22"/>
      <c r="W6" s="22"/>
      <c r="X6" s="22"/>
      <c r="Y6" s="84"/>
      <c r="Z6" s="96"/>
      <c r="AA6" s="84"/>
      <c r="AB6" s="342"/>
      <c r="AC6" s="179"/>
      <c r="AD6" s="342">
        <f>AB6+'2027.4'!AD6</f>
        <v>1055152</v>
      </c>
      <c r="AE6" s="179">
        <f>AC6+'2027.4'!AE6</f>
        <v>6495.2481801027589</v>
      </c>
      <c r="AF6" s="24"/>
      <c r="AG6" s="25"/>
      <c r="AH6" s="26">
        <f t="shared" ref="AH6:AH36" si="0">AG6*$AH$5</f>
        <v>0</v>
      </c>
      <c r="AI6" s="25"/>
      <c r="AJ6" s="26">
        <f t="shared" ref="AJ6:AJ36" si="1">AI6*$AJ$5</f>
        <v>0</v>
      </c>
      <c r="AK6" s="69">
        <f>AF6+'2027.4'!AK6</f>
        <v>2</v>
      </c>
      <c r="AL6" s="75">
        <f>AG6+'2027.4'!AL6</f>
        <v>2</v>
      </c>
      <c r="AM6" s="26">
        <f>AH6+'2027.4'!AM6</f>
        <v>400</v>
      </c>
      <c r="AN6" s="75">
        <f>AI6+'2027.4'!AN6</f>
        <v>97</v>
      </c>
      <c r="AO6" s="26">
        <f>AJ6+'2027.4'!AO6</f>
        <v>38800</v>
      </c>
      <c r="AP6" s="24"/>
      <c r="AQ6" s="24"/>
      <c r="AR6" s="24">
        <f>AP6+'2027.4'!AR6</f>
        <v>0</v>
      </c>
      <c r="AS6" s="24">
        <f>AQ6+'2027.4'!AS6</f>
        <v>0</v>
      </c>
      <c r="AT6" s="24"/>
      <c r="AU6" s="24"/>
      <c r="AV6" s="24"/>
      <c r="AW6" s="24"/>
      <c r="AX6" s="24">
        <f>AT6+'2027.4'!AX6</f>
        <v>0</v>
      </c>
      <c r="AY6" s="24">
        <f>AU6+'2027.4'!AY6</f>
        <v>0</v>
      </c>
      <c r="AZ6" s="24">
        <f>AV6+'2027.4'!AZ6</f>
        <v>0</v>
      </c>
      <c r="BA6" s="24">
        <f>AW6+'2027.4'!BA6</f>
        <v>0</v>
      </c>
    </row>
    <row r="7" spans="1:53">
      <c r="A7" s="316"/>
      <c r="B7" s="316"/>
      <c r="C7" s="19" t="s">
        <v>58</v>
      </c>
      <c r="D7" s="20"/>
      <c r="E7" s="21"/>
      <c r="F7" s="84"/>
      <c r="G7" s="117"/>
      <c r="H7" s="106"/>
      <c r="I7" s="102"/>
      <c r="J7" s="102"/>
      <c r="K7" s="102"/>
      <c r="L7" s="102"/>
      <c r="M7" s="110"/>
      <c r="N7" s="79"/>
      <c r="O7" s="130"/>
      <c r="P7" s="79"/>
      <c r="Q7" s="208"/>
      <c r="R7" s="21"/>
      <c r="S7" s="20"/>
      <c r="T7" s="22"/>
      <c r="U7" s="22"/>
      <c r="V7" s="22"/>
      <c r="W7" s="22"/>
      <c r="X7" s="22"/>
      <c r="Y7" s="84"/>
      <c r="Z7" s="96"/>
      <c r="AA7" s="84"/>
      <c r="AB7" s="342"/>
      <c r="AC7" s="343"/>
      <c r="AD7" s="342">
        <f>AB7+'2027.4'!AD7</f>
        <v>0</v>
      </c>
      <c r="AE7" s="179">
        <f>AC7+'2027.4'!AE7</f>
        <v>0</v>
      </c>
      <c r="AF7" s="24"/>
      <c r="AG7" s="25"/>
      <c r="AH7" s="26">
        <f t="shared" si="0"/>
        <v>0</v>
      </c>
      <c r="AI7" s="25"/>
      <c r="AJ7" s="26">
        <f t="shared" si="1"/>
        <v>0</v>
      </c>
      <c r="AK7" s="69">
        <f>AF7+'2027.4'!AK7</f>
        <v>2</v>
      </c>
      <c r="AL7" s="75">
        <f>AG7+'2027.4'!AL7</f>
        <v>3</v>
      </c>
      <c r="AM7" s="26">
        <f>AH7+'2027.4'!AM7</f>
        <v>600</v>
      </c>
      <c r="AN7" s="75">
        <f>AI7+'2027.4'!AN7</f>
        <v>48</v>
      </c>
      <c r="AO7" s="26">
        <f>AJ7+'2027.4'!AO7</f>
        <v>19200</v>
      </c>
      <c r="AP7" s="24"/>
      <c r="AQ7" s="24"/>
      <c r="AR7" s="24">
        <f>AP7+'2027.4'!AR7</f>
        <v>0</v>
      </c>
      <c r="AS7" s="24">
        <f>AQ7+'2027.4'!AS7</f>
        <v>0</v>
      </c>
      <c r="AT7" s="24"/>
      <c r="AU7" s="24"/>
      <c r="AV7" s="24"/>
      <c r="AW7" s="24"/>
      <c r="AX7" s="24">
        <f>AT7+'2027.4'!AX7</f>
        <v>0</v>
      </c>
      <c r="AY7" s="24">
        <f>AU7+'2027.4'!AY7</f>
        <v>0</v>
      </c>
      <c r="AZ7" s="24">
        <f>AV7+'2027.4'!AZ7</f>
        <v>0</v>
      </c>
      <c r="BA7" s="24">
        <f>AW7+'2027.4'!BA7</f>
        <v>0</v>
      </c>
    </row>
    <row r="8" spans="1:53">
      <c r="A8" s="316"/>
      <c r="B8" s="316"/>
      <c r="C8" s="19" t="s">
        <v>59</v>
      </c>
      <c r="D8" s="20"/>
      <c r="E8" s="21"/>
      <c r="F8" s="84"/>
      <c r="G8" s="117"/>
      <c r="H8" s="106"/>
      <c r="I8" s="102"/>
      <c r="J8" s="102"/>
      <c r="K8" s="102"/>
      <c r="L8" s="102"/>
      <c r="M8" s="110"/>
      <c r="N8" s="79"/>
      <c r="O8" s="130"/>
      <c r="P8" s="79"/>
      <c r="Q8" s="208"/>
      <c r="R8" s="21"/>
      <c r="S8" s="20"/>
      <c r="T8" s="22"/>
      <c r="U8" s="22"/>
      <c r="V8" s="22"/>
      <c r="W8" s="22"/>
      <c r="X8" s="22"/>
      <c r="Y8" s="84"/>
      <c r="Z8" s="96"/>
      <c r="AA8" s="84"/>
      <c r="AB8" s="342"/>
      <c r="AC8" s="179"/>
      <c r="AD8" s="342">
        <f>AB8+'2027.4'!AD8</f>
        <v>1535386</v>
      </c>
      <c r="AE8" s="179">
        <f>AC8+'2027.4'!AE8</f>
        <v>9462.7899506930789</v>
      </c>
      <c r="AF8" s="24"/>
      <c r="AG8" s="25"/>
      <c r="AH8" s="26">
        <f t="shared" si="0"/>
        <v>0</v>
      </c>
      <c r="AI8" s="25"/>
      <c r="AJ8" s="26">
        <f t="shared" si="1"/>
        <v>0</v>
      </c>
      <c r="AK8" s="69">
        <f>AF8+'2027.4'!AK8</f>
        <v>2</v>
      </c>
      <c r="AL8" s="75">
        <f>AG8+'2027.4'!AL8</f>
        <v>5</v>
      </c>
      <c r="AM8" s="26">
        <f>AH8+'2027.4'!AM8</f>
        <v>1000</v>
      </c>
      <c r="AN8" s="75">
        <f>AI8+'2027.4'!AN8</f>
        <v>87</v>
      </c>
      <c r="AO8" s="26">
        <f>AJ8+'2027.4'!AO8</f>
        <v>34800</v>
      </c>
      <c r="AP8" s="24"/>
      <c r="AQ8" s="24"/>
      <c r="AR8" s="24">
        <f>AP8+'2027.4'!AR8</f>
        <v>0</v>
      </c>
      <c r="AS8" s="24">
        <f>AQ8+'2027.4'!AS8</f>
        <v>0</v>
      </c>
      <c r="AT8" s="24"/>
      <c r="AU8" s="24"/>
      <c r="AV8" s="24"/>
      <c r="AW8" s="24"/>
      <c r="AX8" s="24">
        <f>AT8+'2027.4'!AX8</f>
        <v>1</v>
      </c>
      <c r="AY8" s="24">
        <f>AU8+'2027.4'!AY8</f>
        <v>120</v>
      </c>
      <c r="AZ8" s="24">
        <f>AV8+'2027.4'!AZ8</f>
        <v>37</v>
      </c>
      <c r="BA8" s="24">
        <f>AW8+'2027.4'!BA8</f>
        <v>2</v>
      </c>
    </row>
    <row r="9" spans="1:53">
      <c r="A9" s="316"/>
      <c r="B9" s="316"/>
      <c r="C9" s="19" t="s">
        <v>60</v>
      </c>
      <c r="D9" s="20"/>
      <c r="E9" s="21"/>
      <c r="F9" s="84"/>
      <c r="G9" s="117"/>
      <c r="H9" s="106"/>
      <c r="I9" s="102"/>
      <c r="J9" s="102"/>
      <c r="K9" s="102"/>
      <c r="L9" s="102"/>
      <c r="M9" s="110"/>
      <c r="N9" s="79"/>
      <c r="O9" s="130"/>
      <c r="P9" s="79"/>
      <c r="Q9" s="208"/>
      <c r="R9" s="21"/>
      <c r="S9" s="20"/>
      <c r="T9" s="22"/>
      <c r="U9" s="22"/>
      <c r="V9" s="22"/>
      <c r="W9" s="22"/>
      <c r="X9" s="22"/>
      <c r="Y9" s="84"/>
      <c r="Z9" s="96"/>
      <c r="AA9" s="84"/>
      <c r="AB9" s="342"/>
      <c r="AC9" s="343"/>
      <c r="AD9" s="342">
        <f>AB9+'2027.4'!AD9</f>
        <v>0</v>
      </c>
      <c r="AE9" s="179">
        <f>AC9+'2027.4'!AE9</f>
        <v>0</v>
      </c>
      <c r="AF9" s="24"/>
      <c r="AG9" s="25"/>
      <c r="AH9" s="26">
        <f t="shared" si="0"/>
        <v>0</v>
      </c>
      <c r="AI9" s="25"/>
      <c r="AJ9" s="26">
        <f t="shared" si="1"/>
        <v>0</v>
      </c>
      <c r="AK9" s="69">
        <f>AF9+'2027.4'!AK9</f>
        <v>3</v>
      </c>
      <c r="AL9" s="75">
        <f>AG9+'2027.4'!AL9</f>
        <v>1</v>
      </c>
      <c r="AM9" s="26">
        <f>AH9+'2027.4'!AM9</f>
        <v>200</v>
      </c>
      <c r="AN9" s="75">
        <f>AI9+'2027.4'!AN9</f>
        <v>150</v>
      </c>
      <c r="AO9" s="26">
        <f>AJ9+'2027.4'!AO9</f>
        <v>60000</v>
      </c>
      <c r="AP9" s="24"/>
      <c r="AQ9" s="24"/>
      <c r="AR9" s="24">
        <f>AP9+'2027.4'!AR9</f>
        <v>0</v>
      </c>
      <c r="AS9" s="24">
        <f>AQ9+'2027.4'!AS9</f>
        <v>0</v>
      </c>
      <c r="AT9" s="24"/>
      <c r="AU9" s="24"/>
      <c r="AV9" s="24"/>
      <c r="AW9" s="24"/>
      <c r="AX9" s="24">
        <f>AT9+'2027.4'!AX9</f>
        <v>0</v>
      </c>
      <c r="AY9" s="24">
        <f>AU9+'2027.4'!AY9</f>
        <v>0</v>
      </c>
      <c r="AZ9" s="24">
        <f>AV9+'2027.4'!AZ9</f>
        <v>0</v>
      </c>
      <c r="BA9" s="24">
        <f>AW9+'2027.4'!BA9</f>
        <v>0</v>
      </c>
    </row>
    <row r="10" spans="1:53">
      <c r="A10" s="316"/>
      <c r="B10" s="316"/>
      <c r="C10" s="19" t="s">
        <v>61</v>
      </c>
      <c r="D10" s="20"/>
      <c r="E10" s="21"/>
      <c r="F10" s="84"/>
      <c r="G10" s="117"/>
      <c r="H10" s="106"/>
      <c r="I10" s="102"/>
      <c r="J10" s="102"/>
      <c r="K10" s="102"/>
      <c r="L10" s="102"/>
      <c r="M10" s="110"/>
      <c r="N10" s="79"/>
      <c r="O10" s="130"/>
      <c r="P10" s="79"/>
      <c r="Q10" s="208"/>
      <c r="R10" s="21"/>
      <c r="S10" s="20"/>
      <c r="T10" s="22"/>
      <c r="U10" s="22"/>
      <c r="V10" s="22"/>
      <c r="W10" s="22"/>
      <c r="X10" s="22"/>
      <c r="Y10" s="84"/>
      <c r="Z10" s="96"/>
      <c r="AA10" s="84"/>
      <c r="AB10" s="342"/>
      <c r="AC10" s="343"/>
      <c r="AD10" s="342">
        <f>AB10+'2027.4'!AD10</f>
        <v>0</v>
      </c>
      <c r="AE10" s="179">
        <f>AC10+'2027.4'!AE10</f>
        <v>0</v>
      </c>
      <c r="AF10" s="24"/>
      <c r="AG10" s="25"/>
      <c r="AH10" s="26">
        <f t="shared" si="0"/>
        <v>0</v>
      </c>
      <c r="AI10" s="25"/>
      <c r="AJ10" s="26">
        <f t="shared" si="1"/>
        <v>0</v>
      </c>
      <c r="AK10" s="69">
        <f>AF10+'2027.4'!AK10</f>
        <v>3</v>
      </c>
      <c r="AL10" s="75">
        <f>AG10+'2027.4'!AL10</f>
        <v>0</v>
      </c>
      <c r="AM10" s="26">
        <f>AH10+'2027.4'!AM10</f>
        <v>0</v>
      </c>
      <c r="AN10" s="75">
        <f>AI10+'2027.4'!AN10</f>
        <v>120</v>
      </c>
      <c r="AO10" s="26">
        <f>AJ10+'2027.4'!AO10</f>
        <v>48000</v>
      </c>
      <c r="AP10" s="24"/>
      <c r="AQ10" s="24"/>
      <c r="AR10" s="24">
        <f>AP10+'2027.4'!AR10</f>
        <v>0</v>
      </c>
      <c r="AS10" s="24">
        <f>AQ10+'2027.4'!AS10</f>
        <v>0</v>
      </c>
      <c r="AT10" s="24"/>
      <c r="AU10" s="24"/>
      <c r="AV10" s="24"/>
      <c r="AW10" s="24"/>
      <c r="AX10" s="24">
        <f>AT10+'2027.4'!AX10</f>
        <v>1</v>
      </c>
      <c r="AY10" s="24">
        <f>AU10+'2027.4'!AY10</f>
        <v>80</v>
      </c>
      <c r="AZ10" s="24">
        <f>AV10+'2027.4'!AZ10</f>
        <v>32</v>
      </c>
      <c r="BA10" s="24">
        <f>AW10+'2027.4'!BA10</f>
        <v>5</v>
      </c>
    </row>
    <row r="11" spans="1:53">
      <c r="A11" s="316"/>
      <c r="B11" s="317"/>
      <c r="C11" s="19" t="s">
        <v>62</v>
      </c>
      <c r="D11" s="20"/>
      <c r="E11" s="21"/>
      <c r="F11" s="84"/>
      <c r="G11" s="117"/>
      <c r="H11" s="106"/>
      <c r="I11" s="102"/>
      <c r="J11" s="102"/>
      <c r="K11" s="102"/>
      <c r="L11" s="102"/>
      <c r="M11" s="110"/>
      <c r="N11" s="79"/>
      <c r="O11" s="130"/>
      <c r="P11" s="79"/>
      <c r="Q11" s="208"/>
      <c r="R11" s="21"/>
      <c r="S11" s="20"/>
      <c r="T11" s="22"/>
      <c r="U11" s="22"/>
      <c r="V11" s="22"/>
      <c r="W11" s="22"/>
      <c r="X11" s="22"/>
      <c r="Y11" s="84"/>
      <c r="Z11" s="96"/>
      <c r="AA11" s="84"/>
      <c r="AB11" s="342"/>
      <c r="AC11" s="343"/>
      <c r="AD11" s="342">
        <f>AB11+'2027.4'!AD11</f>
        <v>54247</v>
      </c>
      <c r="AE11" s="179">
        <f>AC11+'2027.4'!AE11</f>
        <v>340.06644030759804</v>
      </c>
      <c r="AF11" s="24"/>
      <c r="AG11" s="25"/>
      <c r="AH11" s="26">
        <f t="shared" si="0"/>
        <v>0</v>
      </c>
      <c r="AI11" s="25"/>
      <c r="AJ11" s="26">
        <f t="shared" si="1"/>
        <v>0</v>
      </c>
      <c r="AK11" s="69">
        <f>AF11+'2027.4'!AK11</f>
        <v>1</v>
      </c>
      <c r="AL11" s="75">
        <f>AG11+'2027.4'!AL11</f>
        <v>1</v>
      </c>
      <c r="AM11" s="26">
        <f>AH11+'2027.4'!AM11</f>
        <v>200</v>
      </c>
      <c r="AN11" s="75">
        <f>AI11+'2027.4'!AN11</f>
        <v>46</v>
      </c>
      <c r="AO11" s="26">
        <f>AJ11+'2027.4'!AO11</f>
        <v>18400</v>
      </c>
      <c r="AP11" s="24"/>
      <c r="AQ11" s="24"/>
      <c r="AR11" s="24">
        <f>AP11+'2027.4'!AR11</f>
        <v>0</v>
      </c>
      <c r="AS11" s="24">
        <f>AQ11+'2027.4'!AS11</f>
        <v>0</v>
      </c>
      <c r="AT11" s="24"/>
      <c r="AU11" s="24"/>
      <c r="AV11" s="24"/>
      <c r="AW11" s="24"/>
      <c r="AX11" s="24">
        <f>AT11+'2027.4'!AX11</f>
        <v>0</v>
      </c>
      <c r="AY11" s="24">
        <f>AU11+'2027.4'!AY11</f>
        <v>0</v>
      </c>
      <c r="AZ11" s="24">
        <f>AV11+'2027.4'!AZ11</f>
        <v>0</v>
      </c>
      <c r="BA11" s="24">
        <f>AW11+'2027.4'!BA11</f>
        <v>0</v>
      </c>
    </row>
    <row r="12" spans="1:53">
      <c r="A12" s="316"/>
      <c r="B12" s="318">
        <v>2</v>
      </c>
      <c r="C12" s="19" t="s">
        <v>63</v>
      </c>
      <c r="D12" s="20"/>
      <c r="E12" s="21"/>
      <c r="F12" s="84"/>
      <c r="G12" s="117"/>
      <c r="H12" s="106"/>
      <c r="I12" s="102"/>
      <c r="J12" s="102"/>
      <c r="K12" s="102"/>
      <c r="L12" s="102"/>
      <c r="M12" s="110"/>
      <c r="N12" s="79"/>
      <c r="O12" s="130"/>
      <c r="P12" s="79"/>
      <c r="Q12" s="208"/>
      <c r="R12" s="21"/>
      <c r="S12" s="20"/>
      <c r="T12" s="22"/>
      <c r="U12" s="22"/>
      <c r="V12" s="22"/>
      <c r="W12" s="22"/>
      <c r="X12" s="22"/>
      <c r="Y12" s="84"/>
      <c r="Z12" s="96"/>
      <c r="AA12" s="84"/>
      <c r="AB12" s="342"/>
      <c r="AC12" s="343"/>
      <c r="AD12" s="342">
        <f>AB12+'2027.4'!AD12</f>
        <v>1605195</v>
      </c>
      <c r="AE12" s="179">
        <f>AC12+'2027.4'!AE12</f>
        <v>10062.73065145639</v>
      </c>
      <c r="AF12" s="24"/>
      <c r="AG12" s="25"/>
      <c r="AH12" s="26">
        <f t="shared" si="0"/>
        <v>0</v>
      </c>
      <c r="AI12" s="25"/>
      <c r="AJ12" s="26">
        <f t="shared" si="1"/>
        <v>0</v>
      </c>
      <c r="AK12" s="69">
        <f>AF12+'2027.4'!AK12</f>
        <v>1</v>
      </c>
      <c r="AL12" s="75">
        <f>AG12+'2027.4'!AL12</f>
        <v>2</v>
      </c>
      <c r="AM12" s="26">
        <f>AH12+'2027.4'!AM12</f>
        <v>400</v>
      </c>
      <c r="AN12" s="75">
        <f>AI12+'2027.4'!AN12</f>
        <v>56</v>
      </c>
      <c r="AO12" s="26">
        <f>AJ12+'2027.4'!AO12</f>
        <v>22400</v>
      </c>
      <c r="AP12" s="24"/>
      <c r="AQ12" s="24"/>
      <c r="AR12" s="24">
        <f>AP12+'2027.4'!AR12</f>
        <v>0</v>
      </c>
      <c r="AS12" s="24">
        <f>AQ12+'2027.4'!AS12</f>
        <v>0</v>
      </c>
      <c r="AT12" s="24"/>
      <c r="AU12" s="24"/>
      <c r="AV12" s="24"/>
      <c r="AW12" s="24"/>
      <c r="AX12" s="24">
        <f>AT12+'2027.4'!AX12</f>
        <v>0</v>
      </c>
      <c r="AY12" s="24">
        <f>AU12+'2027.4'!AY12</f>
        <v>0</v>
      </c>
      <c r="AZ12" s="24">
        <f>AV12+'2027.4'!AZ12</f>
        <v>0</v>
      </c>
      <c r="BA12" s="24">
        <f>AW12+'2027.4'!BA12</f>
        <v>0</v>
      </c>
    </row>
    <row r="13" spans="1:53">
      <c r="A13" s="316"/>
      <c r="B13" s="318"/>
      <c r="C13" s="19" t="s">
        <v>64</v>
      </c>
      <c r="D13" s="20"/>
      <c r="E13" s="21"/>
      <c r="F13" s="84"/>
      <c r="G13" s="117"/>
      <c r="H13" s="106"/>
      <c r="I13" s="102"/>
      <c r="J13" s="102"/>
      <c r="K13" s="102"/>
      <c r="L13" s="102"/>
      <c r="M13" s="110"/>
      <c r="N13" s="79"/>
      <c r="O13" s="130"/>
      <c r="P13" s="79"/>
      <c r="Q13" s="208"/>
      <c r="R13" s="21"/>
      <c r="S13" s="20"/>
      <c r="T13" s="22"/>
      <c r="U13" s="22"/>
      <c r="V13" s="22"/>
      <c r="W13" s="22"/>
      <c r="X13" s="22"/>
      <c r="Y13" s="84"/>
      <c r="Z13" s="96"/>
      <c r="AA13" s="84"/>
      <c r="AB13" s="342"/>
      <c r="AC13" s="343"/>
      <c r="AD13" s="342">
        <f>AB13+'2027.4'!AD13</f>
        <v>0</v>
      </c>
      <c r="AE13" s="179">
        <f>AC13+'2027.4'!AE13</f>
        <v>0</v>
      </c>
      <c r="AF13" s="24"/>
      <c r="AG13" s="25"/>
      <c r="AH13" s="26">
        <f t="shared" si="0"/>
        <v>0</v>
      </c>
      <c r="AI13" s="25"/>
      <c r="AJ13" s="26">
        <f t="shared" si="1"/>
        <v>0</v>
      </c>
      <c r="AK13" s="69">
        <f>AF13+'2027.4'!AK13</f>
        <v>1</v>
      </c>
      <c r="AL13" s="75">
        <f>AG13+'2027.4'!AL13</f>
        <v>1</v>
      </c>
      <c r="AM13" s="26">
        <f>AH13+'2027.4'!AM13</f>
        <v>200</v>
      </c>
      <c r="AN13" s="75">
        <f>AI13+'2027.4'!AN13</f>
        <v>32</v>
      </c>
      <c r="AO13" s="26">
        <f>AJ13+'2027.4'!AO13</f>
        <v>12800</v>
      </c>
      <c r="AP13" s="24"/>
      <c r="AQ13" s="24"/>
      <c r="AR13" s="24">
        <f>AP13+'2027.4'!AR13</f>
        <v>0</v>
      </c>
      <c r="AS13" s="24">
        <f>AQ13+'2027.4'!AS13</f>
        <v>0</v>
      </c>
      <c r="AT13" s="24"/>
      <c r="AU13" s="24"/>
      <c r="AV13" s="24"/>
      <c r="AW13" s="24"/>
      <c r="AX13" s="24">
        <f>AT13+'2027.4'!AX13</f>
        <v>0</v>
      </c>
      <c r="AY13" s="24">
        <f>AU13+'2027.4'!AY13</f>
        <v>0</v>
      </c>
      <c r="AZ13" s="24">
        <f>AV13+'2027.4'!AZ13</f>
        <v>0</v>
      </c>
      <c r="BA13" s="24">
        <f>AW13+'2027.4'!BA13</f>
        <v>0</v>
      </c>
    </row>
    <row r="14" spans="1:53">
      <c r="A14" s="316"/>
      <c r="B14" s="318"/>
      <c r="C14" s="19" t="s">
        <v>65</v>
      </c>
      <c r="D14" s="20"/>
      <c r="E14" s="21"/>
      <c r="F14" s="84"/>
      <c r="G14" s="117"/>
      <c r="H14" s="106"/>
      <c r="I14" s="102"/>
      <c r="J14" s="102"/>
      <c r="K14" s="102"/>
      <c r="L14" s="102"/>
      <c r="M14" s="110"/>
      <c r="N14" s="79"/>
      <c r="O14" s="130"/>
      <c r="P14" s="79"/>
      <c r="Q14" s="208"/>
      <c r="R14" s="21"/>
      <c r="S14" s="20"/>
      <c r="T14" s="22"/>
      <c r="U14" s="22"/>
      <c r="V14" s="22"/>
      <c r="W14" s="22"/>
      <c r="X14" s="22"/>
      <c r="Y14" s="84"/>
      <c r="Z14" s="96"/>
      <c r="AA14" s="84"/>
      <c r="AB14" s="342"/>
      <c r="AC14" s="343"/>
      <c r="AD14" s="342">
        <f>AB14+'2027.4'!AD14</f>
        <v>0</v>
      </c>
      <c r="AE14" s="179">
        <f>AC14+'2027.4'!AE14</f>
        <v>0</v>
      </c>
      <c r="AF14" s="24"/>
      <c r="AG14" s="25"/>
      <c r="AH14" s="26">
        <f t="shared" si="0"/>
        <v>0</v>
      </c>
      <c r="AI14" s="25"/>
      <c r="AJ14" s="26">
        <f t="shared" si="1"/>
        <v>0</v>
      </c>
      <c r="AK14" s="69">
        <f>AF14+'2027.4'!AK14</f>
        <v>1</v>
      </c>
      <c r="AL14" s="75">
        <f>AG14+'2027.4'!AL14</f>
        <v>2</v>
      </c>
      <c r="AM14" s="26">
        <f>AH14+'2027.4'!AM14</f>
        <v>400</v>
      </c>
      <c r="AN14" s="75">
        <f>AI14+'2027.4'!AN14</f>
        <v>37</v>
      </c>
      <c r="AO14" s="26">
        <f>AJ14+'2027.4'!AO14</f>
        <v>14800</v>
      </c>
      <c r="AP14" s="24"/>
      <c r="AQ14" s="24"/>
      <c r="AR14" s="24">
        <f>AP14+'2027.4'!AR14</f>
        <v>0</v>
      </c>
      <c r="AS14" s="24">
        <f>AQ14+'2027.4'!AS14</f>
        <v>0</v>
      </c>
      <c r="AT14" s="24"/>
      <c r="AU14" s="24"/>
      <c r="AV14" s="24"/>
      <c r="AW14" s="24"/>
      <c r="AX14" s="24">
        <f>AT14+'2027.4'!AX14</f>
        <v>0</v>
      </c>
      <c r="AY14" s="24">
        <f>AU14+'2027.4'!AY14</f>
        <v>0</v>
      </c>
      <c r="AZ14" s="24">
        <f>AV14+'2027.4'!AZ14</f>
        <v>0</v>
      </c>
      <c r="BA14" s="24">
        <f>AW14+'2027.4'!BA14</f>
        <v>0</v>
      </c>
    </row>
    <row r="15" spans="1:53">
      <c r="A15" s="316"/>
      <c r="B15" s="318"/>
      <c r="C15" s="19" t="s">
        <v>66</v>
      </c>
      <c r="D15" s="20"/>
      <c r="E15" s="21"/>
      <c r="F15" s="84"/>
      <c r="G15" s="117"/>
      <c r="H15" s="106"/>
      <c r="I15" s="102"/>
      <c r="J15" s="102"/>
      <c r="K15" s="102"/>
      <c r="L15" s="102"/>
      <c r="M15" s="110"/>
      <c r="N15" s="79"/>
      <c r="O15" s="130"/>
      <c r="P15" s="79"/>
      <c r="Q15" s="208"/>
      <c r="R15" s="21"/>
      <c r="S15" s="20"/>
      <c r="T15" s="22"/>
      <c r="U15" s="22"/>
      <c r="V15" s="22"/>
      <c r="W15" s="22"/>
      <c r="X15" s="22"/>
      <c r="Y15" s="84"/>
      <c r="Z15" s="96"/>
      <c r="AA15" s="84"/>
      <c r="AB15" s="342"/>
      <c r="AC15" s="343"/>
      <c r="AD15" s="342">
        <f>AB15+'2027.4'!AD15</f>
        <v>0</v>
      </c>
      <c r="AE15" s="179">
        <f>AC15+'2027.4'!AE15</f>
        <v>0</v>
      </c>
      <c r="AF15" s="24"/>
      <c r="AG15" s="25"/>
      <c r="AH15" s="26">
        <f t="shared" si="0"/>
        <v>0</v>
      </c>
      <c r="AI15" s="25"/>
      <c r="AJ15" s="26">
        <f t="shared" si="1"/>
        <v>0</v>
      </c>
      <c r="AK15" s="69">
        <f>AF15+'2027.4'!AK15</f>
        <v>3</v>
      </c>
      <c r="AL15" s="75">
        <f>AG15+'2027.4'!AL15</f>
        <v>0</v>
      </c>
      <c r="AM15" s="26">
        <f>AH15+'2027.4'!AM15</f>
        <v>0</v>
      </c>
      <c r="AN15" s="75">
        <f>AI15+'2027.4'!AN15</f>
        <v>105</v>
      </c>
      <c r="AO15" s="26">
        <f>AJ15+'2027.4'!AO15</f>
        <v>42000</v>
      </c>
      <c r="AP15" s="24"/>
      <c r="AQ15" s="24"/>
      <c r="AR15" s="24">
        <f>AP15+'2027.4'!AR15</f>
        <v>0</v>
      </c>
      <c r="AS15" s="24">
        <f>AQ15+'2027.4'!AS15</f>
        <v>0</v>
      </c>
      <c r="AT15" s="24"/>
      <c r="AU15" s="24"/>
      <c r="AV15" s="24"/>
      <c r="AW15" s="24"/>
      <c r="AX15" s="24">
        <f>AT15+'2027.4'!AX15</f>
        <v>0</v>
      </c>
      <c r="AY15" s="24">
        <f>AU15+'2027.4'!AY15</f>
        <v>0</v>
      </c>
      <c r="AZ15" s="24">
        <f>AV15+'2027.4'!AZ15</f>
        <v>0</v>
      </c>
      <c r="BA15" s="24">
        <f>AW15+'2027.4'!BA15</f>
        <v>0</v>
      </c>
    </row>
    <row r="16" spans="1:53">
      <c r="A16" s="316"/>
      <c r="B16" s="318"/>
      <c r="C16" s="19" t="s">
        <v>67</v>
      </c>
      <c r="D16" s="20"/>
      <c r="E16" s="21"/>
      <c r="F16" s="84"/>
      <c r="G16" s="117"/>
      <c r="H16" s="106"/>
      <c r="I16" s="102"/>
      <c r="J16" s="102"/>
      <c r="K16" s="102"/>
      <c r="L16" s="102"/>
      <c r="M16" s="110"/>
      <c r="N16" s="79"/>
      <c r="O16" s="130"/>
      <c r="P16" s="79"/>
      <c r="Q16" s="208"/>
      <c r="R16" s="21"/>
      <c r="S16" s="20"/>
      <c r="T16" s="22"/>
      <c r="U16" s="22"/>
      <c r="V16" s="22"/>
      <c r="W16" s="22"/>
      <c r="X16" s="22"/>
      <c r="Y16" s="84"/>
      <c r="Z16" s="96"/>
      <c r="AA16" s="84"/>
      <c r="AB16" s="342"/>
      <c r="AC16" s="343"/>
      <c r="AD16" s="342">
        <f>AB16+'2027.4'!AD16</f>
        <v>0</v>
      </c>
      <c r="AE16" s="179">
        <f>AC16+'2027.4'!AE16</f>
        <v>0</v>
      </c>
      <c r="AF16" s="24"/>
      <c r="AG16" s="25"/>
      <c r="AH16" s="26">
        <f t="shared" si="0"/>
        <v>0</v>
      </c>
      <c r="AI16" s="25"/>
      <c r="AJ16" s="26">
        <f t="shared" si="1"/>
        <v>0</v>
      </c>
      <c r="AK16" s="69">
        <f>AF16+'2027.4'!AK16</f>
        <v>0</v>
      </c>
      <c r="AL16" s="75">
        <f>AG16+'2027.4'!AL16</f>
        <v>0</v>
      </c>
      <c r="AM16" s="26">
        <f>AH16+'2027.4'!AM16</f>
        <v>0</v>
      </c>
      <c r="AN16" s="75">
        <f>AI16+'2027.4'!AN16</f>
        <v>0</v>
      </c>
      <c r="AO16" s="26">
        <f>AJ16+'2027.4'!AO16</f>
        <v>0</v>
      </c>
      <c r="AP16" s="24"/>
      <c r="AQ16" s="24"/>
      <c r="AR16" s="24">
        <f>AP16+'2027.4'!AR16</f>
        <v>0</v>
      </c>
      <c r="AS16" s="24">
        <f>AQ16+'2027.4'!AS16</f>
        <v>0</v>
      </c>
      <c r="AT16" s="24"/>
      <c r="AU16" s="24"/>
      <c r="AV16" s="24"/>
      <c r="AW16" s="24"/>
      <c r="AX16" s="24">
        <f>AT16+'2027.4'!AX16</f>
        <v>0</v>
      </c>
      <c r="AY16" s="24">
        <f>AU16+'2027.4'!AY16</f>
        <v>0</v>
      </c>
      <c r="AZ16" s="24">
        <f>AV16+'2027.4'!AZ16</f>
        <v>0</v>
      </c>
      <c r="BA16" s="24">
        <f>AW16+'2027.4'!BA16</f>
        <v>0</v>
      </c>
    </row>
    <row r="17" spans="1:53">
      <c r="A17" s="316"/>
      <c r="B17" s="318">
        <v>3</v>
      </c>
      <c r="C17" s="19" t="s">
        <v>68</v>
      </c>
      <c r="D17" s="20"/>
      <c r="E17" s="21"/>
      <c r="F17" s="84"/>
      <c r="G17" s="117"/>
      <c r="H17" s="106"/>
      <c r="I17" s="102"/>
      <c r="J17" s="102"/>
      <c r="K17" s="102"/>
      <c r="L17" s="102"/>
      <c r="M17" s="110"/>
      <c r="N17" s="79"/>
      <c r="O17" s="130"/>
      <c r="P17" s="79"/>
      <c r="Q17" s="208"/>
      <c r="R17" s="21"/>
      <c r="S17" s="20"/>
      <c r="T17" s="22"/>
      <c r="U17" s="22"/>
      <c r="V17" s="22"/>
      <c r="W17" s="22"/>
      <c r="X17" s="22"/>
      <c r="Y17" s="84"/>
      <c r="Z17" s="96"/>
      <c r="AA17" s="84"/>
      <c r="AB17" s="342"/>
      <c r="AC17" s="343"/>
      <c r="AD17" s="342">
        <f>AB17+'2027.4'!AD17</f>
        <v>0</v>
      </c>
      <c r="AE17" s="179">
        <f>AC17+'2027.4'!AE17</f>
        <v>0</v>
      </c>
      <c r="AF17" s="24"/>
      <c r="AG17" s="25"/>
      <c r="AH17" s="26">
        <f t="shared" si="0"/>
        <v>0</v>
      </c>
      <c r="AI17" s="25"/>
      <c r="AJ17" s="26">
        <f t="shared" si="1"/>
        <v>0</v>
      </c>
      <c r="AK17" s="69">
        <f>AF17+'2027.4'!AK17</f>
        <v>1</v>
      </c>
      <c r="AL17" s="75">
        <f>AG17+'2027.4'!AL17</f>
        <v>2</v>
      </c>
      <c r="AM17" s="26">
        <f>AH17+'2027.4'!AM17</f>
        <v>400</v>
      </c>
      <c r="AN17" s="75">
        <f>AI17+'2027.4'!AN17</f>
        <v>35</v>
      </c>
      <c r="AO17" s="26">
        <f>AJ17+'2027.4'!AO17</f>
        <v>14000</v>
      </c>
      <c r="AP17" s="24"/>
      <c r="AQ17" s="24"/>
      <c r="AR17" s="24">
        <f>AP17+'2027.4'!AR17</f>
        <v>0</v>
      </c>
      <c r="AS17" s="24">
        <f>AQ17+'2027.4'!AS17</f>
        <v>0</v>
      </c>
      <c r="AT17" s="24"/>
      <c r="AU17" s="24"/>
      <c r="AV17" s="24"/>
      <c r="AW17" s="24"/>
      <c r="AX17" s="24">
        <f>AT17+'2027.4'!AX17</f>
        <v>0</v>
      </c>
      <c r="AY17" s="24">
        <f>AU17+'2027.4'!AY17</f>
        <v>0</v>
      </c>
      <c r="AZ17" s="24">
        <f>AV17+'2027.4'!AZ17</f>
        <v>0</v>
      </c>
      <c r="BA17" s="24">
        <f>AW17+'2027.4'!BA17</f>
        <v>0</v>
      </c>
    </row>
    <row r="18" spans="1:53">
      <c r="A18" s="316"/>
      <c r="B18" s="318"/>
      <c r="C18" s="19" t="s">
        <v>69</v>
      </c>
      <c r="D18" s="20"/>
      <c r="E18" s="21"/>
      <c r="F18" s="84"/>
      <c r="G18" s="117"/>
      <c r="H18" s="106"/>
      <c r="I18" s="102"/>
      <c r="J18" s="102"/>
      <c r="K18" s="102"/>
      <c r="L18" s="102"/>
      <c r="M18" s="110"/>
      <c r="N18" s="79"/>
      <c r="O18" s="130"/>
      <c r="P18" s="79"/>
      <c r="Q18" s="208"/>
      <c r="R18" s="21"/>
      <c r="S18" s="20"/>
      <c r="T18" s="22"/>
      <c r="U18" s="22"/>
      <c r="V18" s="22"/>
      <c r="W18" s="22"/>
      <c r="X18" s="22"/>
      <c r="Y18" s="84"/>
      <c r="Z18" s="96"/>
      <c r="AA18" s="84"/>
      <c r="AB18" s="342"/>
      <c r="AC18" s="343"/>
      <c r="AD18" s="342">
        <f>AB18+'2027.4'!AD18</f>
        <v>0</v>
      </c>
      <c r="AE18" s="179">
        <f>AC18+'2027.4'!AE18</f>
        <v>0</v>
      </c>
      <c r="AF18" s="24"/>
      <c r="AG18" s="25"/>
      <c r="AH18" s="26">
        <f t="shared" si="0"/>
        <v>0</v>
      </c>
      <c r="AI18" s="25"/>
      <c r="AJ18" s="26">
        <f t="shared" si="1"/>
        <v>0</v>
      </c>
      <c r="AK18" s="69">
        <f>AF18+'2027.4'!AK18</f>
        <v>6</v>
      </c>
      <c r="AL18" s="75">
        <f>AG18+'2027.4'!AL18</f>
        <v>6</v>
      </c>
      <c r="AM18" s="26">
        <f>AH18+'2027.4'!AM18</f>
        <v>1200</v>
      </c>
      <c r="AN18" s="75">
        <f>AI18+'2027.4'!AN18</f>
        <v>282</v>
      </c>
      <c r="AO18" s="26">
        <f>AJ18+'2027.4'!AO18</f>
        <v>112800</v>
      </c>
      <c r="AP18" s="24"/>
      <c r="AQ18" s="24"/>
      <c r="AR18" s="24">
        <f>AP18+'2027.4'!AR18</f>
        <v>0</v>
      </c>
      <c r="AS18" s="24">
        <f>AQ18+'2027.4'!AS18</f>
        <v>0</v>
      </c>
      <c r="AT18" s="24"/>
      <c r="AU18" s="24"/>
      <c r="AV18" s="24"/>
      <c r="AW18" s="24"/>
      <c r="AX18" s="24">
        <f>AT18+'2027.4'!AX18</f>
        <v>0</v>
      </c>
      <c r="AY18" s="24">
        <f>AU18+'2027.4'!AY18</f>
        <v>0</v>
      </c>
      <c r="AZ18" s="24">
        <f>AV18+'2027.4'!AZ18</f>
        <v>0</v>
      </c>
      <c r="BA18" s="24">
        <f>AW18+'2027.4'!BA18</f>
        <v>0</v>
      </c>
    </row>
    <row r="19" spans="1:53">
      <c r="A19" s="316"/>
      <c r="B19" s="318"/>
      <c r="C19" s="19" t="s">
        <v>70</v>
      </c>
      <c r="D19" s="20"/>
      <c r="E19" s="21"/>
      <c r="F19" s="84"/>
      <c r="G19" s="117"/>
      <c r="H19" s="106"/>
      <c r="I19" s="102"/>
      <c r="J19" s="102"/>
      <c r="K19" s="102"/>
      <c r="L19" s="102"/>
      <c r="M19" s="110"/>
      <c r="N19" s="79"/>
      <c r="O19" s="130"/>
      <c r="P19" s="79"/>
      <c r="Q19" s="208"/>
      <c r="R19" s="21"/>
      <c r="S19" s="20"/>
      <c r="T19" s="22"/>
      <c r="U19" s="22"/>
      <c r="V19" s="22"/>
      <c r="W19" s="22"/>
      <c r="X19" s="22"/>
      <c r="Y19" s="84"/>
      <c r="Z19" s="96"/>
      <c r="AA19" s="84"/>
      <c r="AB19" s="342"/>
      <c r="AC19" s="343"/>
      <c r="AD19" s="342">
        <f>AB19+'2027.4'!AD19</f>
        <v>48530</v>
      </c>
      <c r="AE19" s="179">
        <f>AC19+'2027.4'!AE19</f>
        <v>300.00180755261749</v>
      </c>
      <c r="AF19" s="24"/>
      <c r="AG19" s="25"/>
      <c r="AH19" s="26">
        <f t="shared" si="0"/>
        <v>0</v>
      </c>
      <c r="AI19" s="25"/>
      <c r="AJ19" s="26">
        <f t="shared" si="1"/>
        <v>0</v>
      </c>
      <c r="AK19" s="69">
        <f>AF19+'2027.4'!AK19</f>
        <v>6</v>
      </c>
      <c r="AL19" s="75">
        <f>AG19+'2027.4'!AL19</f>
        <v>6</v>
      </c>
      <c r="AM19" s="26">
        <f>AH19+'2027.4'!AM19</f>
        <v>1200</v>
      </c>
      <c r="AN19" s="75">
        <f>AI19+'2027.4'!AN19</f>
        <v>168</v>
      </c>
      <c r="AO19" s="26">
        <f>AJ19+'2027.4'!AO19</f>
        <v>67200</v>
      </c>
      <c r="AP19" s="24"/>
      <c r="AQ19" s="24"/>
      <c r="AR19" s="24">
        <f>AP19+'2027.4'!AR19</f>
        <v>0</v>
      </c>
      <c r="AS19" s="24">
        <f>AQ19+'2027.4'!AS19</f>
        <v>0</v>
      </c>
      <c r="AT19" s="24"/>
      <c r="AU19" s="24"/>
      <c r="AV19" s="24"/>
      <c r="AW19" s="24"/>
      <c r="AX19" s="24">
        <f>AT19+'2027.4'!AX19</f>
        <v>0</v>
      </c>
      <c r="AY19" s="24">
        <f>AU19+'2027.4'!AY19</f>
        <v>0</v>
      </c>
      <c r="AZ19" s="24">
        <f>AV19+'2027.4'!AZ19</f>
        <v>0</v>
      </c>
      <c r="BA19" s="24">
        <f>AW19+'2027.4'!BA19</f>
        <v>0</v>
      </c>
    </row>
    <row r="20" spans="1:53">
      <c r="A20" s="317"/>
      <c r="B20" s="318"/>
      <c r="C20" s="19" t="s">
        <v>71</v>
      </c>
      <c r="D20" s="20"/>
      <c r="E20" s="21"/>
      <c r="F20" s="84"/>
      <c r="G20" s="117"/>
      <c r="H20" s="106"/>
      <c r="I20" s="102"/>
      <c r="J20" s="102"/>
      <c r="K20" s="102"/>
      <c r="L20" s="102"/>
      <c r="M20" s="110"/>
      <c r="N20" s="79"/>
      <c r="O20" s="130"/>
      <c r="P20" s="79"/>
      <c r="Q20" s="208"/>
      <c r="R20" s="21"/>
      <c r="S20" s="20"/>
      <c r="T20" s="22"/>
      <c r="U20" s="22"/>
      <c r="V20" s="22"/>
      <c r="W20" s="22"/>
      <c r="X20" s="22"/>
      <c r="Y20" s="84"/>
      <c r="Z20" s="96"/>
      <c r="AA20" s="84"/>
      <c r="AB20" s="342"/>
      <c r="AC20" s="343"/>
      <c r="AD20" s="342">
        <f>AB20+'2027.4'!AD20</f>
        <v>0</v>
      </c>
      <c r="AE20" s="179">
        <f>AC20+'2027.4'!AE20</f>
        <v>0</v>
      </c>
      <c r="AF20" s="24"/>
      <c r="AG20" s="25"/>
      <c r="AH20" s="26">
        <f t="shared" si="0"/>
        <v>0</v>
      </c>
      <c r="AI20" s="25"/>
      <c r="AJ20" s="26">
        <f t="shared" si="1"/>
        <v>0</v>
      </c>
      <c r="AK20" s="69">
        <f>AF20+'2027.4'!AK20</f>
        <v>0</v>
      </c>
      <c r="AL20" s="75">
        <f>AG20+'2027.4'!AL20</f>
        <v>0</v>
      </c>
      <c r="AM20" s="26">
        <f>AH20+'2027.4'!AM20</f>
        <v>0</v>
      </c>
      <c r="AN20" s="75">
        <f>AI20+'2027.4'!AN20</f>
        <v>0</v>
      </c>
      <c r="AO20" s="26">
        <f>AJ20+'2027.4'!AO20</f>
        <v>0</v>
      </c>
      <c r="AP20" s="24"/>
      <c r="AQ20" s="24"/>
      <c r="AR20" s="24">
        <f>AP20+'2027.4'!AR20</f>
        <v>0</v>
      </c>
      <c r="AS20" s="24">
        <f>AQ20+'2027.4'!AS20</f>
        <v>0</v>
      </c>
      <c r="AT20" s="24"/>
      <c r="AU20" s="24"/>
      <c r="AV20" s="24"/>
      <c r="AW20" s="24"/>
      <c r="AX20" s="24">
        <f>AT20+'2027.4'!AX20</f>
        <v>0</v>
      </c>
      <c r="AY20" s="24">
        <f>AU20+'2027.4'!AY20</f>
        <v>0</v>
      </c>
      <c r="AZ20" s="24">
        <f>AV20+'2027.4'!AZ20</f>
        <v>0</v>
      </c>
      <c r="BA20" s="24">
        <f>AW20+'2027.4'!BA20</f>
        <v>0</v>
      </c>
    </row>
    <row r="21" spans="1:53" ht="16.5" customHeight="1">
      <c r="A21" s="28" t="s">
        <v>72</v>
      </c>
      <c r="B21" s="28"/>
      <c r="C21" s="29"/>
      <c r="D21" s="30">
        <f t="shared" ref="D21:BA21" si="2">SUM(D6:D20)</f>
        <v>0</v>
      </c>
      <c r="E21" s="31">
        <f t="shared" si="2"/>
        <v>0</v>
      </c>
      <c r="F21" s="85">
        <f t="shared" si="2"/>
        <v>0</v>
      </c>
      <c r="G21" s="118">
        <f t="shared" si="2"/>
        <v>0</v>
      </c>
      <c r="H21" s="123">
        <f t="shared" si="2"/>
        <v>0</v>
      </c>
      <c r="I21" s="125">
        <f t="shared" si="2"/>
        <v>0</v>
      </c>
      <c r="J21" s="125">
        <f t="shared" si="2"/>
        <v>0</v>
      </c>
      <c r="K21" s="125">
        <f>SUM(K6:K20)</f>
        <v>0</v>
      </c>
      <c r="L21" s="125">
        <f t="shared" si="2"/>
        <v>0</v>
      </c>
      <c r="M21" s="124">
        <f t="shared" si="2"/>
        <v>0</v>
      </c>
      <c r="N21" s="80">
        <f t="shared" si="2"/>
        <v>0</v>
      </c>
      <c r="O21" s="131">
        <f t="shared" si="2"/>
        <v>0</v>
      </c>
      <c r="P21" s="80">
        <f t="shared" ref="P21:R21" si="3">SUM(P6:P20)</f>
        <v>0</v>
      </c>
      <c r="Q21" s="125">
        <f t="shared" si="3"/>
        <v>0</v>
      </c>
      <c r="R21" s="202">
        <f t="shared" si="3"/>
        <v>0</v>
      </c>
      <c r="S21" s="32">
        <f t="shared" si="2"/>
        <v>0</v>
      </c>
      <c r="T21" s="33">
        <f t="shared" si="2"/>
        <v>0</v>
      </c>
      <c r="U21" s="33">
        <f t="shared" si="2"/>
        <v>0</v>
      </c>
      <c r="V21" s="33">
        <f t="shared" si="2"/>
        <v>0</v>
      </c>
      <c r="W21" s="33">
        <f t="shared" si="2"/>
        <v>0</v>
      </c>
      <c r="X21" s="33">
        <f t="shared" si="2"/>
        <v>0</v>
      </c>
      <c r="Y21" s="33">
        <f t="shared" si="2"/>
        <v>0</v>
      </c>
      <c r="Z21" s="90">
        <f t="shared" si="2"/>
        <v>0</v>
      </c>
      <c r="AA21" s="85">
        <f t="shared" si="2"/>
        <v>0</v>
      </c>
      <c r="AB21" s="344">
        <f t="shared" si="2"/>
        <v>0</v>
      </c>
      <c r="AC21" s="180">
        <f t="shared" si="2"/>
        <v>0</v>
      </c>
      <c r="AD21" s="344">
        <f t="shared" si="2"/>
        <v>4298510</v>
      </c>
      <c r="AE21" s="180">
        <f t="shared" si="2"/>
        <v>26660.837030112445</v>
      </c>
      <c r="AF21" s="35">
        <f t="shared" si="2"/>
        <v>0</v>
      </c>
      <c r="AG21" s="36">
        <f t="shared" si="2"/>
        <v>0</v>
      </c>
      <c r="AH21" s="177">
        <f t="shared" si="2"/>
        <v>0</v>
      </c>
      <c r="AI21" s="36">
        <f t="shared" si="2"/>
        <v>0</v>
      </c>
      <c r="AJ21" s="177">
        <f t="shared" si="2"/>
        <v>0</v>
      </c>
      <c r="AK21" s="35">
        <f t="shared" si="2"/>
        <v>32</v>
      </c>
      <c r="AL21" s="36">
        <f t="shared" si="2"/>
        <v>31</v>
      </c>
      <c r="AM21" s="177">
        <f t="shared" si="2"/>
        <v>6200</v>
      </c>
      <c r="AN21" s="36">
        <f t="shared" si="2"/>
        <v>1263</v>
      </c>
      <c r="AO21" s="177">
        <f t="shared" si="2"/>
        <v>505200</v>
      </c>
      <c r="AP21" s="35">
        <f t="shared" si="2"/>
        <v>0</v>
      </c>
      <c r="AQ21" s="35">
        <f t="shared" si="2"/>
        <v>0</v>
      </c>
      <c r="AR21" s="35">
        <f t="shared" si="2"/>
        <v>0</v>
      </c>
      <c r="AS21" s="35">
        <f t="shared" si="2"/>
        <v>0</v>
      </c>
      <c r="AT21" s="35">
        <f t="shared" si="2"/>
        <v>0</v>
      </c>
      <c r="AU21" s="35">
        <f t="shared" si="2"/>
        <v>0</v>
      </c>
      <c r="AV21" s="35">
        <f t="shared" si="2"/>
        <v>0</v>
      </c>
      <c r="AW21" s="35">
        <f t="shared" si="2"/>
        <v>0</v>
      </c>
      <c r="AX21" s="35">
        <f t="shared" si="2"/>
        <v>2</v>
      </c>
      <c r="AY21" s="35">
        <f t="shared" si="2"/>
        <v>200</v>
      </c>
      <c r="AZ21" s="35">
        <f t="shared" si="2"/>
        <v>69</v>
      </c>
      <c r="BA21" s="35">
        <f t="shared" si="2"/>
        <v>7</v>
      </c>
    </row>
    <row r="22" spans="1:53">
      <c r="A22" s="315">
        <v>2</v>
      </c>
      <c r="B22" s="315">
        <v>1</v>
      </c>
      <c r="C22" s="19" t="s">
        <v>73</v>
      </c>
      <c r="D22" s="20"/>
      <c r="E22" s="23"/>
      <c r="F22" s="84"/>
      <c r="G22" s="117"/>
      <c r="H22" s="106"/>
      <c r="I22" s="102"/>
      <c r="J22" s="102"/>
      <c r="K22" s="102"/>
      <c r="L22" s="102"/>
      <c r="M22" s="110"/>
      <c r="N22" s="79"/>
      <c r="O22" s="130"/>
      <c r="P22" s="79"/>
      <c r="Q22" s="208"/>
      <c r="R22" s="21"/>
      <c r="S22" s="38"/>
      <c r="T22" s="22"/>
      <c r="U22" s="22"/>
      <c r="V22" s="22"/>
      <c r="W22" s="22"/>
      <c r="X22" s="22"/>
      <c r="Y22" s="22"/>
      <c r="Z22" s="89"/>
      <c r="AA22" s="84"/>
      <c r="AB22" s="342"/>
      <c r="AC22" s="343"/>
      <c r="AD22" s="342">
        <f>AB22+'2027.4'!AD22</f>
        <v>657064</v>
      </c>
      <c r="AE22" s="179">
        <f>AC22+'2027.4'!AE22</f>
        <v>4062.6961407213203</v>
      </c>
      <c r="AF22" s="24"/>
      <c r="AG22" s="25"/>
      <c r="AH22" s="26">
        <f t="shared" si="0"/>
        <v>0</v>
      </c>
      <c r="AI22" s="25"/>
      <c r="AJ22" s="26">
        <f t="shared" si="1"/>
        <v>0</v>
      </c>
      <c r="AK22" s="69">
        <f>AF22+'2027.4'!AK22</f>
        <v>2</v>
      </c>
      <c r="AL22" s="75">
        <f>AG22+'2027.4'!AL22</f>
        <v>39</v>
      </c>
      <c r="AM22" s="26">
        <f>AH22+'2027.4'!AM22</f>
        <v>7800</v>
      </c>
      <c r="AN22" s="75">
        <f>AI22+'2027.4'!AN22</f>
        <v>48</v>
      </c>
      <c r="AO22" s="26">
        <f>AJ22+'2027.4'!AO22</f>
        <v>19200</v>
      </c>
      <c r="AP22" s="24"/>
      <c r="AQ22" s="24"/>
      <c r="AR22" s="24">
        <f>AP22+'2027.4'!AR22</f>
        <v>0</v>
      </c>
      <c r="AS22" s="24">
        <f>AQ22+'2027.4'!AS22</f>
        <v>0</v>
      </c>
      <c r="AT22" s="24"/>
      <c r="AU22" s="24"/>
      <c r="AV22" s="24"/>
      <c r="AW22" s="24"/>
      <c r="AX22" s="24">
        <f>AT22+'2027.4'!AX22</f>
        <v>2</v>
      </c>
      <c r="AY22" s="24">
        <f>AU22+'2027.4'!AY22</f>
        <v>470</v>
      </c>
      <c r="AZ22" s="24">
        <f>AV22+'2027.4'!AZ22</f>
        <v>174</v>
      </c>
      <c r="BA22" s="24">
        <f>AW22+'2027.4'!BA22</f>
        <v>10</v>
      </c>
    </row>
    <row r="23" spans="1:53">
      <c r="A23" s="316"/>
      <c r="B23" s="316"/>
      <c r="C23" s="19" t="s">
        <v>74</v>
      </c>
      <c r="D23" s="20"/>
      <c r="E23" s="23"/>
      <c r="F23" s="84"/>
      <c r="G23" s="117"/>
      <c r="H23" s="106"/>
      <c r="I23" s="102"/>
      <c r="J23" s="102"/>
      <c r="K23" s="102"/>
      <c r="L23" s="102"/>
      <c r="M23" s="110"/>
      <c r="N23" s="79"/>
      <c r="O23" s="130"/>
      <c r="P23" s="79"/>
      <c r="Q23" s="208"/>
      <c r="R23" s="21"/>
      <c r="S23" s="38"/>
      <c r="T23" s="22"/>
      <c r="U23" s="22"/>
      <c r="V23" s="22"/>
      <c r="W23" s="22"/>
      <c r="X23" s="22"/>
      <c r="Y23" s="22"/>
      <c r="Z23" s="89"/>
      <c r="AA23" s="84"/>
      <c r="AB23" s="358"/>
      <c r="AC23" s="343"/>
      <c r="AD23" s="342">
        <f>AB23+'2027.4'!AD23</f>
        <v>319038</v>
      </c>
      <c r="AE23" s="179">
        <f>AC23+'2027.4'!AE23</f>
        <v>2000.0021564852518</v>
      </c>
      <c r="AF23" s="24"/>
      <c r="AG23" s="25"/>
      <c r="AH23" s="26">
        <f t="shared" si="0"/>
        <v>0</v>
      </c>
      <c r="AI23" s="25"/>
      <c r="AJ23" s="26">
        <f t="shared" si="1"/>
        <v>0</v>
      </c>
      <c r="AK23" s="69">
        <f>AF23+'2027.4'!AK23</f>
        <v>0</v>
      </c>
      <c r="AL23" s="75">
        <f>AG23+'2027.4'!AL23</f>
        <v>0</v>
      </c>
      <c r="AM23" s="26">
        <f>AH23+'2027.4'!AM23</f>
        <v>0</v>
      </c>
      <c r="AN23" s="75">
        <f>AI23+'2027.4'!AN23</f>
        <v>0</v>
      </c>
      <c r="AO23" s="26">
        <f>AJ23+'2027.4'!AO23</f>
        <v>0</v>
      </c>
      <c r="AP23" s="24"/>
      <c r="AQ23" s="24"/>
      <c r="AR23" s="24">
        <f>AP23+'2027.4'!AR23</f>
        <v>0</v>
      </c>
      <c r="AS23" s="24">
        <f>AQ23+'2027.4'!AS23</f>
        <v>0</v>
      </c>
      <c r="AT23" s="24"/>
      <c r="AU23" s="24"/>
      <c r="AV23" s="24"/>
      <c r="AW23" s="24"/>
      <c r="AX23" s="24">
        <f>AT23+'2027.4'!AX23</f>
        <v>0</v>
      </c>
      <c r="AY23" s="24">
        <f>AU23+'2027.4'!AY23</f>
        <v>0</v>
      </c>
      <c r="AZ23" s="24">
        <f>AV23+'2027.4'!AZ23</f>
        <v>0</v>
      </c>
      <c r="BA23" s="24">
        <f>AW23+'2027.4'!BA23</f>
        <v>0</v>
      </c>
    </row>
    <row r="24" spans="1:53">
      <c r="A24" s="316"/>
      <c r="B24" s="316"/>
      <c r="C24" s="19" t="s">
        <v>75</v>
      </c>
      <c r="D24" s="20"/>
      <c r="E24" s="23"/>
      <c r="F24" s="84"/>
      <c r="G24" s="117"/>
      <c r="H24" s="106"/>
      <c r="I24" s="102"/>
      <c r="J24" s="102"/>
      <c r="K24" s="102"/>
      <c r="L24" s="102"/>
      <c r="M24" s="110"/>
      <c r="N24" s="79"/>
      <c r="O24" s="130"/>
      <c r="P24" s="79"/>
      <c r="Q24" s="208"/>
      <c r="R24" s="21"/>
      <c r="S24" s="38"/>
      <c r="T24" s="22"/>
      <c r="U24" s="22"/>
      <c r="V24" s="22"/>
      <c r="W24" s="22"/>
      <c r="X24" s="22"/>
      <c r="Y24" s="22"/>
      <c r="Z24" s="89"/>
      <c r="AA24" s="84"/>
      <c r="AB24" s="342"/>
      <c r="AC24" s="343"/>
      <c r="AD24" s="342">
        <f>AB24+'2027.4'!AD24</f>
        <v>0</v>
      </c>
      <c r="AE24" s="179">
        <f>AC24+'2027.4'!AE24</f>
        <v>0</v>
      </c>
      <c r="AF24" s="24"/>
      <c r="AG24" s="25"/>
      <c r="AH24" s="26">
        <f t="shared" si="0"/>
        <v>0</v>
      </c>
      <c r="AI24" s="25"/>
      <c r="AJ24" s="26">
        <f t="shared" si="1"/>
        <v>0</v>
      </c>
      <c r="AK24" s="69">
        <f>AF24+'2027.4'!AK24</f>
        <v>1</v>
      </c>
      <c r="AL24" s="75">
        <f>AG24+'2027.4'!AL24</f>
        <v>17</v>
      </c>
      <c r="AM24" s="26">
        <f>AH24+'2027.4'!AM24</f>
        <v>3400</v>
      </c>
      <c r="AN24" s="75">
        <f>AI24+'2027.4'!AN24</f>
        <v>42</v>
      </c>
      <c r="AO24" s="26">
        <f>AJ24+'2027.4'!AO24</f>
        <v>16800</v>
      </c>
      <c r="AP24" s="24"/>
      <c r="AQ24" s="24"/>
      <c r="AR24" s="24">
        <f>AP24+'2027.4'!AR24</f>
        <v>0</v>
      </c>
      <c r="AS24" s="24">
        <f>AQ24+'2027.4'!AS24</f>
        <v>0</v>
      </c>
      <c r="AT24" s="24"/>
      <c r="AU24" s="24"/>
      <c r="AV24" s="24"/>
      <c r="AW24" s="24"/>
      <c r="AX24" s="24">
        <f>AT24+'2027.4'!AX24</f>
        <v>0</v>
      </c>
      <c r="AY24" s="24">
        <f>AU24+'2027.4'!AY24</f>
        <v>0</v>
      </c>
      <c r="AZ24" s="24">
        <f>AV24+'2027.4'!AZ24</f>
        <v>0</v>
      </c>
      <c r="BA24" s="24">
        <f>AW24+'2027.4'!BA24</f>
        <v>0</v>
      </c>
    </row>
    <row r="25" spans="1:53">
      <c r="A25" s="316"/>
      <c r="B25" s="316"/>
      <c r="C25" s="19" t="s">
        <v>76</v>
      </c>
      <c r="D25" s="20"/>
      <c r="E25" s="23"/>
      <c r="F25" s="84"/>
      <c r="G25" s="117"/>
      <c r="H25" s="106"/>
      <c r="I25" s="102"/>
      <c r="J25" s="102"/>
      <c r="K25" s="102"/>
      <c r="L25" s="102"/>
      <c r="M25" s="110"/>
      <c r="N25" s="79"/>
      <c r="O25" s="130"/>
      <c r="P25" s="79"/>
      <c r="Q25" s="208"/>
      <c r="R25" s="21"/>
      <c r="S25" s="38"/>
      <c r="T25" s="22"/>
      <c r="U25" s="22"/>
      <c r="V25" s="22"/>
      <c r="W25" s="22"/>
      <c r="X25" s="22"/>
      <c r="Y25" s="22"/>
      <c r="Z25" s="89"/>
      <c r="AA25" s="84"/>
      <c r="AB25" s="342"/>
      <c r="AC25" s="343"/>
      <c r="AD25" s="342">
        <f>AB25+'2027.4'!AD25</f>
        <v>303088</v>
      </c>
      <c r="AE25" s="179">
        <f>AC25+'2027.4'!AE25</f>
        <v>1900.0139594806951</v>
      </c>
      <c r="AF25" s="24"/>
      <c r="AG25" s="25"/>
      <c r="AH25" s="26">
        <f t="shared" si="0"/>
        <v>0</v>
      </c>
      <c r="AI25" s="25"/>
      <c r="AJ25" s="26">
        <f t="shared" si="1"/>
        <v>0</v>
      </c>
      <c r="AK25" s="69">
        <f>AF25+'2027.4'!AK25</f>
        <v>1</v>
      </c>
      <c r="AL25" s="75">
        <f>AG25+'2027.4'!AL25</f>
        <v>10</v>
      </c>
      <c r="AM25" s="26">
        <f>AH25+'2027.4'!AM25</f>
        <v>2000</v>
      </c>
      <c r="AN25" s="75">
        <f>AI25+'2027.4'!AN25</f>
        <v>29</v>
      </c>
      <c r="AO25" s="26">
        <f>AJ25+'2027.4'!AO25</f>
        <v>11600</v>
      </c>
      <c r="AP25" s="24"/>
      <c r="AQ25" s="24"/>
      <c r="AR25" s="24">
        <f>AP25+'2027.4'!AR25</f>
        <v>0</v>
      </c>
      <c r="AS25" s="24">
        <f>AQ25+'2027.4'!AS25</f>
        <v>0</v>
      </c>
      <c r="AT25" s="24"/>
      <c r="AU25" s="24"/>
      <c r="AV25" s="24"/>
      <c r="AW25" s="24"/>
      <c r="AX25" s="24">
        <f>AT25+'2027.4'!AX25</f>
        <v>0</v>
      </c>
      <c r="AY25" s="24">
        <f>AU25+'2027.4'!AY25</f>
        <v>0</v>
      </c>
      <c r="AZ25" s="24">
        <f>AV25+'2027.4'!AZ25</f>
        <v>0</v>
      </c>
      <c r="BA25" s="24">
        <f>AW25+'2027.4'!BA25</f>
        <v>0</v>
      </c>
    </row>
    <row r="26" spans="1:53">
      <c r="A26" s="316"/>
      <c r="B26" s="316"/>
      <c r="C26" s="19" t="s">
        <v>77</v>
      </c>
      <c r="D26" s="20"/>
      <c r="E26" s="23"/>
      <c r="F26" s="84"/>
      <c r="G26" s="117"/>
      <c r="H26" s="106"/>
      <c r="I26" s="102"/>
      <c r="J26" s="102"/>
      <c r="K26" s="102"/>
      <c r="L26" s="102"/>
      <c r="M26" s="110"/>
      <c r="N26" s="79"/>
      <c r="O26" s="130"/>
      <c r="P26" s="79"/>
      <c r="Q26" s="208"/>
      <c r="R26" s="21"/>
      <c r="S26" s="38"/>
      <c r="T26" s="22"/>
      <c r="U26" s="22"/>
      <c r="V26" s="22"/>
      <c r="W26" s="22"/>
      <c r="X26" s="22"/>
      <c r="Y26" s="22"/>
      <c r="Z26" s="89"/>
      <c r="AA26" s="84"/>
      <c r="AB26" s="342"/>
      <c r="AC26" s="343"/>
      <c r="AD26" s="342">
        <f>AB26+'2027.4'!AD26</f>
        <v>0</v>
      </c>
      <c r="AE26" s="179">
        <f>AC26+'2027.4'!AE26</f>
        <v>0</v>
      </c>
      <c r="AF26" s="24"/>
      <c r="AG26" s="25"/>
      <c r="AH26" s="26">
        <f t="shared" si="0"/>
        <v>0</v>
      </c>
      <c r="AI26" s="25"/>
      <c r="AJ26" s="26">
        <f t="shared" si="1"/>
        <v>0</v>
      </c>
      <c r="AK26" s="69">
        <f>AF26+'2027.4'!AK26</f>
        <v>0</v>
      </c>
      <c r="AL26" s="75">
        <f>AG26+'2027.4'!AL26</f>
        <v>0</v>
      </c>
      <c r="AM26" s="26">
        <f>AH26+'2027.4'!AM26</f>
        <v>0</v>
      </c>
      <c r="AN26" s="75">
        <f>AI26+'2027.4'!AN26</f>
        <v>0</v>
      </c>
      <c r="AO26" s="26">
        <f>AJ26+'2027.4'!AO26</f>
        <v>0</v>
      </c>
      <c r="AP26" s="24"/>
      <c r="AQ26" s="24"/>
      <c r="AR26" s="24">
        <f>AP26+'2027.4'!AR26</f>
        <v>0</v>
      </c>
      <c r="AS26" s="24">
        <f>AQ26+'2027.4'!AS26</f>
        <v>0</v>
      </c>
      <c r="AT26" s="24"/>
      <c r="AU26" s="24"/>
      <c r="AV26" s="24"/>
      <c r="AW26" s="24"/>
      <c r="AX26" s="24">
        <f>AT26+'2027.4'!AX26</f>
        <v>2</v>
      </c>
      <c r="AY26" s="24">
        <f>AU26+'2027.4'!AY26</f>
        <v>120</v>
      </c>
      <c r="AZ26" s="24">
        <f>AV26+'2027.4'!AZ26</f>
        <v>503</v>
      </c>
      <c r="BA26" s="24">
        <f>AW26+'2027.4'!BA26</f>
        <v>4</v>
      </c>
    </row>
    <row r="27" spans="1:53">
      <c r="A27" s="316"/>
      <c r="B27" s="316"/>
      <c r="C27" s="19" t="s">
        <v>78</v>
      </c>
      <c r="D27" s="20"/>
      <c r="E27" s="23"/>
      <c r="F27" s="84"/>
      <c r="G27" s="117"/>
      <c r="H27" s="106"/>
      <c r="I27" s="102"/>
      <c r="J27" s="102"/>
      <c r="K27" s="102"/>
      <c r="L27" s="102"/>
      <c r="M27" s="110"/>
      <c r="N27" s="79"/>
      <c r="O27" s="130"/>
      <c r="P27" s="79"/>
      <c r="Q27" s="208"/>
      <c r="R27" s="21"/>
      <c r="S27" s="38"/>
      <c r="T27" s="22"/>
      <c r="U27" s="22"/>
      <c r="V27" s="22"/>
      <c r="W27" s="22"/>
      <c r="X27" s="22"/>
      <c r="Y27" s="22"/>
      <c r="Z27" s="89"/>
      <c r="AA27" s="84"/>
      <c r="AB27" s="342"/>
      <c r="AC27" s="343"/>
      <c r="AD27" s="342">
        <f>AB27+'2027.4'!AD27</f>
        <v>0</v>
      </c>
      <c r="AE27" s="179">
        <f>AC27+'2027.4'!AE27</f>
        <v>0</v>
      </c>
      <c r="AF27" s="24"/>
      <c r="AG27" s="25"/>
      <c r="AH27" s="26">
        <f t="shared" si="0"/>
        <v>0</v>
      </c>
      <c r="AI27" s="25"/>
      <c r="AJ27" s="26">
        <f t="shared" si="1"/>
        <v>0</v>
      </c>
      <c r="AK27" s="69">
        <f>AF27+'2027.4'!AK27</f>
        <v>1</v>
      </c>
      <c r="AL27" s="75">
        <f>AG27+'2027.4'!AL27</f>
        <v>21</v>
      </c>
      <c r="AM27" s="26">
        <f>AH27+'2027.4'!AM27</f>
        <v>4200</v>
      </c>
      <c r="AN27" s="75">
        <f>AI27+'2027.4'!AN27</f>
        <v>21</v>
      </c>
      <c r="AO27" s="26">
        <f>AJ27+'2027.4'!AO27</f>
        <v>8400</v>
      </c>
      <c r="AP27" s="24"/>
      <c r="AQ27" s="24"/>
      <c r="AR27" s="24">
        <f>AP27+'2027.4'!AR27</f>
        <v>0</v>
      </c>
      <c r="AS27" s="24">
        <f>AQ27+'2027.4'!AS27</f>
        <v>0</v>
      </c>
      <c r="AT27" s="24"/>
      <c r="AU27" s="24"/>
      <c r="AV27" s="24"/>
      <c r="AW27" s="24"/>
      <c r="AX27" s="24">
        <f>AT27+'2027.4'!AX27</f>
        <v>0</v>
      </c>
      <c r="AY27" s="24">
        <f>AU27+'2027.4'!AY27</f>
        <v>0</v>
      </c>
      <c r="AZ27" s="24">
        <f>AV27+'2027.4'!AZ27</f>
        <v>0</v>
      </c>
      <c r="BA27" s="24">
        <f>AW27+'2027.4'!BA27</f>
        <v>0</v>
      </c>
    </row>
    <row r="28" spans="1:53">
      <c r="A28" s="316"/>
      <c r="B28" s="317"/>
      <c r="C28" s="19" t="s">
        <v>79</v>
      </c>
      <c r="D28" s="20"/>
      <c r="E28" s="23"/>
      <c r="F28" s="84"/>
      <c r="G28" s="117"/>
      <c r="H28" s="106"/>
      <c r="I28" s="102"/>
      <c r="J28" s="102"/>
      <c r="K28" s="102"/>
      <c r="L28" s="102"/>
      <c r="M28" s="110"/>
      <c r="N28" s="79"/>
      <c r="O28" s="130"/>
      <c r="P28" s="79"/>
      <c r="Q28" s="208"/>
      <c r="R28" s="21"/>
      <c r="S28" s="38"/>
      <c r="T28" s="22"/>
      <c r="U28" s="22"/>
      <c r="V28" s="22"/>
      <c r="W28" s="22"/>
      <c r="X28" s="22"/>
      <c r="Y28" s="22"/>
      <c r="Z28" s="89"/>
      <c r="AA28" s="84"/>
      <c r="AB28" s="342"/>
      <c r="AC28" s="343"/>
      <c r="AD28" s="342">
        <f>AB28+'2027.4'!AD28</f>
        <v>0</v>
      </c>
      <c r="AE28" s="179">
        <f>AC28+'2027.4'!AE28</f>
        <v>0</v>
      </c>
      <c r="AF28" s="24"/>
      <c r="AG28" s="25"/>
      <c r="AH28" s="26">
        <f t="shared" si="0"/>
        <v>0</v>
      </c>
      <c r="AI28" s="25"/>
      <c r="AJ28" s="26">
        <f t="shared" si="1"/>
        <v>0</v>
      </c>
      <c r="AK28" s="69">
        <f>AF28+'2027.4'!AK28</f>
        <v>0</v>
      </c>
      <c r="AL28" s="75">
        <f>AG28+'2027.4'!AL28</f>
        <v>0</v>
      </c>
      <c r="AM28" s="26">
        <f>AH28+'2027.4'!AM28</f>
        <v>0</v>
      </c>
      <c r="AN28" s="75">
        <f>AI28+'2027.4'!AN28</f>
        <v>0</v>
      </c>
      <c r="AO28" s="26">
        <f>AJ28+'2027.4'!AO28</f>
        <v>0</v>
      </c>
      <c r="AP28" s="24"/>
      <c r="AQ28" s="24"/>
      <c r="AR28" s="24">
        <f>AP28+'2027.4'!AR28</f>
        <v>0</v>
      </c>
      <c r="AS28" s="24">
        <f>AQ28+'2027.4'!AS28</f>
        <v>0</v>
      </c>
      <c r="AT28" s="24"/>
      <c r="AU28" s="24"/>
      <c r="AV28" s="24"/>
      <c r="AW28" s="24"/>
      <c r="AX28" s="24">
        <f>AT28+'2027.4'!AX28</f>
        <v>1</v>
      </c>
      <c r="AY28" s="24">
        <f>AU28+'2027.4'!AY28</f>
        <v>50</v>
      </c>
      <c r="AZ28" s="24">
        <f>AV28+'2027.4'!AZ28</f>
        <v>252</v>
      </c>
      <c r="BA28" s="24">
        <f>AW28+'2027.4'!BA28</f>
        <v>3</v>
      </c>
    </row>
    <row r="29" spans="1:53">
      <c r="A29" s="316"/>
      <c r="B29" s="318">
        <v>2</v>
      </c>
      <c r="C29" s="19" t="s">
        <v>80</v>
      </c>
      <c r="D29" s="20"/>
      <c r="E29" s="23"/>
      <c r="F29" s="84"/>
      <c r="G29" s="117"/>
      <c r="H29" s="106"/>
      <c r="I29" s="102"/>
      <c r="J29" s="102"/>
      <c r="K29" s="102"/>
      <c r="L29" s="102"/>
      <c r="M29" s="110"/>
      <c r="N29" s="79"/>
      <c r="O29" s="130"/>
      <c r="P29" s="79"/>
      <c r="Q29" s="208"/>
      <c r="R29" s="21"/>
      <c r="S29" s="38"/>
      <c r="T29" s="22"/>
      <c r="U29" s="22"/>
      <c r="V29" s="22"/>
      <c r="W29" s="22"/>
      <c r="X29" s="22"/>
      <c r="Y29" s="22"/>
      <c r="Z29" s="89"/>
      <c r="AA29" s="84"/>
      <c r="AB29" s="342"/>
      <c r="AC29" s="343"/>
      <c r="AD29" s="342">
        <f>AB29+'2027.4'!AD29</f>
        <v>0</v>
      </c>
      <c r="AE29" s="179">
        <f>AC29+'2027.4'!AE29</f>
        <v>0</v>
      </c>
      <c r="AF29" s="24"/>
      <c r="AG29" s="25"/>
      <c r="AH29" s="26">
        <f t="shared" si="0"/>
        <v>0</v>
      </c>
      <c r="AI29" s="25"/>
      <c r="AJ29" s="26">
        <f t="shared" si="1"/>
        <v>0</v>
      </c>
      <c r="AK29" s="69">
        <f>AF29+'2027.4'!AK29</f>
        <v>2</v>
      </c>
      <c r="AL29" s="75">
        <f>AG29+'2027.4'!AL29</f>
        <v>3</v>
      </c>
      <c r="AM29" s="26">
        <f>AH29+'2027.4'!AM29</f>
        <v>600</v>
      </c>
      <c r="AN29" s="75">
        <f>AI29+'2027.4'!AN29</f>
        <v>40</v>
      </c>
      <c r="AO29" s="26">
        <f>AJ29+'2027.4'!AO29</f>
        <v>16000</v>
      </c>
      <c r="AP29" s="24"/>
      <c r="AQ29" s="24"/>
      <c r="AR29" s="24">
        <f>AP29+'2027.4'!AR29</f>
        <v>0</v>
      </c>
      <c r="AS29" s="24">
        <f>AQ29+'2027.4'!AS29</f>
        <v>0</v>
      </c>
      <c r="AT29" s="24"/>
      <c r="AU29" s="24"/>
      <c r="AV29" s="24"/>
      <c r="AW29" s="24"/>
      <c r="AX29" s="24">
        <f>AT29+'2027.4'!AX29</f>
        <v>0</v>
      </c>
      <c r="AY29" s="24">
        <f>AU29+'2027.4'!AY29</f>
        <v>0</v>
      </c>
      <c r="AZ29" s="24">
        <f>AV29+'2027.4'!AZ29</f>
        <v>0</v>
      </c>
      <c r="BA29" s="24">
        <f>AW29+'2027.4'!BA29</f>
        <v>0</v>
      </c>
    </row>
    <row r="30" spans="1:53">
      <c r="A30" s="316"/>
      <c r="B30" s="318"/>
      <c r="C30" s="19" t="s">
        <v>81</v>
      </c>
      <c r="D30" s="20"/>
      <c r="E30" s="23"/>
      <c r="F30" s="84"/>
      <c r="G30" s="117"/>
      <c r="H30" s="106"/>
      <c r="I30" s="102"/>
      <c r="J30" s="102"/>
      <c r="K30" s="102"/>
      <c r="L30" s="102"/>
      <c r="M30" s="110"/>
      <c r="N30" s="79"/>
      <c r="O30" s="130"/>
      <c r="P30" s="79"/>
      <c r="Q30" s="208"/>
      <c r="R30" s="21"/>
      <c r="S30" s="38"/>
      <c r="T30" s="22"/>
      <c r="U30" s="22"/>
      <c r="V30" s="22"/>
      <c r="W30" s="22"/>
      <c r="X30" s="22"/>
      <c r="Y30" s="22"/>
      <c r="Z30" s="89"/>
      <c r="AA30" s="84"/>
      <c r="AB30" s="342"/>
      <c r="AC30" s="343"/>
      <c r="AD30" s="342">
        <f>AB30+'2027.4'!AD30</f>
        <v>966102</v>
      </c>
      <c r="AE30" s="179">
        <f>AC30+'2027.4'!AE30</f>
        <v>6000.0097724388252</v>
      </c>
      <c r="AF30" s="24"/>
      <c r="AG30" s="25"/>
      <c r="AH30" s="26">
        <f t="shared" si="0"/>
        <v>0</v>
      </c>
      <c r="AI30" s="25"/>
      <c r="AJ30" s="26">
        <f t="shared" si="1"/>
        <v>0</v>
      </c>
      <c r="AK30" s="69">
        <f>AF30+'2027.4'!AK30</f>
        <v>2</v>
      </c>
      <c r="AL30" s="75">
        <f>AG30+'2027.4'!AL30</f>
        <v>2</v>
      </c>
      <c r="AM30" s="26">
        <f>AH30+'2027.4'!AM30</f>
        <v>400</v>
      </c>
      <c r="AN30" s="75">
        <f>AI30+'2027.4'!AN30</f>
        <v>89</v>
      </c>
      <c r="AO30" s="26">
        <f>AJ30+'2027.4'!AO30</f>
        <v>35600</v>
      </c>
      <c r="AP30" s="24"/>
      <c r="AQ30" s="24"/>
      <c r="AR30" s="24">
        <f>AP30+'2027.4'!AR30</f>
        <v>0</v>
      </c>
      <c r="AS30" s="24">
        <f>AQ30+'2027.4'!AS30</f>
        <v>0</v>
      </c>
      <c r="AT30" s="24"/>
      <c r="AU30" s="24"/>
      <c r="AV30" s="24"/>
      <c r="AW30" s="24"/>
      <c r="AX30" s="24">
        <f>AT30+'2027.4'!AX30</f>
        <v>2</v>
      </c>
      <c r="AY30" s="24">
        <f>AU30+'2027.4'!AY30</f>
        <v>990</v>
      </c>
      <c r="AZ30" s="24">
        <f>AV30+'2027.4'!AZ30</f>
        <v>71</v>
      </c>
      <c r="BA30" s="24">
        <f>AW30+'2027.4'!BA30</f>
        <v>28</v>
      </c>
    </row>
    <row r="31" spans="1:53">
      <c r="A31" s="316"/>
      <c r="B31" s="318"/>
      <c r="C31" s="19" t="s">
        <v>82</v>
      </c>
      <c r="D31" s="20"/>
      <c r="E31" s="23"/>
      <c r="F31" s="84"/>
      <c r="G31" s="117"/>
      <c r="H31" s="106"/>
      <c r="I31" s="102"/>
      <c r="J31" s="102"/>
      <c r="K31" s="102"/>
      <c r="L31" s="102"/>
      <c r="M31" s="110"/>
      <c r="N31" s="79"/>
      <c r="O31" s="130"/>
      <c r="P31" s="79"/>
      <c r="Q31" s="208"/>
      <c r="R31" s="21"/>
      <c r="S31" s="38"/>
      <c r="T31" s="22"/>
      <c r="U31" s="22"/>
      <c r="V31" s="22"/>
      <c r="W31" s="22"/>
      <c r="X31" s="22"/>
      <c r="Y31" s="22"/>
      <c r="Z31" s="89"/>
      <c r="AA31" s="84"/>
      <c r="AB31" s="342"/>
      <c r="AC31" s="343"/>
      <c r="AD31" s="342">
        <f>AB31+'2027.4'!AD31</f>
        <v>1783142</v>
      </c>
      <c r="AE31" s="179">
        <f>AC31+'2027.4'!AE31</f>
        <v>11000.008425902688</v>
      </c>
      <c r="AF31" s="24"/>
      <c r="AG31" s="25"/>
      <c r="AH31" s="26">
        <f t="shared" si="0"/>
        <v>0</v>
      </c>
      <c r="AI31" s="25"/>
      <c r="AJ31" s="26">
        <f t="shared" si="1"/>
        <v>0</v>
      </c>
      <c r="AK31" s="69">
        <f>AF31+'2027.4'!AK31</f>
        <v>3</v>
      </c>
      <c r="AL31" s="75">
        <f>AG31+'2027.4'!AL31</f>
        <v>6</v>
      </c>
      <c r="AM31" s="26">
        <f>AH31+'2027.4'!AM31</f>
        <v>1200</v>
      </c>
      <c r="AN31" s="75">
        <f>AI31+'2027.4'!AN31</f>
        <v>99</v>
      </c>
      <c r="AO31" s="26">
        <f>AJ31+'2027.4'!AO31</f>
        <v>39600</v>
      </c>
      <c r="AP31" s="24"/>
      <c r="AQ31" s="24"/>
      <c r="AR31" s="24">
        <f>AP31+'2027.4'!AR31</f>
        <v>0</v>
      </c>
      <c r="AS31" s="24">
        <f>AQ31+'2027.4'!AS31</f>
        <v>0</v>
      </c>
      <c r="AT31" s="24"/>
      <c r="AU31" s="24"/>
      <c r="AV31" s="24"/>
      <c r="AW31" s="24"/>
      <c r="AX31" s="24">
        <f>AT31+'2027.4'!AX31</f>
        <v>1</v>
      </c>
      <c r="AY31" s="24">
        <f>AU31+'2027.4'!AY31</f>
        <v>60</v>
      </c>
      <c r="AZ31" s="24">
        <f>AV31+'2027.4'!AZ31</f>
        <v>70</v>
      </c>
      <c r="BA31" s="24">
        <f>AW31+'2027.4'!BA31</f>
        <v>10</v>
      </c>
    </row>
    <row r="32" spans="1:53">
      <c r="A32" s="316"/>
      <c r="B32" s="318"/>
      <c r="C32" s="19" t="s">
        <v>83</v>
      </c>
      <c r="D32" s="20"/>
      <c r="E32" s="23"/>
      <c r="F32" s="84"/>
      <c r="G32" s="117"/>
      <c r="H32" s="106"/>
      <c r="I32" s="102"/>
      <c r="J32" s="102"/>
      <c r="K32" s="102"/>
      <c r="L32" s="102"/>
      <c r="M32" s="110"/>
      <c r="N32" s="79"/>
      <c r="O32" s="130"/>
      <c r="P32" s="79"/>
      <c r="Q32" s="208"/>
      <c r="R32" s="21"/>
      <c r="S32" s="38"/>
      <c r="T32" s="22"/>
      <c r="U32" s="22"/>
      <c r="V32" s="22"/>
      <c r="W32" s="22"/>
      <c r="X32" s="22"/>
      <c r="Y32" s="22"/>
      <c r="Z32" s="89"/>
      <c r="AA32" s="84"/>
      <c r="AB32" s="342"/>
      <c r="AC32" s="343"/>
      <c r="AD32" s="342">
        <f>AB32+'2027.4'!AD32</f>
        <v>0</v>
      </c>
      <c r="AE32" s="179">
        <f>AC32+'2027.4'!AE32</f>
        <v>0</v>
      </c>
      <c r="AF32" s="24"/>
      <c r="AG32" s="25"/>
      <c r="AH32" s="26">
        <f t="shared" si="0"/>
        <v>0</v>
      </c>
      <c r="AI32" s="25"/>
      <c r="AJ32" s="26">
        <f t="shared" si="1"/>
        <v>0</v>
      </c>
      <c r="AK32" s="69">
        <f>AF32+'2027.4'!AK32</f>
        <v>2</v>
      </c>
      <c r="AL32" s="75">
        <f>AG32+'2027.4'!AL32</f>
        <v>3</v>
      </c>
      <c r="AM32" s="26">
        <f>AH32+'2027.4'!AM32</f>
        <v>600</v>
      </c>
      <c r="AN32" s="75">
        <f>AI32+'2027.4'!AN32</f>
        <v>62</v>
      </c>
      <c r="AO32" s="26">
        <f>AJ32+'2027.4'!AO32</f>
        <v>24800</v>
      </c>
      <c r="AP32" s="24"/>
      <c r="AQ32" s="24"/>
      <c r="AR32" s="24">
        <f>AP32+'2027.4'!AR32</f>
        <v>0</v>
      </c>
      <c r="AS32" s="24">
        <f>AQ32+'2027.4'!AS32</f>
        <v>0</v>
      </c>
      <c r="AT32" s="24"/>
      <c r="AU32" s="24"/>
      <c r="AV32" s="24"/>
      <c r="AW32" s="24"/>
      <c r="AX32" s="24">
        <f>AT32+'2027.4'!AX32</f>
        <v>1</v>
      </c>
      <c r="AY32" s="24">
        <f>AU32+'2027.4'!AY32</f>
        <v>480</v>
      </c>
      <c r="AZ32" s="24">
        <f>AV32+'2027.4'!AZ32</f>
        <v>14</v>
      </c>
      <c r="BA32" s="24">
        <f>AW32+'2027.4'!BA32</f>
        <v>16</v>
      </c>
    </row>
    <row r="33" spans="1:53">
      <c r="A33" s="316"/>
      <c r="B33" s="318"/>
      <c r="C33" s="19" t="s">
        <v>84</v>
      </c>
      <c r="D33" s="20"/>
      <c r="E33" s="23"/>
      <c r="F33" s="84"/>
      <c r="G33" s="117"/>
      <c r="H33" s="106"/>
      <c r="I33" s="102"/>
      <c r="J33" s="102"/>
      <c r="K33" s="102"/>
      <c r="L33" s="102"/>
      <c r="M33" s="110"/>
      <c r="N33" s="79"/>
      <c r="O33" s="130"/>
      <c r="P33" s="79"/>
      <c r="Q33" s="208"/>
      <c r="R33" s="21"/>
      <c r="S33" s="38"/>
      <c r="T33" s="22"/>
      <c r="U33" s="22"/>
      <c r="V33" s="22"/>
      <c r="W33" s="22"/>
      <c r="X33" s="22"/>
      <c r="Y33" s="22"/>
      <c r="Z33" s="89"/>
      <c r="AA33" s="84"/>
      <c r="AB33" s="342"/>
      <c r="AC33" s="343"/>
      <c r="AD33" s="342">
        <f>AB33+'2027.4'!AD33</f>
        <v>321285</v>
      </c>
      <c r="AE33" s="179">
        <f>AC33+'2027.4'!AE33</f>
        <v>2000.0029822310191</v>
      </c>
      <c r="AF33" s="24"/>
      <c r="AG33" s="25"/>
      <c r="AH33" s="26">
        <f t="shared" si="0"/>
        <v>0</v>
      </c>
      <c r="AI33" s="25"/>
      <c r="AJ33" s="26">
        <f t="shared" si="1"/>
        <v>0</v>
      </c>
      <c r="AK33" s="69">
        <f>AF33+'2027.4'!AK33</f>
        <v>1</v>
      </c>
      <c r="AL33" s="75">
        <f>AG33+'2027.4'!AL33</f>
        <v>0</v>
      </c>
      <c r="AM33" s="26">
        <f>AH33+'2027.4'!AM33</f>
        <v>0</v>
      </c>
      <c r="AN33" s="75">
        <f>AI33+'2027.4'!AN33</f>
        <v>48</v>
      </c>
      <c r="AO33" s="26">
        <f>AJ33+'2027.4'!AO33</f>
        <v>19200</v>
      </c>
      <c r="AP33" s="24"/>
      <c r="AQ33" s="24"/>
      <c r="AR33" s="24">
        <f>AP33+'2027.4'!AR33</f>
        <v>0</v>
      </c>
      <c r="AS33" s="24">
        <f>AQ33+'2027.4'!AS33</f>
        <v>0</v>
      </c>
      <c r="AT33" s="24"/>
      <c r="AU33" s="24"/>
      <c r="AV33" s="24"/>
      <c r="AW33" s="24"/>
      <c r="AX33" s="24">
        <f>AT33+'2027.4'!AX33</f>
        <v>3</v>
      </c>
      <c r="AY33" s="24">
        <f>AU33+'2027.4'!AY33</f>
        <v>460</v>
      </c>
      <c r="AZ33" s="24">
        <f>AV33+'2027.4'!AZ33</f>
        <v>634</v>
      </c>
      <c r="BA33" s="24">
        <f>AW33+'2027.4'!BA33</f>
        <v>27</v>
      </c>
    </row>
    <row r="34" spans="1:53">
      <c r="A34" s="317"/>
      <c r="B34" s="318"/>
      <c r="C34" s="19" t="s">
        <v>85</v>
      </c>
      <c r="D34" s="20"/>
      <c r="E34" s="23"/>
      <c r="F34" s="84"/>
      <c r="G34" s="117"/>
      <c r="H34" s="106"/>
      <c r="I34" s="102"/>
      <c r="J34" s="102"/>
      <c r="K34" s="102"/>
      <c r="L34" s="102"/>
      <c r="M34" s="110"/>
      <c r="N34" s="79"/>
      <c r="O34" s="130"/>
      <c r="P34" s="79"/>
      <c r="Q34" s="208"/>
      <c r="R34" s="21"/>
      <c r="S34" s="38"/>
      <c r="T34" s="22"/>
      <c r="U34" s="22"/>
      <c r="V34" s="22"/>
      <c r="W34" s="22"/>
      <c r="X34" s="22"/>
      <c r="Y34" s="22"/>
      <c r="Z34" s="89"/>
      <c r="AA34" s="84"/>
      <c r="AB34" s="342"/>
      <c r="AC34" s="343"/>
      <c r="AD34" s="342">
        <f>AB34+'2027.4'!AD34</f>
        <v>0</v>
      </c>
      <c r="AE34" s="179">
        <f>AC34+'2027.4'!AE34</f>
        <v>0</v>
      </c>
      <c r="AF34" s="24"/>
      <c r="AG34" s="25"/>
      <c r="AH34" s="26">
        <f t="shared" si="0"/>
        <v>0</v>
      </c>
      <c r="AI34" s="25"/>
      <c r="AJ34" s="26">
        <f t="shared" si="1"/>
        <v>0</v>
      </c>
      <c r="AK34" s="69">
        <f>AF34+'2027.4'!AK34</f>
        <v>1</v>
      </c>
      <c r="AL34" s="75">
        <f>AG34+'2027.4'!AL34</f>
        <v>3</v>
      </c>
      <c r="AM34" s="26">
        <f>AH34+'2027.4'!AM34</f>
        <v>600</v>
      </c>
      <c r="AN34" s="75">
        <f>AI34+'2027.4'!AN34</f>
        <v>40</v>
      </c>
      <c r="AO34" s="26">
        <f>AJ34+'2027.4'!AO34</f>
        <v>16000</v>
      </c>
      <c r="AP34" s="24"/>
      <c r="AQ34" s="24"/>
      <c r="AR34" s="24">
        <f>AP34+'2027.4'!AR34</f>
        <v>1</v>
      </c>
      <c r="AS34" s="24">
        <f>AQ34+'2027.4'!AS34</f>
        <v>0</v>
      </c>
      <c r="AT34" s="24"/>
      <c r="AU34" s="24"/>
      <c r="AV34" s="24"/>
      <c r="AW34" s="24"/>
      <c r="AX34" s="24">
        <f>AT34+'2027.4'!AX34</f>
        <v>1</v>
      </c>
      <c r="AY34" s="24">
        <f>AU34+'2027.4'!AY34</f>
        <v>480</v>
      </c>
      <c r="AZ34" s="24">
        <f>AV34+'2027.4'!AZ34</f>
        <v>14</v>
      </c>
      <c r="BA34" s="24">
        <f>AW34+'2027.4'!BA34</f>
        <v>20</v>
      </c>
    </row>
    <row r="35" spans="1:53" ht="16.5" customHeight="1">
      <c r="A35" s="28" t="s">
        <v>72</v>
      </c>
      <c r="B35" s="28"/>
      <c r="C35" s="29"/>
      <c r="D35" s="30">
        <f>SUM(D22:D34)</f>
        <v>0</v>
      </c>
      <c r="E35" s="31">
        <f t="shared" ref="E35:Y35" si="4">SUM(E22:E34)</f>
        <v>0</v>
      </c>
      <c r="F35" s="85">
        <f t="shared" si="4"/>
        <v>0</v>
      </c>
      <c r="G35" s="118">
        <f t="shared" ref="G35:R35" si="5">SUM(G22:G34)</f>
        <v>0</v>
      </c>
      <c r="H35" s="123">
        <f t="shared" si="5"/>
        <v>0</v>
      </c>
      <c r="I35" s="125">
        <f t="shared" si="5"/>
        <v>0</v>
      </c>
      <c r="J35" s="125">
        <f t="shared" si="5"/>
        <v>0</v>
      </c>
      <c r="K35" s="125">
        <f t="shared" si="5"/>
        <v>0</v>
      </c>
      <c r="L35" s="125">
        <f t="shared" si="5"/>
        <v>0</v>
      </c>
      <c r="M35" s="124">
        <f t="shared" si="5"/>
        <v>0</v>
      </c>
      <c r="N35" s="80">
        <f t="shared" si="5"/>
        <v>0</v>
      </c>
      <c r="O35" s="131">
        <f t="shared" si="5"/>
        <v>0</v>
      </c>
      <c r="P35" s="80">
        <f t="shared" si="5"/>
        <v>0</v>
      </c>
      <c r="Q35" s="125">
        <f t="shared" si="5"/>
        <v>0</v>
      </c>
      <c r="R35" s="202">
        <f t="shared" si="5"/>
        <v>0</v>
      </c>
      <c r="S35" s="32">
        <f t="shared" si="4"/>
        <v>0</v>
      </c>
      <c r="T35" s="33">
        <f t="shared" si="4"/>
        <v>0</v>
      </c>
      <c r="U35" s="33">
        <f t="shared" si="4"/>
        <v>0</v>
      </c>
      <c r="V35" s="33">
        <f t="shared" si="4"/>
        <v>0</v>
      </c>
      <c r="W35" s="33">
        <f t="shared" si="4"/>
        <v>0</v>
      </c>
      <c r="X35" s="33">
        <f t="shared" si="4"/>
        <v>0</v>
      </c>
      <c r="Y35" s="33">
        <f t="shared" si="4"/>
        <v>0</v>
      </c>
      <c r="Z35" s="90">
        <f t="shared" ref="Z35" si="6">SUM(Z22:Z34)</f>
        <v>0</v>
      </c>
      <c r="AA35" s="85">
        <f t="shared" ref="AA35" si="7">SUM(AA22:AA34)</f>
        <v>0</v>
      </c>
      <c r="AB35" s="345">
        <f>SUM(AB22:AB34)</f>
        <v>0</v>
      </c>
      <c r="AC35" s="181">
        <f>SUM(AC22:AC34)</f>
        <v>0</v>
      </c>
      <c r="AD35" s="345">
        <f>SUM(AD22:AD34)</f>
        <v>4349719</v>
      </c>
      <c r="AE35" s="181">
        <f>SUM(AE22:AE34)</f>
        <v>26962.733437259802</v>
      </c>
      <c r="AF35" s="28">
        <f t="shared" ref="AF35:BA35" si="8">SUM(AF22:AF34)</f>
        <v>0</v>
      </c>
      <c r="AG35" s="39">
        <f t="shared" si="8"/>
        <v>0</v>
      </c>
      <c r="AH35" s="166">
        <f t="shared" si="8"/>
        <v>0</v>
      </c>
      <c r="AI35" s="39">
        <f t="shared" si="8"/>
        <v>0</v>
      </c>
      <c r="AJ35" s="166">
        <f t="shared" si="8"/>
        <v>0</v>
      </c>
      <c r="AK35" s="28">
        <f t="shared" si="8"/>
        <v>16</v>
      </c>
      <c r="AL35" s="39">
        <f t="shared" si="8"/>
        <v>104</v>
      </c>
      <c r="AM35" s="166">
        <f t="shared" si="8"/>
        <v>20800</v>
      </c>
      <c r="AN35" s="39">
        <f t="shared" si="8"/>
        <v>518</v>
      </c>
      <c r="AO35" s="166">
        <f t="shared" si="8"/>
        <v>207200</v>
      </c>
      <c r="AP35" s="28">
        <f t="shared" si="8"/>
        <v>0</v>
      </c>
      <c r="AQ35" s="28">
        <f t="shared" si="8"/>
        <v>0</v>
      </c>
      <c r="AR35" s="28">
        <f t="shared" si="8"/>
        <v>1</v>
      </c>
      <c r="AS35" s="28">
        <f t="shared" si="8"/>
        <v>0</v>
      </c>
      <c r="AT35" s="28">
        <f t="shared" si="8"/>
        <v>0</v>
      </c>
      <c r="AU35" s="28">
        <f t="shared" si="8"/>
        <v>0</v>
      </c>
      <c r="AV35" s="28">
        <f t="shared" si="8"/>
        <v>0</v>
      </c>
      <c r="AW35" s="28">
        <f t="shared" si="8"/>
        <v>0</v>
      </c>
      <c r="AX35" s="28">
        <f t="shared" si="8"/>
        <v>13</v>
      </c>
      <c r="AY35" s="28">
        <f t="shared" si="8"/>
        <v>3110</v>
      </c>
      <c r="AZ35" s="28">
        <f t="shared" si="8"/>
        <v>1732</v>
      </c>
      <c r="BA35" s="28">
        <f t="shared" si="8"/>
        <v>118</v>
      </c>
    </row>
    <row r="36" spans="1:53">
      <c r="A36" s="315">
        <v>3</v>
      </c>
      <c r="B36" s="315">
        <v>1</v>
      </c>
      <c r="C36" s="19" t="s">
        <v>86</v>
      </c>
      <c r="D36" s="20"/>
      <c r="E36" s="23"/>
      <c r="F36" s="84"/>
      <c r="G36" s="117"/>
      <c r="H36" s="106"/>
      <c r="I36" s="102"/>
      <c r="J36" s="102"/>
      <c r="K36" s="102"/>
      <c r="L36" s="102"/>
      <c r="M36" s="110"/>
      <c r="N36" s="79"/>
      <c r="O36" s="130"/>
      <c r="P36" s="79"/>
      <c r="Q36" s="208"/>
      <c r="R36" s="21"/>
      <c r="S36" s="38"/>
      <c r="T36" s="22"/>
      <c r="U36" s="22"/>
      <c r="V36" s="22"/>
      <c r="W36" s="22"/>
      <c r="X36" s="22"/>
      <c r="Y36" s="22"/>
      <c r="Z36" s="89"/>
      <c r="AA36" s="84"/>
      <c r="AB36" s="342"/>
      <c r="AC36" s="343"/>
      <c r="AD36" s="342">
        <f>AB36+'2027.4'!AD36</f>
        <v>0</v>
      </c>
      <c r="AE36" s="179">
        <f>AC36+'2027.4'!AE36</f>
        <v>0</v>
      </c>
      <c r="AF36" s="24"/>
      <c r="AG36" s="25"/>
      <c r="AH36" s="26">
        <f t="shared" si="0"/>
        <v>0</v>
      </c>
      <c r="AI36" s="25"/>
      <c r="AJ36" s="26">
        <f t="shared" si="1"/>
        <v>0</v>
      </c>
      <c r="AK36" s="69">
        <f>AF36+'2027.4'!AK36</f>
        <v>1</v>
      </c>
      <c r="AL36" s="75">
        <f>AG36+'2027.4'!AL36</f>
        <v>4</v>
      </c>
      <c r="AM36" s="26">
        <f>AH36+'2027.4'!AM36</f>
        <v>800</v>
      </c>
      <c r="AN36" s="75">
        <f>AI36+'2027.4'!AN36</f>
        <v>59</v>
      </c>
      <c r="AO36" s="26">
        <f>AJ36+'2027.4'!AO36</f>
        <v>23600</v>
      </c>
      <c r="AP36" s="24"/>
      <c r="AQ36" s="24"/>
      <c r="AR36" s="24">
        <f>AP36+'2027.4'!AR36</f>
        <v>0</v>
      </c>
      <c r="AS36" s="24">
        <f>AQ36+'2027.4'!AS36</f>
        <v>0</v>
      </c>
      <c r="AT36" s="24"/>
      <c r="AU36" s="24"/>
      <c r="AV36" s="24"/>
      <c r="AW36" s="24"/>
      <c r="AX36" s="24">
        <f>AT36+'2027.4'!AX36</f>
        <v>1</v>
      </c>
      <c r="AY36" s="24">
        <f>AU36+'2027.4'!AY36</f>
        <v>40</v>
      </c>
      <c r="AZ36" s="24">
        <f>AV36+'2027.4'!AZ36</f>
        <v>93</v>
      </c>
      <c r="BA36" s="24">
        <f>AW36+'2027.4'!BA36</f>
        <v>10</v>
      </c>
    </row>
    <row r="37" spans="1:53">
      <c r="A37" s="316"/>
      <c r="B37" s="316"/>
      <c r="C37" s="19" t="s">
        <v>87</v>
      </c>
      <c r="D37" s="20"/>
      <c r="E37" s="23"/>
      <c r="F37" s="84"/>
      <c r="G37" s="117"/>
      <c r="H37" s="106"/>
      <c r="I37" s="102"/>
      <c r="J37" s="102"/>
      <c r="K37" s="102"/>
      <c r="L37" s="102"/>
      <c r="M37" s="110"/>
      <c r="N37" s="79"/>
      <c r="O37" s="130"/>
      <c r="P37" s="79"/>
      <c r="Q37" s="208"/>
      <c r="R37" s="21"/>
      <c r="S37" s="38"/>
      <c r="T37" s="22"/>
      <c r="U37" s="22"/>
      <c r="V37" s="22"/>
      <c r="W37" s="22"/>
      <c r="X37" s="22"/>
      <c r="Y37" s="22"/>
      <c r="Z37" s="89"/>
      <c r="AA37" s="84"/>
      <c r="AB37" s="342"/>
      <c r="AC37" s="343"/>
      <c r="AD37" s="342">
        <f>AB37+'2027.4'!AD37</f>
        <v>0</v>
      </c>
      <c r="AE37" s="179">
        <f>AC37+'2027.4'!AE37</f>
        <v>0</v>
      </c>
      <c r="AF37" s="24"/>
      <c r="AG37" s="25"/>
      <c r="AH37" s="26">
        <f t="shared" ref="AH37:AH77" si="9">AG37*$AH$5</f>
        <v>0</v>
      </c>
      <c r="AI37" s="25"/>
      <c r="AJ37" s="26">
        <f t="shared" ref="AJ37:AJ77" si="10">AI37*$AJ$5</f>
        <v>0</v>
      </c>
      <c r="AK37" s="69">
        <f>AF37+'2027.4'!AK37</f>
        <v>0</v>
      </c>
      <c r="AL37" s="75">
        <f>AG37+'2027.4'!AL37</f>
        <v>0</v>
      </c>
      <c r="AM37" s="26">
        <f>AH37+'2027.4'!AM37</f>
        <v>0</v>
      </c>
      <c r="AN37" s="75">
        <f>AI37+'2027.4'!AN37</f>
        <v>0</v>
      </c>
      <c r="AO37" s="26">
        <f>AJ37+'2027.4'!AO37</f>
        <v>0</v>
      </c>
      <c r="AP37" s="24"/>
      <c r="AQ37" s="24"/>
      <c r="AR37" s="24">
        <f>AP37+'2027.4'!AR37</f>
        <v>0</v>
      </c>
      <c r="AS37" s="24">
        <f>AQ37+'2027.4'!AS37</f>
        <v>0</v>
      </c>
      <c r="AT37" s="24"/>
      <c r="AU37" s="24"/>
      <c r="AV37" s="24"/>
      <c r="AW37" s="24"/>
      <c r="AX37" s="24">
        <f>AT37+'2027.4'!AX37</f>
        <v>1</v>
      </c>
      <c r="AY37" s="24">
        <f>AU37+'2027.4'!AY37</f>
        <v>60</v>
      </c>
      <c r="AZ37" s="24">
        <f>AV37+'2027.4'!AZ37</f>
        <v>42</v>
      </c>
      <c r="BA37" s="24">
        <f>AW37+'2027.4'!BA37</f>
        <v>5</v>
      </c>
    </row>
    <row r="38" spans="1:53">
      <c r="A38" s="316"/>
      <c r="B38" s="316"/>
      <c r="C38" s="19" t="s">
        <v>89</v>
      </c>
      <c r="D38" s="20"/>
      <c r="E38" s="23"/>
      <c r="F38" s="84"/>
      <c r="G38" s="117"/>
      <c r="H38" s="106"/>
      <c r="I38" s="102"/>
      <c r="J38" s="102"/>
      <c r="K38" s="102"/>
      <c r="L38" s="102"/>
      <c r="M38" s="110"/>
      <c r="N38" s="79"/>
      <c r="O38" s="130"/>
      <c r="P38" s="79"/>
      <c r="Q38" s="208"/>
      <c r="R38" s="21"/>
      <c r="S38" s="38"/>
      <c r="T38" s="22"/>
      <c r="U38" s="22"/>
      <c r="V38" s="22"/>
      <c r="W38" s="22"/>
      <c r="X38" s="22"/>
      <c r="Y38" s="22"/>
      <c r="Z38" s="89"/>
      <c r="AA38" s="84"/>
      <c r="AB38" s="342"/>
      <c r="AC38" s="343"/>
      <c r="AD38" s="342">
        <f>AB38+'2027.4'!AD38</f>
        <v>0</v>
      </c>
      <c r="AE38" s="179">
        <f>AC38+'2027.4'!AE38</f>
        <v>0</v>
      </c>
      <c r="AF38" s="24"/>
      <c r="AG38" s="25"/>
      <c r="AH38" s="26">
        <f t="shared" si="9"/>
        <v>0</v>
      </c>
      <c r="AI38" s="25"/>
      <c r="AJ38" s="26">
        <f t="shared" si="10"/>
        <v>0</v>
      </c>
      <c r="AK38" s="69">
        <f>AF38+'2027.4'!AK38</f>
        <v>2</v>
      </c>
      <c r="AL38" s="75">
        <f>AG38+'2027.4'!AL38</f>
        <v>0</v>
      </c>
      <c r="AM38" s="26">
        <f>AH38+'2027.4'!AM38</f>
        <v>0</v>
      </c>
      <c r="AN38" s="75">
        <f>AI38+'2027.4'!AN38</f>
        <v>53</v>
      </c>
      <c r="AO38" s="26">
        <f>AJ38+'2027.4'!AO38</f>
        <v>21200</v>
      </c>
      <c r="AP38" s="24"/>
      <c r="AQ38" s="24"/>
      <c r="AR38" s="24">
        <f>AP38+'2027.4'!AR38</f>
        <v>0</v>
      </c>
      <c r="AS38" s="24">
        <f>AQ38+'2027.4'!AS38</f>
        <v>0</v>
      </c>
      <c r="AT38" s="24"/>
      <c r="AU38" s="24"/>
      <c r="AV38" s="24"/>
      <c r="AW38" s="24"/>
      <c r="AX38" s="24">
        <f>AT38+'2027.4'!AX38</f>
        <v>0</v>
      </c>
      <c r="AY38" s="24">
        <f>AU38+'2027.4'!AY38</f>
        <v>0</v>
      </c>
      <c r="AZ38" s="24">
        <f>AV38+'2027.4'!AZ38</f>
        <v>0</v>
      </c>
      <c r="BA38" s="24">
        <f>AW38+'2027.4'!BA38</f>
        <v>0</v>
      </c>
    </row>
    <row r="39" spans="1:53">
      <c r="A39" s="316"/>
      <c r="B39" s="316"/>
      <c r="C39" s="19" t="s">
        <v>90</v>
      </c>
      <c r="D39" s="20"/>
      <c r="E39" s="23"/>
      <c r="F39" s="84"/>
      <c r="G39" s="117"/>
      <c r="H39" s="106"/>
      <c r="I39" s="102"/>
      <c r="J39" s="102"/>
      <c r="K39" s="102"/>
      <c r="L39" s="102"/>
      <c r="M39" s="110"/>
      <c r="N39" s="79"/>
      <c r="O39" s="130"/>
      <c r="P39" s="79"/>
      <c r="Q39" s="208"/>
      <c r="R39" s="21"/>
      <c r="S39" s="38"/>
      <c r="T39" s="22"/>
      <c r="U39" s="22"/>
      <c r="V39" s="22"/>
      <c r="W39" s="22"/>
      <c r="X39" s="22"/>
      <c r="Y39" s="22"/>
      <c r="Z39" s="89"/>
      <c r="AA39" s="84"/>
      <c r="AB39" s="342"/>
      <c r="AC39" s="343"/>
      <c r="AD39" s="342">
        <f>AB39+'2027.4'!AD39</f>
        <v>0</v>
      </c>
      <c r="AE39" s="179">
        <f>AC39+'2027.4'!AE39</f>
        <v>0</v>
      </c>
      <c r="AF39" s="24"/>
      <c r="AG39" s="25"/>
      <c r="AH39" s="26">
        <f t="shared" si="9"/>
        <v>0</v>
      </c>
      <c r="AI39" s="25"/>
      <c r="AJ39" s="26">
        <f t="shared" si="10"/>
        <v>0</v>
      </c>
      <c r="AK39" s="69">
        <f>AF39+'2027.4'!AK39</f>
        <v>0</v>
      </c>
      <c r="AL39" s="75">
        <f>AG39+'2027.4'!AL39</f>
        <v>0</v>
      </c>
      <c r="AM39" s="26">
        <f>AH39+'2027.4'!AM39</f>
        <v>0</v>
      </c>
      <c r="AN39" s="75">
        <f>AI39+'2027.4'!AN39</f>
        <v>0</v>
      </c>
      <c r="AO39" s="26">
        <f>AJ39+'2027.4'!AO39</f>
        <v>0</v>
      </c>
      <c r="AP39" s="24"/>
      <c r="AQ39" s="24"/>
      <c r="AR39" s="24">
        <f>AP39+'2027.4'!AR39</f>
        <v>0</v>
      </c>
      <c r="AS39" s="24">
        <f>AQ39+'2027.4'!AS39</f>
        <v>0</v>
      </c>
      <c r="AT39" s="24"/>
      <c r="AU39" s="24"/>
      <c r="AV39" s="24"/>
      <c r="AW39" s="24"/>
      <c r="AX39" s="24">
        <f>AT39+'2027.4'!AX39</f>
        <v>0</v>
      </c>
      <c r="AY39" s="24">
        <f>AU39+'2027.4'!AY39</f>
        <v>0</v>
      </c>
      <c r="AZ39" s="24">
        <f>AV39+'2027.4'!AZ39</f>
        <v>0</v>
      </c>
      <c r="BA39" s="24">
        <f>AW39+'2027.4'!BA39</f>
        <v>0</v>
      </c>
    </row>
    <row r="40" spans="1:53">
      <c r="A40" s="316"/>
      <c r="B40" s="316"/>
      <c r="C40" s="19" t="s">
        <v>154</v>
      </c>
      <c r="D40" s="20"/>
      <c r="E40" s="23"/>
      <c r="F40" s="84"/>
      <c r="G40" s="117"/>
      <c r="H40" s="106"/>
      <c r="I40" s="102"/>
      <c r="J40" s="102"/>
      <c r="K40" s="102"/>
      <c r="L40" s="102"/>
      <c r="M40" s="110"/>
      <c r="N40" s="79"/>
      <c r="O40" s="130"/>
      <c r="P40" s="79"/>
      <c r="Q40" s="208"/>
      <c r="R40" s="21"/>
      <c r="S40" s="38"/>
      <c r="T40" s="22"/>
      <c r="U40" s="22"/>
      <c r="V40" s="22"/>
      <c r="W40" s="22"/>
      <c r="X40" s="22"/>
      <c r="Y40" s="22"/>
      <c r="Z40" s="89"/>
      <c r="AA40" s="84"/>
      <c r="AB40" s="342"/>
      <c r="AC40" s="343"/>
      <c r="AD40" s="342">
        <f>AB40+'2027.4'!AD40</f>
        <v>159519</v>
      </c>
      <c r="AE40" s="179">
        <f>AC40+'2027.4'!AE40</f>
        <v>1000.0010782426259</v>
      </c>
      <c r="AF40" s="24"/>
      <c r="AG40" s="25"/>
      <c r="AH40" s="26">
        <f t="shared" si="9"/>
        <v>0</v>
      </c>
      <c r="AI40" s="25"/>
      <c r="AJ40" s="26">
        <f t="shared" si="10"/>
        <v>0</v>
      </c>
      <c r="AK40" s="69">
        <f>AF40+'2027.4'!AK40</f>
        <v>1</v>
      </c>
      <c r="AL40" s="75">
        <f>AG40+'2027.4'!AL40</f>
        <v>6</v>
      </c>
      <c r="AM40" s="26">
        <f>AH40+'2027.4'!AM40</f>
        <v>1200</v>
      </c>
      <c r="AN40" s="75">
        <f>AI40+'2027.4'!AN40</f>
        <v>45</v>
      </c>
      <c r="AO40" s="26">
        <f>AJ40+'2027.4'!AO40</f>
        <v>18000</v>
      </c>
      <c r="AP40" s="24"/>
      <c r="AQ40" s="24"/>
      <c r="AR40" s="24">
        <f>AP40+'2027.4'!AR40</f>
        <v>0</v>
      </c>
      <c r="AS40" s="24">
        <f>AQ40+'2027.4'!AS40</f>
        <v>0</v>
      </c>
      <c r="AT40" s="24"/>
      <c r="AU40" s="24"/>
      <c r="AV40" s="24"/>
      <c r="AW40" s="24"/>
      <c r="AX40" s="24">
        <f>AT40+'2027.4'!AX40</f>
        <v>0</v>
      </c>
      <c r="AY40" s="24">
        <f>AU40+'2027.4'!AY40</f>
        <v>0</v>
      </c>
      <c r="AZ40" s="24">
        <f>AV40+'2027.4'!AZ40</f>
        <v>0</v>
      </c>
      <c r="BA40" s="24">
        <f>AW40+'2027.4'!BA40</f>
        <v>0</v>
      </c>
    </row>
    <row r="41" spans="1:53">
      <c r="A41" s="316"/>
      <c r="B41" s="316"/>
      <c r="C41" s="19" t="s">
        <v>155</v>
      </c>
      <c r="D41" s="20"/>
      <c r="E41" s="23"/>
      <c r="F41" s="84"/>
      <c r="G41" s="117"/>
      <c r="H41" s="106"/>
      <c r="I41" s="102"/>
      <c r="J41" s="102"/>
      <c r="K41" s="102"/>
      <c r="L41" s="102"/>
      <c r="M41" s="110"/>
      <c r="N41" s="79"/>
      <c r="O41" s="130"/>
      <c r="P41" s="79"/>
      <c r="Q41" s="208"/>
      <c r="R41" s="21"/>
      <c r="S41" s="38"/>
      <c r="T41" s="22"/>
      <c r="U41" s="22"/>
      <c r="V41" s="22"/>
      <c r="W41" s="22"/>
      <c r="X41" s="22"/>
      <c r="Y41" s="22"/>
      <c r="Z41" s="89"/>
      <c r="AA41" s="84"/>
      <c r="AB41" s="342"/>
      <c r="AC41" s="343"/>
      <c r="AD41" s="342">
        <f>AB41+'2027.4'!AD41</f>
        <v>0</v>
      </c>
      <c r="AE41" s="179">
        <f>AC41+'2027.4'!AE41</f>
        <v>0</v>
      </c>
      <c r="AF41" s="24"/>
      <c r="AG41" s="25"/>
      <c r="AH41" s="26">
        <f t="shared" si="9"/>
        <v>0</v>
      </c>
      <c r="AI41" s="25"/>
      <c r="AJ41" s="26">
        <f t="shared" si="10"/>
        <v>0</v>
      </c>
      <c r="AK41" s="69">
        <f>AF41+'2027.4'!AK41</f>
        <v>2</v>
      </c>
      <c r="AL41" s="75">
        <f>AG41+'2027.4'!AL41</f>
        <v>0</v>
      </c>
      <c r="AM41" s="26">
        <f>AH41+'2027.4'!AM41</f>
        <v>0</v>
      </c>
      <c r="AN41" s="75">
        <f>AI41+'2027.4'!AN41</f>
        <v>70</v>
      </c>
      <c r="AO41" s="26">
        <f>AJ41+'2027.4'!AO41</f>
        <v>28000</v>
      </c>
      <c r="AP41" s="24"/>
      <c r="AQ41" s="24"/>
      <c r="AR41" s="24">
        <f>AP41+'2027.4'!AR41</f>
        <v>0</v>
      </c>
      <c r="AS41" s="24">
        <f>AQ41+'2027.4'!AS41</f>
        <v>0</v>
      </c>
      <c r="AT41" s="24"/>
      <c r="AU41" s="24"/>
      <c r="AV41" s="24"/>
      <c r="AW41" s="24"/>
      <c r="AX41" s="24">
        <f>AT41+'2027.4'!AX41</f>
        <v>0</v>
      </c>
      <c r="AY41" s="24">
        <f>AU41+'2027.4'!AY41</f>
        <v>0</v>
      </c>
      <c r="AZ41" s="24">
        <f>AV41+'2027.4'!AZ41</f>
        <v>0</v>
      </c>
      <c r="BA41" s="24">
        <f>AW41+'2027.4'!BA41</f>
        <v>0</v>
      </c>
    </row>
    <row r="42" spans="1:53">
      <c r="A42" s="316"/>
      <c r="B42" s="316"/>
      <c r="C42" s="19" t="s">
        <v>91</v>
      </c>
      <c r="D42" s="20"/>
      <c r="E42" s="23"/>
      <c r="F42" s="84"/>
      <c r="G42" s="117"/>
      <c r="H42" s="106"/>
      <c r="I42" s="102"/>
      <c r="J42" s="102"/>
      <c r="K42" s="102"/>
      <c r="L42" s="102"/>
      <c r="M42" s="110"/>
      <c r="N42" s="79"/>
      <c r="O42" s="130"/>
      <c r="P42" s="79"/>
      <c r="Q42" s="208"/>
      <c r="R42" s="21"/>
      <c r="S42" s="38"/>
      <c r="T42" s="22"/>
      <c r="U42" s="22"/>
      <c r="V42" s="22"/>
      <c r="W42" s="22"/>
      <c r="X42" s="22"/>
      <c r="Y42" s="22"/>
      <c r="Z42" s="89"/>
      <c r="AA42" s="84"/>
      <c r="AB42" s="342"/>
      <c r="AC42" s="343"/>
      <c r="AD42" s="342">
        <f>AB42+'2027.4'!AD42</f>
        <v>63808</v>
      </c>
      <c r="AE42" s="179">
        <f>AC42+'2027.4'!AE42</f>
        <v>400.00293883804108</v>
      </c>
      <c r="AF42" s="24"/>
      <c r="AG42" s="25"/>
      <c r="AH42" s="26">
        <f t="shared" si="9"/>
        <v>0</v>
      </c>
      <c r="AI42" s="25"/>
      <c r="AJ42" s="26">
        <f t="shared" si="10"/>
        <v>0</v>
      </c>
      <c r="AK42" s="69">
        <f>AF42+'2027.4'!AK42</f>
        <v>0</v>
      </c>
      <c r="AL42" s="75">
        <f>AG42+'2027.4'!AL42</f>
        <v>0</v>
      </c>
      <c r="AM42" s="26">
        <f>AH42+'2027.4'!AM42</f>
        <v>0</v>
      </c>
      <c r="AN42" s="75">
        <f>AI42+'2027.4'!AN42</f>
        <v>0</v>
      </c>
      <c r="AO42" s="26">
        <f>AJ42+'2027.4'!AO42</f>
        <v>0</v>
      </c>
      <c r="AP42" s="24"/>
      <c r="AQ42" s="24"/>
      <c r="AR42" s="24">
        <f>AP42+'2027.4'!AR42</f>
        <v>0</v>
      </c>
      <c r="AS42" s="24">
        <f>AQ42+'2027.4'!AS42</f>
        <v>0</v>
      </c>
      <c r="AT42" s="24"/>
      <c r="AU42" s="24"/>
      <c r="AV42" s="24"/>
      <c r="AW42" s="24"/>
      <c r="AX42" s="24">
        <f>AT42+'2027.4'!AX42</f>
        <v>0</v>
      </c>
      <c r="AY42" s="24">
        <f>AU42+'2027.4'!AY42</f>
        <v>0</v>
      </c>
      <c r="AZ42" s="24">
        <f>AV42+'2027.4'!AZ42</f>
        <v>0</v>
      </c>
      <c r="BA42" s="24">
        <f>AW42+'2027.4'!BA42</f>
        <v>0</v>
      </c>
    </row>
    <row r="43" spans="1:53">
      <c r="A43" s="316"/>
      <c r="B43" s="317"/>
      <c r="C43" s="19" t="s">
        <v>88</v>
      </c>
      <c r="D43" s="20"/>
      <c r="E43" s="23"/>
      <c r="F43" s="84"/>
      <c r="G43" s="117"/>
      <c r="H43" s="106"/>
      <c r="I43" s="102"/>
      <c r="J43" s="102"/>
      <c r="K43" s="102"/>
      <c r="L43" s="102"/>
      <c r="M43" s="110"/>
      <c r="N43" s="79"/>
      <c r="O43" s="130"/>
      <c r="P43" s="79"/>
      <c r="Q43" s="208"/>
      <c r="R43" s="21"/>
      <c r="S43" s="38"/>
      <c r="T43" s="22"/>
      <c r="U43" s="22"/>
      <c r="V43" s="22"/>
      <c r="W43" s="22"/>
      <c r="X43" s="22"/>
      <c r="Y43" s="22"/>
      <c r="Z43" s="89"/>
      <c r="AA43" s="84"/>
      <c r="AB43" s="342"/>
      <c r="AC43" s="343"/>
      <c r="AD43" s="342">
        <f>AB43+'2027.4'!AD43</f>
        <v>0</v>
      </c>
      <c r="AE43" s="179">
        <f>AC43+'2027.4'!AE43</f>
        <v>0</v>
      </c>
      <c r="AF43" s="24"/>
      <c r="AG43" s="25"/>
      <c r="AH43" s="26">
        <f t="shared" si="9"/>
        <v>0</v>
      </c>
      <c r="AI43" s="25"/>
      <c r="AJ43" s="26">
        <f t="shared" si="10"/>
        <v>0</v>
      </c>
      <c r="AK43" s="69">
        <f>AF43+'2027.4'!AK43</f>
        <v>0</v>
      </c>
      <c r="AL43" s="75">
        <f>AG43+'2027.4'!AL43</f>
        <v>0</v>
      </c>
      <c r="AM43" s="26">
        <f>AH43+'2027.4'!AM43</f>
        <v>0</v>
      </c>
      <c r="AN43" s="75">
        <f>AI43+'2027.4'!AN43</f>
        <v>0</v>
      </c>
      <c r="AO43" s="26">
        <f>AJ43+'2027.4'!AO43</f>
        <v>0</v>
      </c>
      <c r="AP43" s="24"/>
      <c r="AQ43" s="24"/>
      <c r="AR43" s="24">
        <f>AP43+'2027.4'!AR43</f>
        <v>0</v>
      </c>
      <c r="AS43" s="24">
        <f>AQ43+'2027.4'!AS43</f>
        <v>0</v>
      </c>
      <c r="AT43" s="24"/>
      <c r="AU43" s="24"/>
      <c r="AV43" s="24"/>
      <c r="AW43" s="24"/>
      <c r="AX43" s="24">
        <f>AT43+'2027.4'!AX43</f>
        <v>1</v>
      </c>
      <c r="AY43" s="24">
        <f>AU43+'2027.4'!AY43</f>
        <v>50</v>
      </c>
      <c r="AZ43" s="24">
        <f>AV43+'2027.4'!AZ43</f>
        <v>104</v>
      </c>
      <c r="BA43" s="24">
        <f>AW43+'2027.4'!BA43</f>
        <v>2</v>
      </c>
    </row>
    <row r="44" spans="1:53">
      <c r="A44" s="316"/>
      <c r="B44" s="315">
        <v>2</v>
      </c>
      <c r="C44" s="19" t="s">
        <v>115</v>
      </c>
      <c r="D44" s="46"/>
      <c r="E44" s="47"/>
      <c r="F44" s="113"/>
      <c r="G44" s="117"/>
      <c r="H44" s="106"/>
      <c r="I44" s="102"/>
      <c r="J44" s="102"/>
      <c r="K44" s="102"/>
      <c r="L44" s="102"/>
      <c r="M44" s="110"/>
      <c r="N44" s="79"/>
      <c r="O44" s="133"/>
      <c r="P44" s="79"/>
      <c r="Q44" s="208"/>
      <c r="R44" s="203"/>
      <c r="S44" s="48"/>
      <c r="T44" s="49"/>
      <c r="U44" s="49"/>
      <c r="V44" s="49"/>
      <c r="W44" s="49"/>
      <c r="X44" s="49"/>
      <c r="Y44" s="49"/>
      <c r="Z44" s="91"/>
      <c r="AA44" s="84"/>
      <c r="AB44" s="342"/>
      <c r="AC44" s="343"/>
      <c r="AD44" s="342">
        <f>AB44+'2027.4'!AD44</f>
        <v>0</v>
      </c>
      <c r="AE44" s="179">
        <f>AC44+'2027.4'!AE44</f>
        <v>0</v>
      </c>
      <c r="AF44" s="24"/>
      <c r="AG44" s="25"/>
      <c r="AH44" s="26">
        <f t="shared" ref="AH44:AH51" si="11">AG44*$AH$5</f>
        <v>0</v>
      </c>
      <c r="AI44" s="25"/>
      <c r="AJ44" s="26">
        <f t="shared" ref="AJ44:AJ51" si="12">AI44*$AJ$5</f>
        <v>0</v>
      </c>
      <c r="AK44" s="69">
        <f>AF44+'2027.4'!AK44</f>
        <v>0</v>
      </c>
      <c r="AL44" s="75">
        <f>AG44+'2027.4'!AL44</f>
        <v>0</v>
      </c>
      <c r="AM44" s="26">
        <f>AH44+'2027.4'!AM44</f>
        <v>0</v>
      </c>
      <c r="AN44" s="75">
        <f>AI44+'2027.4'!AN44</f>
        <v>0</v>
      </c>
      <c r="AO44" s="26">
        <f>AJ44+'2027.4'!AO44</f>
        <v>0</v>
      </c>
      <c r="AP44" s="24"/>
      <c r="AQ44" s="24"/>
      <c r="AR44" s="24">
        <f>AP44+'2027.4'!AR44</f>
        <v>0</v>
      </c>
      <c r="AS44" s="24">
        <f>AQ44+'2027.4'!AS44</f>
        <v>0</v>
      </c>
      <c r="AT44" s="24"/>
      <c r="AU44" s="24"/>
      <c r="AV44" s="24"/>
      <c r="AW44" s="24"/>
      <c r="AX44" s="24">
        <f>AT44+'2027.4'!AX44</f>
        <v>0</v>
      </c>
      <c r="AY44" s="24">
        <f>AU44+'2027.4'!AY44</f>
        <v>0</v>
      </c>
      <c r="AZ44" s="24">
        <f>AV44+'2027.4'!AZ44</f>
        <v>0</v>
      </c>
      <c r="BA44" s="24">
        <f>AW44+'2027.4'!BA44</f>
        <v>0</v>
      </c>
    </row>
    <row r="45" spans="1:53">
      <c r="A45" s="316"/>
      <c r="B45" s="316"/>
      <c r="C45" s="19" t="s">
        <v>116</v>
      </c>
      <c r="D45" s="46"/>
      <c r="E45" s="47"/>
      <c r="F45" s="113"/>
      <c r="G45" s="117"/>
      <c r="H45" s="106"/>
      <c r="I45" s="102"/>
      <c r="J45" s="102"/>
      <c r="K45" s="102"/>
      <c r="L45" s="102"/>
      <c r="M45" s="110"/>
      <c r="N45" s="79"/>
      <c r="O45" s="133"/>
      <c r="P45" s="79"/>
      <c r="Q45" s="208"/>
      <c r="R45" s="203"/>
      <c r="S45" s="48"/>
      <c r="T45" s="49"/>
      <c r="U45" s="49"/>
      <c r="V45" s="49"/>
      <c r="W45" s="49"/>
      <c r="X45" s="49"/>
      <c r="Y45" s="49"/>
      <c r="Z45" s="91"/>
      <c r="AA45" s="84"/>
      <c r="AB45" s="342"/>
      <c r="AC45" s="343"/>
      <c r="AD45" s="342">
        <f>AB45+'2027.4'!AD45</f>
        <v>0</v>
      </c>
      <c r="AE45" s="179">
        <f>AC45+'2027.4'!AE45</f>
        <v>0</v>
      </c>
      <c r="AF45" s="24"/>
      <c r="AG45" s="25"/>
      <c r="AH45" s="26">
        <f t="shared" si="11"/>
        <v>0</v>
      </c>
      <c r="AI45" s="25"/>
      <c r="AJ45" s="26">
        <f t="shared" si="12"/>
        <v>0</v>
      </c>
      <c r="AK45" s="69">
        <f>AF45+'2027.4'!AK45</f>
        <v>2</v>
      </c>
      <c r="AL45" s="75">
        <f>AG45+'2027.4'!AL45</f>
        <v>3</v>
      </c>
      <c r="AM45" s="26">
        <f>AH45+'2027.4'!AM45</f>
        <v>600</v>
      </c>
      <c r="AN45" s="75">
        <f>AI45+'2027.4'!AN45</f>
        <v>70</v>
      </c>
      <c r="AO45" s="26">
        <f>AJ45+'2027.4'!AO45</f>
        <v>28000</v>
      </c>
      <c r="AP45" s="24"/>
      <c r="AQ45" s="24"/>
      <c r="AR45" s="24">
        <f>AP45+'2027.4'!AR45</f>
        <v>0</v>
      </c>
      <c r="AS45" s="24">
        <f>AQ45+'2027.4'!AS45</f>
        <v>0</v>
      </c>
      <c r="AT45" s="24"/>
      <c r="AU45" s="24"/>
      <c r="AV45" s="24"/>
      <c r="AW45" s="24"/>
      <c r="AX45" s="24">
        <f>AT45+'2027.4'!AX45</f>
        <v>0</v>
      </c>
      <c r="AY45" s="24">
        <f>AU45+'2027.4'!AY45</f>
        <v>0</v>
      </c>
      <c r="AZ45" s="24">
        <f>AV45+'2027.4'!AZ45</f>
        <v>0</v>
      </c>
      <c r="BA45" s="24">
        <f>AW45+'2027.4'!BA45</f>
        <v>0</v>
      </c>
    </row>
    <row r="46" spans="1:53">
      <c r="A46" s="316"/>
      <c r="B46" s="316"/>
      <c r="C46" s="19" t="s">
        <v>117</v>
      </c>
      <c r="D46" s="46"/>
      <c r="E46" s="47"/>
      <c r="F46" s="113"/>
      <c r="G46" s="117"/>
      <c r="H46" s="106"/>
      <c r="I46" s="102"/>
      <c r="J46" s="102"/>
      <c r="K46" s="102"/>
      <c r="L46" s="102"/>
      <c r="M46" s="110"/>
      <c r="N46" s="79"/>
      <c r="O46" s="133"/>
      <c r="P46" s="79"/>
      <c r="Q46" s="208"/>
      <c r="R46" s="203"/>
      <c r="S46" s="48"/>
      <c r="T46" s="49"/>
      <c r="U46" s="49"/>
      <c r="V46" s="49"/>
      <c r="W46" s="49"/>
      <c r="X46" s="49"/>
      <c r="Y46" s="49"/>
      <c r="Z46" s="91"/>
      <c r="AA46" s="84"/>
      <c r="AB46" s="342"/>
      <c r="AC46" s="343"/>
      <c r="AD46" s="342">
        <f>AB46+'2027.4'!AD46</f>
        <v>0</v>
      </c>
      <c r="AE46" s="179">
        <f>AC46+'2027.4'!AE46</f>
        <v>0</v>
      </c>
      <c r="AF46" s="24"/>
      <c r="AG46" s="25"/>
      <c r="AH46" s="26">
        <f t="shared" si="11"/>
        <v>0</v>
      </c>
      <c r="AI46" s="25"/>
      <c r="AJ46" s="26">
        <f t="shared" si="12"/>
        <v>0</v>
      </c>
      <c r="AK46" s="69">
        <f>AF46+'2027.4'!AK46</f>
        <v>1</v>
      </c>
      <c r="AL46" s="75">
        <f>AG46+'2027.4'!AL46</f>
        <v>0</v>
      </c>
      <c r="AM46" s="26">
        <f>AH46+'2027.4'!AM46</f>
        <v>0</v>
      </c>
      <c r="AN46" s="75">
        <f>AI46+'2027.4'!AN46</f>
        <v>7</v>
      </c>
      <c r="AO46" s="26">
        <f>AJ46+'2027.4'!AO46</f>
        <v>2800</v>
      </c>
      <c r="AP46" s="24"/>
      <c r="AQ46" s="24"/>
      <c r="AR46" s="24">
        <f>AP46+'2027.4'!AR46</f>
        <v>0</v>
      </c>
      <c r="AS46" s="24">
        <f>AQ46+'2027.4'!AS46</f>
        <v>0</v>
      </c>
      <c r="AT46" s="24"/>
      <c r="AU46" s="24"/>
      <c r="AV46" s="24"/>
      <c r="AW46" s="24"/>
      <c r="AX46" s="24">
        <f>AT46+'2027.4'!AX46</f>
        <v>0</v>
      </c>
      <c r="AY46" s="24">
        <f>AU46+'2027.4'!AY46</f>
        <v>0</v>
      </c>
      <c r="AZ46" s="24">
        <f>AV46+'2027.4'!AZ46</f>
        <v>0</v>
      </c>
      <c r="BA46" s="24">
        <f>AW46+'2027.4'!BA46</f>
        <v>0</v>
      </c>
    </row>
    <row r="47" spans="1:53">
      <c r="A47" s="316"/>
      <c r="B47" s="316"/>
      <c r="C47" s="19" t="s">
        <v>118</v>
      </c>
      <c r="D47" s="46"/>
      <c r="E47" s="47"/>
      <c r="F47" s="113"/>
      <c r="G47" s="117"/>
      <c r="H47" s="106"/>
      <c r="I47" s="102"/>
      <c r="J47" s="102"/>
      <c r="K47" s="102"/>
      <c r="L47" s="102"/>
      <c r="M47" s="110"/>
      <c r="N47" s="79"/>
      <c r="O47" s="133"/>
      <c r="P47" s="79"/>
      <c r="Q47" s="208"/>
      <c r="R47" s="203"/>
      <c r="S47" s="48"/>
      <c r="T47" s="49"/>
      <c r="U47" s="49"/>
      <c r="V47" s="49"/>
      <c r="W47" s="49"/>
      <c r="X47" s="49"/>
      <c r="Y47" s="49"/>
      <c r="Z47" s="91"/>
      <c r="AA47" s="84"/>
      <c r="AB47" s="342"/>
      <c r="AC47" s="343"/>
      <c r="AD47" s="342">
        <f>AB47+'2027.4'!AD47</f>
        <v>0</v>
      </c>
      <c r="AE47" s="179">
        <f>AC47+'2027.4'!AE47</f>
        <v>0</v>
      </c>
      <c r="AF47" s="24"/>
      <c r="AG47" s="25"/>
      <c r="AH47" s="26">
        <f t="shared" si="11"/>
        <v>0</v>
      </c>
      <c r="AI47" s="25"/>
      <c r="AJ47" s="26">
        <f t="shared" si="12"/>
        <v>0</v>
      </c>
      <c r="AK47" s="69">
        <f>AF47+'2027.4'!AK47</f>
        <v>0</v>
      </c>
      <c r="AL47" s="75">
        <f>AG47+'2027.4'!AL47</f>
        <v>0</v>
      </c>
      <c r="AM47" s="26">
        <f>AH47+'2027.4'!AM47</f>
        <v>0</v>
      </c>
      <c r="AN47" s="75">
        <f>AI47+'2027.4'!AN47</f>
        <v>0</v>
      </c>
      <c r="AO47" s="26">
        <f>AJ47+'2027.4'!AO47</f>
        <v>0</v>
      </c>
      <c r="AP47" s="24"/>
      <c r="AQ47" s="24"/>
      <c r="AR47" s="24">
        <f>AP47+'2027.4'!AR47</f>
        <v>0</v>
      </c>
      <c r="AS47" s="24">
        <f>AQ47+'2027.4'!AS47</f>
        <v>0</v>
      </c>
      <c r="AT47" s="24"/>
      <c r="AU47" s="24"/>
      <c r="AV47" s="24"/>
      <c r="AW47" s="24"/>
      <c r="AX47" s="24">
        <f>AT47+'2027.4'!AX47</f>
        <v>1</v>
      </c>
      <c r="AY47" s="24">
        <f>AU47+'2027.4'!AY47</f>
        <v>480</v>
      </c>
      <c r="AZ47" s="24">
        <f>AV47+'2027.4'!AZ47</f>
        <v>31</v>
      </c>
      <c r="BA47" s="24">
        <f>AW47+'2027.4'!BA47</f>
        <v>3</v>
      </c>
    </row>
    <row r="48" spans="1:53">
      <c r="A48" s="316"/>
      <c r="B48" s="316"/>
      <c r="C48" s="19" t="s">
        <v>119</v>
      </c>
      <c r="D48" s="46"/>
      <c r="E48" s="47"/>
      <c r="F48" s="113"/>
      <c r="G48" s="117"/>
      <c r="H48" s="106"/>
      <c r="I48" s="102"/>
      <c r="J48" s="102"/>
      <c r="K48" s="102"/>
      <c r="L48" s="102"/>
      <c r="M48" s="110"/>
      <c r="N48" s="79"/>
      <c r="O48" s="133"/>
      <c r="P48" s="79"/>
      <c r="Q48" s="208"/>
      <c r="R48" s="203"/>
      <c r="S48" s="48"/>
      <c r="T48" s="49"/>
      <c r="U48" s="49"/>
      <c r="V48" s="49"/>
      <c r="W48" s="49"/>
      <c r="X48" s="49"/>
      <c r="Y48" s="49"/>
      <c r="Z48" s="91"/>
      <c r="AA48" s="84"/>
      <c r="AB48" s="342"/>
      <c r="AC48" s="343"/>
      <c r="AD48" s="342">
        <f>AB48+'2027.4'!AD48</f>
        <v>0</v>
      </c>
      <c r="AE48" s="179">
        <f>AC48+'2027.4'!AE48</f>
        <v>0</v>
      </c>
      <c r="AF48" s="24"/>
      <c r="AG48" s="25"/>
      <c r="AH48" s="26">
        <f t="shared" si="11"/>
        <v>0</v>
      </c>
      <c r="AI48" s="25"/>
      <c r="AJ48" s="26">
        <f t="shared" si="12"/>
        <v>0</v>
      </c>
      <c r="AK48" s="69">
        <f>AF48+'2027.4'!AK48</f>
        <v>1</v>
      </c>
      <c r="AL48" s="75">
        <f>AG48+'2027.4'!AL48</f>
        <v>7</v>
      </c>
      <c r="AM48" s="26">
        <f>AH48+'2027.4'!AM48</f>
        <v>1400</v>
      </c>
      <c r="AN48" s="75">
        <f>AI48+'2027.4'!AN48</f>
        <v>112</v>
      </c>
      <c r="AO48" s="26">
        <f>AJ48+'2027.4'!AO48</f>
        <v>44800</v>
      </c>
      <c r="AP48" s="24"/>
      <c r="AQ48" s="24"/>
      <c r="AR48" s="24">
        <f>AP48+'2027.4'!AR48</f>
        <v>0</v>
      </c>
      <c r="AS48" s="24">
        <f>AQ48+'2027.4'!AS48</f>
        <v>0</v>
      </c>
      <c r="AT48" s="24"/>
      <c r="AU48" s="24"/>
      <c r="AV48" s="24"/>
      <c r="AW48" s="24"/>
      <c r="AX48" s="24">
        <f>AT48+'2027.4'!AX48</f>
        <v>0</v>
      </c>
      <c r="AY48" s="24">
        <f>AU48+'2027.4'!AY48</f>
        <v>0</v>
      </c>
      <c r="AZ48" s="24">
        <f>AV48+'2027.4'!AZ48</f>
        <v>0</v>
      </c>
      <c r="BA48" s="24">
        <f>AW48+'2027.4'!BA48</f>
        <v>0</v>
      </c>
    </row>
    <row r="49" spans="1:53">
      <c r="A49" s="316"/>
      <c r="B49" s="316"/>
      <c r="C49" s="19" t="s">
        <v>120</v>
      </c>
      <c r="D49" s="46"/>
      <c r="E49" s="47"/>
      <c r="F49" s="113"/>
      <c r="G49" s="117"/>
      <c r="H49" s="106"/>
      <c r="I49" s="102"/>
      <c r="J49" s="102"/>
      <c r="K49" s="102"/>
      <c r="L49" s="102"/>
      <c r="M49" s="110"/>
      <c r="N49" s="79"/>
      <c r="O49" s="133"/>
      <c r="P49" s="79"/>
      <c r="Q49" s="208"/>
      <c r="R49" s="203"/>
      <c r="S49" s="48"/>
      <c r="T49" s="49"/>
      <c r="U49" s="49"/>
      <c r="V49" s="49"/>
      <c r="W49" s="49"/>
      <c r="X49" s="49"/>
      <c r="Y49" s="49"/>
      <c r="Z49" s="91"/>
      <c r="AA49" s="84"/>
      <c r="AB49" s="342"/>
      <c r="AC49" s="343"/>
      <c r="AD49" s="342">
        <f>AB49+'2027.4'!AD49</f>
        <v>0</v>
      </c>
      <c r="AE49" s="179">
        <f>AC49+'2027.4'!AE49</f>
        <v>0</v>
      </c>
      <c r="AF49" s="24"/>
      <c r="AG49" s="25"/>
      <c r="AH49" s="26">
        <f t="shared" si="11"/>
        <v>0</v>
      </c>
      <c r="AI49" s="25"/>
      <c r="AJ49" s="26">
        <f t="shared" si="12"/>
        <v>0</v>
      </c>
      <c r="AK49" s="69">
        <f>AF49+'2027.4'!AK49</f>
        <v>1</v>
      </c>
      <c r="AL49" s="75">
        <f>AG49+'2027.4'!AL49</f>
        <v>4</v>
      </c>
      <c r="AM49" s="26">
        <f>AH49+'2027.4'!AM49</f>
        <v>800</v>
      </c>
      <c r="AN49" s="75">
        <f>AI49+'2027.4'!AN49</f>
        <v>53</v>
      </c>
      <c r="AO49" s="26">
        <f>AJ49+'2027.4'!AO49</f>
        <v>21200</v>
      </c>
      <c r="AP49" s="24"/>
      <c r="AQ49" s="24"/>
      <c r="AR49" s="24">
        <f>AP49+'2027.4'!AR49</f>
        <v>0</v>
      </c>
      <c r="AS49" s="24">
        <f>AQ49+'2027.4'!AS49</f>
        <v>0</v>
      </c>
      <c r="AT49" s="24"/>
      <c r="AU49" s="24"/>
      <c r="AV49" s="24"/>
      <c r="AW49" s="24"/>
      <c r="AX49" s="24">
        <f>AT49+'2027.4'!AX49</f>
        <v>1</v>
      </c>
      <c r="AY49" s="24">
        <f>AU49+'2027.4'!AY49</f>
        <v>480</v>
      </c>
      <c r="AZ49" s="24">
        <f>AV49+'2027.4'!AZ49</f>
        <v>31</v>
      </c>
      <c r="BA49" s="24">
        <f>AW49+'2027.4'!BA49</f>
        <v>12</v>
      </c>
    </row>
    <row r="50" spans="1:53">
      <c r="A50" s="316"/>
      <c r="B50" s="316"/>
      <c r="C50" s="19" t="s">
        <v>121</v>
      </c>
      <c r="D50" s="46"/>
      <c r="E50" s="47"/>
      <c r="F50" s="113"/>
      <c r="G50" s="117"/>
      <c r="H50" s="106"/>
      <c r="I50" s="102"/>
      <c r="J50" s="102"/>
      <c r="K50" s="102"/>
      <c r="L50" s="102"/>
      <c r="M50" s="110"/>
      <c r="N50" s="79"/>
      <c r="O50" s="133"/>
      <c r="P50" s="79"/>
      <c r="Q50" s="208"/>
      <c r="R50" s="203"/>
      <c r="S50" s="48"/>
      <c r="T50" s="49"/>
      <c r="U50" s="49"/>
      <c r="V50" s="49"/>
      <c r="W50" s="49"/>
      <c r="X50" s="49"/>
      <c r="Y50" s="49"/>
      <c r="Z50" s="91"/>
      <c r="AA50" s="84"/>
      <c r="AB50" s="342"/>
      <c r="AC50" s="343"/>
      <c r="AD50" s="342">
        <f>AB50+'2027.4'!AD50</f>
        <v>0</v>
      </c>
      <c r="AE50" s="179">
        <f>AC50+'2027.4'!AE50</f>
        <v>0</v>
      </c>
      <c r="AF50" s="24"/>
      <c r="AG50" s="25"/>
      <c r="AH50" s="26">
        <f t="shared" si="11"/>
        <v>0</v>
      </c>
      <c r="AI50" s="25"/>
      <c r="AJ50" s="26">
        <f t="shared" si="12"/>
        <v>0</v>
      </c>
      <c r="AK50" s="69">
        <f>AF50+'2027.4'!AK50</f>
        <v>0</v>
      </c>
      <c r="AL50" s="75">
        <f>AG50+'2027.4'!AL50</f>
        <v>0</v>
      </c>
      <c r="AM50" s="26">
        <f>AH50+'2027.4'!AM50</f>
        <v>0</v>
      </c>
      <c r="AN50" s="75">
        <f>AI50+'2027.4'!AN50</f>
        <v>0</v>
      </c>
      <c r="AO50" s="26">
        <f>AJ50+'2027.4'!AO50</f>
        <v>0</v>
      </c>
      <c r="AP50" s="24"/>
      <c r="AQ50" s="24"/>
      <c r="AR50" s="24">
        <f>AP50+'2027.4'!AR50</f>
        <v>0</v>
      </c>
      <c r="AS50" s="24">
        <f>AQ50+'2027.4'!AS50</f>
        <v>0</v>
      </c>
      <c r="AT50" s="24"/>
      <c r="AU50" s="24"/>
      <c r="AV50" s="24"/>
      <c r="AW50" s="24"/>
      <c r="AX50" s="24">
        <f>AT50+'2027.4'!AX50</f>
        <v>0</v>
      </c>
      <c r="AY50" s="24">
        <f>AU50+'2027.4'!AY50</f>
        <v>0</v>
      </c>
      <c r="AZ50" s="24">
        <f>AV50+'2027.4'!AZ50</f>
        <v>0</v>
      </c>
      <c r="BA50" s="24">
        <f>AW50+'2027.4'!BA50</f>
        <v>0</v>
      </c>
    </row>
    <row r="51" spans="1:53">
      <c r="A51" s="317"/>
      <c r="B51" s="317"/>
      <c r="C51" s="19" t="s">
        <v>122</v>
      </c>
      <c r="D51" s="46"/>
      <c r="E51" s="47"/>
      <c r="F51" s="114"/>
      <c r="G51" s="120"/>
      <c r="H51" s="107"/>
      <c r="I51" s="103"/>
      <c r="J51" s="103"/>
      <c r="K51" s="103"/>
      <c r="L51" s="103"/>
      <c r="M51" s="111"/>
      <c r="N51" s="82"/>
      <c r="O51" s="134"/>
      <c r="P51" s="82"/>
      <c r="Q51" s="209"/>
      <c r="R51" s="204"/>
      <c r="S51" s="48"/>
      <c r="T51" s="49"/>
      <c r="U51" s="49"/>
      <c r="V51" s="50"/>
      <c r="W51" s="50"/>
      <c r="X51" s="50"/>
      <c r="Y51" s="50"/>
      <c r="Z51" s="92"/>
      <c r="AA51" s="87"/>
      <c r="AB51" s="342"/>
      <c r="AC51" s="343"/>
      <c r="AD51" s="342">
        <f>AB51+'2027.4'!AD51</f>
        <v>0</v>
      </c>
      <c r="AE51" s="179">
        <f>AC51+'2027.4'!AE51</f>
        <v>0</v>
      </c>
      <c r="AF51" s="24"/>
      <c r="AG51" s="25"/>
      <c r="AH51" s="26">
        <f t="shared" si="11"/>
        <v>0</v>
      </c>
      <c r="AI51" s="25"/>
      <c r="AJ51" s="26">
        <f t="shared" si="12"/>
        <v>0</v>
      </c>
      <c r="AK51" s="69">
        <f>AF51+'2027.4'!AK51</f>
        <v>1</v>
      </c>
      <c r="AL51" s="75">
        <f>AG51+'2027.4'!AL51</f>
        <v>2</v>
      </c>
      <c r="AM51" s="26">
        <f>AH51+'2027.4'!AM51</f>
        <v>400</v>
      </c>
      <c r="AN51" s="75">
        <f>AI51+'2027.4'!AN51</f>
        <v>39</v>
      </c>
      <c r="AO51" s="26">
        <f>AJ51+'2027.4'!AO51</f>
        <v>15600</v>
      </c>
      <c r="AP51" s="24"/>
      <c r="AQ51" s="24"/>
      <c r="AR51" s="24">
        <f>AP51+'2027.4'!AR51</f>
        <v>0</v>
      </c>
      <c r="AS51" s="24">
        <f>AQ51+'2027.4'!AS51</f>
        <v>0</v>
      </c>
      <c r="AT51" s="24"/>
      <c r="AU51" s="24"/>
      <c r="AV51" s="24"/>
      <c r="AW51" s="24"/>
      <c r="AX51" s="24">
        <f>AT51+'2027.4'!AX51</f>
        <v>0</v>
      </c>
      <c r="AY51" s="24">
        <f>AU51+'2027.4'!AY51</f>
        <v>0</v>
      </c>
      <c r="AZ51" s="24">
        <f>AV51+'2027.4'!AZ51</f>
        <v>0</v>
      </c>
      <c r="BA51" s="24">
        <f>AW51+'2027.4'!BA51</f>
        <v>0</v>
      </c>
    </row>
    <row r="52" spans="1:53" ht="16.5" customHeight="1">
      <c r="A52" s="28" t="s">
        <v>72</v>
      </c>
      <c r="B52" s="28"/>
      <c r="C52" s="29"/>
      <c r="D52" s="42">
        <f t="shared" ref="D52:AX52" si="13">SUM(D36:D51)</f>
        <v>0</v>
      </c>
      <c r="E52" s="43">
        <f t="shared" si="13"/>
        <v>0</v>
      </c>
      <c r="F52" s="86">
        <f t="shared" si="13"/>
        <v>0</v>
      </c>
      <c r="G52" s="86">
        <f t="shared" si="13"/>
        <v>0</v>
      </c>
      <c r="H52" s="86">
        <f t="shared" si="13"/>
        <v>0</v>
      </c>
      <c r="I52" s="168">
        <f t="shared" si="13"/>
        <v>0</v>
      </c>
      <c r="J52" s="168">
        <f t="shared" si="13"/>
        <v>0</v>
      </c>
      <c r="K52" s="168">
        <f t="shared" si="13"/>
        <v>0</v>
      </c>
      <c r="L52" s="168">
        <f t="shared" si="13"/>
        <v>0</v>
      </c>
      <c r="M52" s="167">
        <f t="shared" si="13"/>
        <v>0</v>
      </c>
      <c r="N52" s="172">
        <f t="shared" si="13"/>
        <v>0</v>
      </c>
      <c r="O52" s="167">
        <f t="shared" si="13"/>
        <v>0</v>
      </c>
      <c r="P52" s="169">
        <f t="shared" si="13"/>
        <v>0</v>
      </c>
      <c r="Q52" s="210">
        <f t="shared" si="13"/>
        <v>0</v>
      </c>
      <c r="R52" s="81">
        <f t="shared" si="13"/>
        <v>0</v>
      </c>
      <c r="S52" s="169">
        <f t="shared" si="13"/>
        <v>0</v>
      </c>
      <c r="T52" s="122">
        <f t="shared" si="13"/>
        <v>0</v>
      </c>
      <c r="U52" s="122">
        <f t="shared" si="13"/>
        <v>0</v>
      </c>
      <c r="V52" s="122">
        <f t="shared" si="13"/>
        <v>0</v>
      </c>
      <c r="W52" s="122">
        <f t="shared" si="13"/>
        <v>0</v>
      </c>
      <c r="X52" s="122">
        <f t="shared" si="13"/>
        <v>0</v>
      </c>
      <c r="Y52" s="122">
        <f t="shared" si="13"/>
        <v>0</v>
      </c>
      <c r="Z52" s="122">
        <f t="shared" si="13"/>
        <v>0</v>
      </c>
      <c r="AA52" s="122">
        <f t="shared" si="13"/>
        <v>0</v>
      </c>
      <c r="AB52" s="346">
        <f t="shared" si="13"/>
        <v>0</v>
      </c>
      <c r="AC52" s="347">
        <f t="shared" si="13"/>
        <v>0</v>
      </c>
      <c r="AD52" s="347">
        <f t="shared" si="13"/>
        <v>223327</v>
      </c>
      <c r="AE52" s="347">
        <f t="shared" si="13"/>
        <v>1400.0040170806669</v>
      </c>
      <c r="AF52" s="183">
        <f t="shared" si="13"/>
        <v>0</v>
      </c>
      <c r="AG52" s="172">
        <f t="shared" si="13"/>
        <v>0</v>
      </c>
      <c r="AH52" s="168">
        <f t="shared" si="13"/>
        <v>0</v>
      </c>
      <c r="AI52" s="81">
        <f t="shared" si="13"/>
        <v>0</v>
      </c>
      <c r="AJ52" s="86">
        <f t="shared" si="13"/>
        <v>0</v>
      </c>
      <c r="AK52" s="86">
        <f t="shared" si="13"/>
        <v>12</v>
      </c>
      <c r="AL52" s="86">
        <f t="shared" si="13"/>
        <v>26</v>
      </c>
      <c r="AM52" s="86">
        <f t="shared" si="13"/>
        <v>5200</v>
      </c>
      <c r="AN52" s="86">
        <f t="shared" si="13"/>
        <v>508</v>
      </c>
      <c r="AO52" s="86">
        <f t="shared" si="13"/>
        <v>203200</v>
      </c>
      <c r="AP52" s="86">
        <f t="shared" si="13"/>
        <v>0</v>
      </c>
      <c r="AQ52" s="86">
        <f t="shared" si="13"/>
        <v>0</v>
      </c>
      <c r="AR52" s="86">
        <f t="shared" si="13"/>
        <v>0</v>
      </c>
      <c r="AS52" s="86">
        <f t="shared" si="13"/>
        <v>0</v>
      </c>
      <c r="AT52" s="86">
        <f t="shared" si="13"/>
        <v>0</v>
      </c>
      <c r="AU52" s="86">
        <f t="shared" si="13"/>
        <v>0</v>
      </c>
      <c r="AV52" s="86">
        <f t="shared" si="13"/>
        <v>0</v>
      </c>
      <c r="AW52" s="86">
        <f t="shared" si="13"/>
        <v>0</v>
      </c>
      <c r="AX52" s="86">
        <f t="shared" si="13"/>
        <v>5</v>
      </c>
      <c r="AY52" s="28">
        <f t="shared" ref="AY52:BA52" si="14">SUM(AY44:AY51)</f>
        <v>960</v>
      </c>
      <c r="AZ52" s="28">
        <f t="shared" si="14"/>
        <v>62</v>
      </c>
      <c r="BA52" s="28">
        <f t="shared" si="14"/>
        <v>15</v>
      </c>
    </row>
    <row r="53" spans="1:53">
      <c r="A53" s="315">
        <v>4</v>
      </c>
      <c r="B53" s="315">
        <v>1</v>
      </c>
      <c r="C53" s="19" t="s">
        <v>92</v>
      </c>
      <c r="D53" s="20"/>
      <c r="E53" s="23"/>
      <c r="F53" s="84"/>
      <c r="G53" s="117"/>
      <c r="H53" s="106"/>
      <c r="I53" s="102"/>
      <c r="J53" s="102"/>
      <c r="K53" s="102"/>
      <c r="L53" s="102"/>
      <c r="M53" s="110"/>
      <c r="N53" s="79"/>
      <c r="O53" s="130"/>
      <c r="P53" s="79"/>
      <c r="Q53" s="208"/>
      <c r="R53" s="21"/>
      <c r="S53" s="38"/>
      <c r="T53" s="22"/>
      <c r="U53" s="22"/>
      <c r="V53" s="22"/>
      <c r="W53" s="22"/>
      <c r="X53" s="22"/>
      <c r="Y53" s="22"/>
      <c r="Z53" s="89"/>
      <c r="AA53" s="84"/>
      <c r="AB53" s="342"/>
      <c r="AC53" s="343"/>
      <c r="AD53" s="342">
        <f>AB53+'2027.4'!AD53</f>
        <v>0</v>
      </c>
      <c r="AE53" s="179">
        <f>AC53+'2027.4'!AE53</f>
        <v>0</v>
      </c>
      <c r="AF53" s="24"/>
      <c r="AG53" s="25"/>
      <c r="AH53" s="26">
        <f t="shared" si="9"/>
        <v>0</v>
      </c>
      <c r="AI53" s="25"/>
      <c r="AJ53" s="26">
        <f t="shared" si="10"/>
        <v>0</v>
      </c>
      <c r="AK53" s="69">
        <f>AF53+'2027.4'!AK53</f>
        <v>1</v>
      </c>
      <c r="AL53" s="75">
        <f>AG53+'2027.4'!AL53</f>
        <v>4</v>
      </c>
      <c r="AM53" s="26">
        <f>AH53+'2027.4'!AM53</f>
        <v>800</v>
      </c>
      <c r="AN53" s="75">
        <f>AI53+'2027.4'!AN53</f>
        <v>49</v>
      </c>
      <c r="AO53" s="26">
        <f>AJ53+'2027.4'!AO53</f>
        <v>19600</v>
      </c>
      <c r="AP53" s="24"/>
      <c r="AQ53" s="24"/>
      <c r="AR53" s="24">
        <f>AP53+'2027.4'!AR53</f>
        <v>1</v>
      </c>
      <c r="AS53" s="24">
        <f>AQ53+'2027.4'!AS53</f>
        <v>0</v>
      </c>
      <c r="AT53" s="24"/>
      <c r="AU53" s="24"/>
      <c r="AV53" s="24"/>
      <c r="AW53" s="24"/>
      <c r="AX53" s="24">
        <f>AT53+'2027.4'!AX53</f>
        <v>1</v>
      </c>
      <c r="AY53" s="24">
        <f>AU53+'2027.4'!AY53</f>
        <v>45</v>
      </c>
      <c r="AZ53" s="24">
        <f>AV53+'2027.4'!AZ53</f>
        <v>107</v>
      </c>
      <c r="BA53" s="24">
        <f>AW53+'2027.4'!BA53</f>
        <v>8</v>
      </c>
    </row>
    <row r="54" spans="1:53">
      <c r="A54" s="316"/>
      <c r="B54" s="316"/>
      <c r="C54" s="19" t="s">
        <v>93</v>
      </c>
      <c r="D54" s="20"/>
      <c r="E54" s="23"/>
      <c r="F54" s="84"/>
      <c r="G54" s="117"/>
      <c r="H54" s="106"/>
      <c r="I54" s="102"/>
      <c r="J54" s="102"/>
      <c r="K54" s="102"/>
      <c r="L54" s="102"/>
      <c r="M54" s="110"/>
      <c r="N54" s="79"/>
      <c r="O54" s="130"/>
      <c r="P54" s="79"/>
      <c r="Q54" s="208"/>
      <c r="R54" s="21"/>
      <c r="S54" s="38"/>
      <c r="T54" s="22"/>
      <c r="U54" s="22"/>
      <c r="V54" s="22"/>
      <c r="W54" s="22"/>
      <c r="X54" s="22"/>
      <c r="Y54" s="22"/>
      <c r="Z54" s="89"/>
      <c r="AA54" s="84"/>
      <c r="AB54" s="342"/>
      <c r="AC54" s="343"/>
      <c r="AD54" s="342">
        <f>AB54+'2027.4'!AD54</f>
        <v>161766</v>
      </c>
      <c r="AE54" s="179">
        <f>AC54+'2027.4'!AE54</f>
        <v>1000.0019039883932</v>
      </c>
      <c r="AF54" s="24"/>
      <c r="AG54" s="25"/>
      <c r="AH54" s="26">
        <f t="shared" si="9"/>
        <v>0</v>
      </c>
      <c r="AI54" s="25"/>
      <c r="AJ54" s="26">
        <f t="shared" si="10"/>
        <v>0</v>
      </c>
      <c r="AK54" s="69">
        <f>AF54+'2027.4'!AK54</f>
        <v>2</v>
      </c>
      <c r="AL54" s="75">
        <f>AG54+'2027.4'!AL54</f>
        <v>17</v>
      </c>
      <c r="AM54" s="26">
        <f>AH54+'2027.4'!AM54</f>
        <v>3400</v>
      </c>
      <c r="AN54" s="75">
        <f>AI54+'2027.4'!AN54</f>
        <v>96</v>
      </c>
      <c r="AO54" s="26">
        <f>AJ54+'2027.4'!AO54</f>
        <v>38400</v>
      </c>
      <c r="AP54" s="24"/>
      <c r="AQ54" s="24"/>
      <c r="AR54" s="24">
        <f>AP54+'2027.4'!AR54</f>
        <v>1</v>
      </c>
      <c r="AS54" s="24">
        <f>AQ54+'2027.4'!AS54</f>
        <v>0</v>
      </c>
      <c r="AT54" s="24"/>
      <c r="AU54" s="24"/>
      <c r="AV54" s="24"/>
      <c r="AW54" s="24"/>
      <c r="AX54" s="24">
        <f>AT54+'2027.4'!AX54</f>
        <v>0</v>
      </c>
      <c r="AY54" s="24">
        <f>AU54+'2027.4'!AY54</f>
        <v>0</v>
      </c>
      <c r="AZ54" s="24">
        <f>AV54+'2027.4'!AZ54</f>
        <v>0</v>
      </c>
      <c r="BA54" s="24">
        <f>AW54+'2027.4'!BA54</f>
        <v>0</v>
      </c>
    </row>
    <row r="55" spans="1:53">
      <c r="A55" s="316"/>
      <c r="B55" s="316"/>
      <c r="C55" s="19" t="s">
        <v>94</v>
      </c>
      <c r="D55" s="20"/>
      <c r="E55" s="23"/>
      <c r="F55" s="84"/>
      <c r="G55" s="117"/>
      <c r="H55" s="106"/>
      <c r="I55" s="102"/>
      <c r="J55" s="102"/>
      <c r="K55" s="102"/>
      <c r="L55" s="102"/>
      <c r="M55" s="110"/>
      <c r="N55" s="79"/>
      <c r="O55" s="130"/>
      <c r="P55" s="79"/>
      <c r="Q55" s="208"/>
      <c r="R55" s="21"/>
      <c r="S55" s="38"/>
      <c r="T55" s="22"/>
      <c r="U55" s="22"/>
      <c r="V55" s="22"/>
      <c r="W55" s="22"/>
      <c r="X55" s="22"/>
      <c r="Y55" s="22"/>
      <c r="Z55" s="89"/>
      <c r="AA55" s="84"/>
      <c r="AB55" s="342"/>
      <c r="AC55" s="343"/>
      <c r="AD55" s="342">
        <f>AB55+'2027.4'!AD55</f>
        <v>323532</v>
      </c>
      <c r="AE55" s="179">
        <f>AC55+'2027.4'!AE55</f>
        <v>2000.0038079767864</v>
      </c>
      <c r="AF55" s="24"/>
      <c r="AG55" s="25"/>
      <c r="AH55" s="26">
        <f t="shared" si="9"/>
        <v>0</v>
      </c>
      <c r="AI55" s="25"/>
      <c r="AJ55" s="26">
        <f t="shared" si="10"/>
        <v>0</v>
      </c>
      <c r="AK55" s="69">
        <f>AF55+'2027.4'!AK55</f>
        <v>0</v>
      </c>
      <c r="AL55" s="75">
        <f>AG55+'2027.4'!AL55</f>
        <v>0</v>
      </c>
      <c r="AM55" s="26">
        <f>AH55+'2027.4'!AM55</f>
        <v>0</v>
      </c>
      <c r="AN55" s="75">
        <f>AI55+'2027.4'!AN55</f>
        <v>0</v>
      </c>
      <c r="AO55" s="26">
        <f>AJ55+'2027.4'!AO55</f>
        <v>0</v>
      </c>
      <c r="AP55" s="24"/>
      <c r="AQ55" s="24"/>
      <c r="AR55" s="24">
        <f>AP55+'2027.4'!AR55</f>
        <v>0</v>
      </c>
      <c r="AS55" s="24">
        <f>AQ55+'2027.4'!AS55</f>
        <v>0</v>
      </c>
      <c r="AT55" s="24"/>
      <c r="AU55" s="24"/>
      <c r="AV55" s="24"/>
      <c r="AW55" s="24"/>
      <c r="AX55" s="24">
        <f>AT55+'2027.4'!AX55</f>
        <v>0</v>
      </c>
      <c r="AY55" s="24">
        <f>AU55+'2027.4'!AY55</f>
        <v>0</v>
      </c>
      <c r="AZ55" s="24">
        <f>AV55+'2027.4'!AZ55</f>
        <v>0</v>
      </c>
      <c r="BA55" s="24">
        <f>AW55+'2027.4'!BA55</f>
        <v>0</v>
      </c>
    </row>
    <row r="56" spans="1:53">
      <c r="A56" s="316"/>
      <c r="B56" s="316"/>
      <c r="C56" s="19" t="s">
        <v>95</v>
      </c>
      <c r="D56" s="20"/>
      <c r="E56" s="23"/>
      <c r="F56" s="84"/>
      <c r="G56" s="117"/>
      <c r="H56" s="106"/>
      <c r="I56" s="102"/>
      <c r="J56" s="102"/>
      <c r="K56" s="102"/>
      <c r="L56" s="102"/>
      <c r="M56" s="110"/>
      <c r="N56" s="79"/>
      <c r="O56" s="130"/>
      <c r="P56" s="79"/>
      <c r="Q56" s="208"/>
      <c r="R56" s="21"/>
      <c r="S56" s="38"/>
      <c r="T56" s="22"/>
      <c r="U56" s="22"/>
      <c r="V56" s="22"/>
      <c r="W56" s="22"/>
      <c r="X56" s="22"/>
      <c r="Y56" s="22"/>
      <c r="Z56" s="89"/>
      <c r="AA56" s="84"/>
      <c r="AB56" s="342"/>
      <c r="AC56" s="343"/>
      <c r="AD56" s="342">
        <f>AB56+'2027.4'!AD56</f>
        <v>0</v>
      </c>
      <c r="AE56" s="179">
        <f>AC56+'2027.4'!AE56</f>
        <v>0</v>
      </c>
      <c r="AF56" s="24"/>
      <c r="AG56" s="25"/>
      <c r="AH56" s="26">
        <f t="shared" si="9"/>
        <v>0</v>
      </c>
      <c r="AI56" s="25"/>
      <c r="AJ56" s="26">
        <f t="shared" si="10"/>
        <v>0</v>
      </c>
      <c r="AK56" s="69">
        <f>AF56+'2027.4'!AK56</f>
        <v>1</v>
      </c>
      <c r="AL56" s="75">
        <f>AG56+'2027.4'!AL56</f>
        <v>0</v>
      </c>
      <c r="AM56" s="26">
        <f>AH56+'2027.4'!AM56</f>
        <v>0</v>
      </c>
      <c r="AN56" s="75">
        <f>AI56+'2027.4'!AN56</f>
        <v>105</v>
      </c>
      <c r="AO56" s="26">
        <f>AJ56+'2027.4'!AO56</f>
        <v>42000</v>
      </c>
      <c r="AP56" s="24"/>
      <c r="AQ56" s="24"/>
      <c r="AR56" s="24">
        <f>AP56+'2027.4'!AR56</f>
        <v>0</v>
      </c>
      <c r="AS56" s="24">
        <f>AQ56+'2027.4'!AS56</f>
        <v>0</v>
      </c>
      <c r="AT56" s="24"/>
      <c r="AU56" s="24"/>
      <c r="AV56" s="24"/>
      <c r="AW56" s="24"/>
      <c r="AX56" s="24">
        <f>AT56+'2027.4'!AX56</f>
        <v>1</v>
      </c>
      <c r="AY56" s="24">
        <f>AU56+'2027.4'!AY56</f>
        <v>50</v>
      </c>
      <c r="AZ56" s="24">
        <f>AV56+'2027.4'!AZ56</f>
        <v>236</v>
      </c>
      <c r="BA56" s="24">
        <f>AW56+'2027.4'!BA56</f>
        <v>10</v>
      </c>
    </row>
    <row r="57" spans="1:53">
      <c r="A57" s="316"/>
      <c r="B57" s="316"/>
      <c r="C57" s="19" t="s">
        <v>96</v>
      </c>
      <c r="D57" s="20"/>
      <c r="E57" s="23"/>
      <c r="F57" s="84"/>
      <c r="G57" s="117"/>
      <c r="H57" s="106"/>
      <c r="I57" s="102"/>
      <c r="J57" s="102"/>
      <c r="K57" s="102"/>
      <c r="L57" s="102"/>
      <c r="M57" s="110"/>
      <c r="N57" s="79"/>
      <c r="O57" s="130"/>
      <c r="P57" s="79"/>
      <c r="Q57" s="208"/>
      <c r="R57" s="21"/>
      <c r="S57" s="38"/>
      <c r="T57" s="22"/>
      <c r="U57" s="22"/>
      <c r="V57" s="22"/>
      <c r="W57" s="22"/>
      <c r="X57" s="22"/>
      <c r="Y57" s="22"/>
      <c r="Z57" s="89"/>
      <c r="AA57" s="84"/>
      <c r="AB57" s="342"/>
      <c r="AC57" s="343"/>
      <c r="AD57" s="342">
        <f>AB57+'2027.4'!AD57</f>
        <v>10000</v>
      </c>
      <c r="AE57" s="179">
        <f>AC57+'2027.4'!AE57</f>
        <v>62.688524767747161</v>
      </c>
      <c r="AF57" s="24"/>
      <c r="AG57" s="25"/>
      <c r="AH57" s="26">
        <f t="shared" si="9"/>
        <v>0</v>
      </c>
      <c r="AI57" s="25"/>
      <c r="AJ57" s="26">
        <f t="shared" si="10"/>
        <v>0</v>
      </c>
      <c r="AK57" s="69">
        <f>AF57+'2027.4'!AK57</f>
        <v>0</v>
      </c>
      <c r="AL57" s="75">
        <f>AG57+'2027.4'!AL57</f>
        <v>0</v>
      </c>
      <c r="AM57" s="26">
        <f>AH57+'2027.4'!AM57</f>
        <v>0</v>
      </c>
      <c r="AN57" s="75">
        <f>AI57+'2027.4'!AN57</f>
        <v>0</v>
      </c>
      <c r="AO57" s="26">
        <f>AJ57+'2027.4'!AO57</f>
        <v>0</v>
      </c>
      <c r="AP57" s="24"/>
      <c r="AQ57" s="24"/>
      <c r="AR57" s="24">
        <f>AP57+'2027.4'!AR57</f>
        <v>0</v>
      </c>
      <c r="AS57" s="24">
        <f>AQ57+'2027.4'!AS57</f>
        <v>0</v>
      </c>
      <c r="AT57" s="24"/>
      <c r="AU57" s="24"/>
      <c r="AV57" s="24"/>
      <c r="AW57" s="24"/>
      <c r="AX57" s="24">
        <f>AT57+'2027.4'!AX57</f>
        <v>1</v>
      </c>
      <c r="AY57" s="24">
        <f>AU57+'2027.4'!AY57</f>
        <v>45</v>
      </c>
      <c r="AZ57" s="24">
        <f>AV57+'2027.4'!AZ57</f>
        <v>36</v>
      </c>
      <c r="BA57" s="24">
        <f>AW57+'2027.4'!BA57</f>
        <v>5</v>
      </c>
    </row>
    <row r="58" spans="1:53">
      <c r="A58" s="316"/>
      <c r="B58" s="316"/>
      <c r="C58" s="19" t="s">
        <v>97</v>
      </c>
      <c r="D58" s="20"/>
      <c r="E58" s="23"/>
      <c r="F58" s="84"/>
      <c r="G58" s="117"/>
      <c r="H58" s="106"/>
      <c r="I58" s="102"/>
      <c r="J58" s="102"/>
      <c r="K58" s="102"/>
      <c r="L58" s="102"/>
      <c r="M58" s="110"/>
      <c r="N58" s="79"/>
      <c r="O58" s="130"/>
      <c r="P58" s="79"/>
      <c r="Q58" s="208"/>
      <c r="R58" s="21"/>
      <c r="S58" s="38"/>
      <c r="T58" s="22"/>
      <c r="U58" s="22"/>
      <c r="V58" s="22"/>
      <c r="W58" s="22"/>
      <c r="X58" s="22"/>
      <c r="Y58" s="22"/>
      <c r="Z58" s="89"/>
      <c r="AA58" s="84"/>
      <c r="AB58" s="342"/>
      <c r="AC58" s="343"/>
      <c r="AD58" s="342">
        <f>AB58+'2027.4'!AD58</f>
        <v>0</v>
      </c>
      <c r="AE58" s="179">
        <f>AC58+'2027.4'!AE58</f>
        <v>0</v>
      </c>
      <c r="AF58" s="24"/>
      <c r="AG58" s="25"/>
      <c r="AH58" s="26">
        <f t="shared" si="9"/>
        <v>0</v>
      </c>
      <c r="AI58" s="25"/>
      <c r="AJ58" s="26">
        <f t="shared" si="10"/>
        <v>0</v>
      </c>
      <c r="AK58" s="69">
        <f>AF58+'2027.4'!AK58</f>
        <v>1</v>
      </c>
      <c r="AL58" s="75">
        <f>AG58+'2027.4'!AL58</f>
        <v>0</v>
      </c>
      <c r="AM58" s="26">
        <f>AH58+'2027.4'!AM58</f>
        <v>0</v>
      </c>
      <c r="AN58" s="75">
        <f>AI58+'2027.4'!AN58</f>
        <v>38</v>
      </c>
      <c r="AO58" s="26">
        <f>AJ58+'2027.4'!AO58</f>
        <v>15200</v>
      </c>
      <c r="AP58" s="24"/>
      <c r="AQ58" s="24"/>
      <c r="AR58" s="24">
        <f>AP58+'2027.4'!AR58</f>
        <v>0</v>
      </c>
      <c r="AS58" s="24">
        <f>AQ58+'2027.4'!AS58</f>
        <v>0</v>
      </c>
      <c r="AT58" s="24"/>
      <c r="AU58" s="24"/>
      <c r="AV58" s="24"/>
      <c r="AW58" s="24"/>
      <c r="AX58" s="24">
        <f>AT58+'2027.4'!AX58</f>
        <v>0</v>
      </c>
      <c r="AY58" s="24">
        <f>AU58+'2027.4'!AY58</f>
        <v>0</v>
      </c>
      <c r="AZ58" s="24">
        <f>AV58+'2027.4'!AZ58</f>
        <v>0</v>
      </c>
      <c r="BA58" s="24">
        <f>AW58+'2027.4'!BA58</f>
        <v>0</v>
      </c>
    </row>
    <row r="59" spans="1:53">
      <c r="A59" s="316"/>
      <c r="B59" s="316"/>
      <c r="C59" s="19" t="s">
        <v>98</v>
      </c>
      <c r="D59" s="20"/>
      <c r="E59" s="23"/>
      <c r="F59" s="84"/>
      <c r="G59" s="117"/>
      <c r="H59" s="106"/>
      <c r="I59" s="102"/>
      <c r="J59" s="102"/>
      <c r="K59" s="102"/>
      <c r="L59" s="102"/>
      <c r="M59" s="110"/>
      <c r="N59" s="79"/>
      <c r="O59" s="130"/>
      <c r="P59" s="79"/>
      <c r="Q59" s="208"/>
      <c r="R59" s="21"/>
      <c r="S59" s="38"/>
      <c r="T59" s="22"/>
      <c r="U59" s="22"/>
      <c r="V59" s="22"/>
      <c r="W59" s="22"/>
      <c r="X59" s="22"/>
      <c r="Y59" s="22"/>
      <c r="Z59" s="89"/>
      <c r="AA59" s="84"/>
      <c r="AB59" s="342"/>
      <c r="AC59" s="343"/>
      <c r="AD59" s="342">
        <f>AB59+'2027.4'!AD59</f>
        <v>11638</v>
      </c>
      <c r="AE59" s="179">
        <f>AC59+'2027.4'!AE59</f>
        <v>72.95690512470415</v>
      </c>
      <c r="AF59" s="24"/>
      <c r="AG59" s="25"/>
      <c r="AH59" s="26">
        <f t="shared" si="9"/>
        <v>0</v>
      </c>
      <c r="AI59" s="25"/>
      <c r="AJ59" s="26">
        <f t="shared" si="10"/>
        <v>0</v>
      </c>
      <c r="AK59" s="69">
        <f>AF59+'2027.4'!AK59</f>
        <v>1</v>
      </c>
      <c r="AL59" s="75">
        <f>AG59+'2027.4'!AL59</f>
        <v>3</v>
      </c>
      <c r="AM59" s="26">
        <f>AH59+'2027.4'!AM59</f>
        <v>600</v>
      </c>
      <c r="AN59" s="75">
        <f>AI59+'2027.4'!AN59</f>
        <v>35</v>
      </c>
      <c r="AO59" s="26">
        <f>AJ59+'2027.4'!AO59</f>
        <v>14000</v>
      </c>
      <c r="AP59" s="24"/>
      <c r="AQ59" s="24"/>
      <c r="AR59" s="24">
        <f>AP59+'2027.4'!AR59</f>
        <v>0</v>
      </c>
      <c r="AS59" s="24">
        <f>AQ59+'2027.4'!AS59</f>
        <v>0</v>
      </c>
      <c r="AT59" s="24"/>
      <c r="AU59" s="24"/>
      <c r="AV59" s="24"/>
      <c r="AW59" s="24"/>
      <c r="AX59" s="24">
        <f>AT59+'2027.4'!AX59</f>
        <v>3</v>
      </c>
      <c r="AY59" s="24">
        <f>AU59+'2027.4'!AY59</f>
        <v>160</v>
      </c>
      <c r="AZ59" s="24">
        <f>AV59+'2027.4'!AZ59</f>
        <v>305</v>
      </c>
      <c r="BA59" s="24">
        <f>AW59+'2027.4'!BA59</f>
        <v>13</v>
      </c>
    </row>
    <row r="60" spans="1:53">
      <c r="A60" s="316"/>
      <c r="B60" s="317"/>
      <c r="C60" s="19" t="s">
        <v>99</v>
      </c>
      <c r="D60" s="20"/>
      <c r="E60" s="23"/>
      <c r="F60" s="84"/>
      <c r="G60" s="117"/>
      <c r="H60" s="106"/>
      <c r="I60" s="102"/>
      <c r="J60" s="102"/>
      <c r="K60" s="102"/>
      <c r="L60" s="102"/>
      <c r="M60" s="110"/>
      <c r="N60" s="79"/>
      <c r="O60" s="130"/>
      <c r="P60" s="79"/>
      <c r="Q60" s="208"/>
      <c r="R60" s="213"/>
      <c r="S60" s="38"/>
      <c r="T60" s="22"/>
      <c r="U60" s="22"/>
      <c r="V60" s="22"/>
      <c r="W60" s="22"/>
      <c r="X60" s="22"/>
      <c r="Y60" s="22"/>
      <c r="Z60" s="89"/>
      <c r="AA60" s="84"/>
      <c r="AB60" s="342"/>
      <c r="AC60" s="343"/>
      <c r="AD60" s="342">
        <f>AB60+'2027.4'!AD60</f>
        <v>159519</v>
      </c>
      <c r="AE60" s="179">
        <f>AC60+'2027.4'!AE60</f>
        <v>1000.0010782426259</v>
      </c>
      <c r="AF60" s="24"/>
      <c r="AG60" s="25"/>
      <c r="AH60" s="26">
        <f t="shared" si="9"/>
        <v>0</v>
      </c>
      <c r="AI60" s="25"/>
      <c r="AJ60" s="26">
        <f t="shared" si="10"/>
        <v>0</v>
      </c>
      <c r="AK60" s="69">
        <f>AF60+'2027.4'!AK60</f>
        <v>0</v>
      </c>
      <c r="AL60" s="75">
        <f>AG60+'2027.4'!AL60</f>
        <v>0</v>
      </c>
      <c r="AM60" s="26">
        <f>AH60+'2027.4'!AM60</f>
        <v>0</v>
      </c>
      <c r="AN60" s="75">
        <f>AI60+'2027.4'!AN60</f>
        <v>0</v>
      </c>
      <c r="AO60" s="26">
        <f>AJ60+'2027.4'!AO60</f>
        <v>0</v>
      </c>
      <c r="AP60" s="24"/>
      <c r="AQ60" s="24"/>
      <c r="AR60" s="24">
        <f>AP60+'2027.4'!AR60</f>
        <v>0</v>
      </c>
      <c r="AS60" s="24">
        <f>AQ60+'2027.4'!AS60</f>
        <v>0</v>
      </c>
      <c r="AT60" s="24"/>
      <c r="AU60" s="24"/>
      <c r="AV60" s="24"/>
      <c r="AW60" s="24"/>
      <c r="AX60" s="24">
        <f>AT60+'2027.4'!AX60</f>
        <v>0</v>
      </c>
      <c r="AY60" s="24">
        <f>AU60+'2027.4'!AY60</f>
        <v>0</v>
      </c>
      <c r="AZ60" s="24">
        <f>AV60+'2027.4'!AZ60</f>
        <v>0</v>
      </c>
      <c r="BA60" s="24">
        <f>AW60+'2027.4'!BA60</f>
        <v>0</v>
      </c>
    </row>
    <row r="61" spans="1:53">
      <c r="A61" s="316"/>
      <c r="B61" s="315">
        <v>2</v>
      </c>
      <c r="C61" s="19" t="s">
        <v>100</v>
      </c>
      <c r="D61" s="20"/>
      <c r="E61" s="23"/>
      <c r="F61" s="84"/>
      <c r="G61" s="117"/>
      <c r="H61" s="106"/>
      <c r="I61" s="102"/>
      <c r="J61" s="102"/>
      <c r="K61" s="102"/>
      <c r="L61" s="102"/>
      <c r="M61" s="110"/>
      <c r="N61" s="79"/>
      <c r="O61" s="130"/>
      <c r="P61" s="79"/>
      <c r="Q61" s="208"/>
      <c r="R61" s="21"/>
      <c r="S61" s="38"/>
      <c r="T61" s="22"/>
      <c r="U61" s="22"/>
      <c r="V61" s="22"/>
      <c r="W61" s="22"/>
      <c r="X61" s="22"/>
      <c r="Y61" s="22"/>
      <c r="Z61" s="89"/>
      <c r="AA61" s="84"/>
      <c r="AB61" s="342"/>
      <c r="AC61" s="343"/>
      <c r="AD61" s="342">
        <f>AB61+'2027.4'!AD61</f>
        <v>0</v>
      </c>
      <c r="AE61" s="179">
        <f>AC61+'2027.4'!AE61</f>
        <v>0</v>
      </c>
      <c r="AF61" s="24"/>
      <c r="AG61" s="25"/>
      <c r="AH61" s="26">
        <f t="shared" si="9"/>
        <v>0</v>
      </c>
      <c r="AI61" s="25"/>
      <c r="AJ61" s="26">
        <f t="shared" si="10"/>
        <v>0</v>
      </c>
      <c r="AK61" s="69">
        <f>AF61+'2027.4'!AK61</f>
        <v>2</v>
      </c>
      <c r="AL61" s="75">
        <f>AG61+'2027.4'!AL61</f>
        <v>2</v>
      </c>
      <c r="AM61" s="26">
        <f>AH61+'2027.4'!AM61</f>
        <v>400</v>
      </c>
      <c r="AN61" s="75">
        <f>AI61+'2027.4'!AN61</f>
        <v>22</v>
      </c>
      <c r="AO61" s="26">
        <f>AJ61+'2027.4'!AO61</f>
        <v>8800</v>
      </c>
      <c r="AP61" s="24"/>
      <c r="AQ61" s="24"/>
      <c r="AR61" s="24">
        <f>AP61+'2027.4'!AR61</f>
        <v>0</v>
      </c>
      <c r="AS61" s="24">
        <f>AQ61+'2027.4'!AS61</f>
        <v>0</v>
      </c>
      <c r="AT61" s="24"/>
      <c r="AU61" s="24"/>
      <c r="AV61" s="24"/>
      <c r="AW61" s="24"/>
      <c r="AX61" s="24">
        <f>AT61+'2027.4'!AX61</f>
        <v>1</v>
      </c>
      <c r="AY61" s="24">
        <f>AU61+'2027.4'!AY61</f>
        <v>420</v>
      </c>
      <c r="AZ61" s="24">
        <f>AV61+'2027.4'!AZ61</f>
        <v>42</v>
      </c>
      <c r="BA61" s="24">
        <f>AW61+'2027.4'!BA61</f>
        <v>3</v>
      </c>
    </row>
    <row r="62" spans="1:53">
      <c r="A62" s="316"/>
      <c r="B62" s="316"/>
      <c r="C62" s="19" t="s">
        <v>101</v>
      </c>
      <c r="D62" s="20"/>
      <c r="E62" s="23"/>
      <c r="F62" s="84"/>
      <c r="G62" s="117"/>
      <c r="H62" s="106"/>
      <c r="I62" s="102"/>
      <c r="J62" s="102"/>
      <c r="K62" s="102"/>
      <c r="L62" s="102"/>
      <c r="M62" s="110"/>
      <c r="N62" s="79"/>
      <c r="O62" s="130"/>
      <c r="P62" s="79"/>
      <c r="Q62" s="208"/>
      <c r="R62" s="21"/>
      <c r="S62" s="38"/>
      <c r="T62" s="22"/>
      <c r="U62" s="22"/>
      <c r="V62" s="22"/>
      <c r="W62" s="22"/>
      <c r="X62" s="22"/>
      <c r="Y62" s="22"/>
      <c r="Z62" s="89"/>
      <c r="AA62" s="84"/>
      <c r="AB62" s="342"/>
      <c r="AC62" s="343"/>
      <c r="AD62" s="342">
        <f>AB62+'2027.4'!AD62</f>
        <v>0</v>
      </c>
      <c r="AE62" s="179">
        <f>AC62+'2027.4'!AE62</f>
        <v>0</v>
      </c>
      <c r="AF62" s="24"/>
      <c r="AG62" s="25"/>
      <c r="AH62" s="26">
        <f t="shared" si="9"/>
        <v>0</v>
      </c>
      <c r="AI62" s="25"/>
      <c r="AJ62" s="26">
        <f t="shared" si="10"/>
        <v>0</v>
      </c>
      <c r="AK62" s="69">
        <f>AF62+'2027.4'!AK62</f>
        <v>1</v>
      </c>
      <c r="AL62" s="75">
        <f>AG62+'2027.4'!AL62</f>
        <v>1</v>
      </c>
      <c r="AM62" s="26">
        <f>AH62+'2027.4'!AM62</f>
        <v>200</v>
      </c>
      <c r="AN62" s="75">
        <f>AI62+'2027.4'!AN62</f>
        <v>4</v>
      </c>
      <c r="AO62" s="26">
        <f>AJ62+'2027.4'!AO62</f>
        <v>1600</v>
      </c>
      <c r="AP62" s="24"/>
      <c r="AQ62" s="24"/>
      <c r="AR62" s="24">
        <f>AP62+'2027.4'!AR62</f>
        <v>0</v>
      </c>
      <c r="AS62" s="24">
        <f>AQ62+'2027.4'!AS62</f>
        <v>0</v>
      </c>
      <c r="AT62" s="24"/>
      <c r="AU62" s="24"/>
      <c r="AV62" s="24"/>
      <c r="AW62" s="24"/>
      <c r="AX62" s="24">
        <f>AT62+'2027.4'!AX62</f>
        <v>0</v>
      </c>
      <c r="AY62" s="24">
        <f>AU62+'2027.4'!AY62</f>
        <v>0</v>
      </c>
      <c r="AZ62" s="24">
        <f>AV62+'2027.4'!AZ62</f>
        <v>0</v>
      </c>
      <c r="BA62" s="24">
        <f>AW62+'2027.4'!BA62</f>
        <v>0</v>
      </c>
    </row>
    <row r="63" spans="1:53">
      <c r="A63" s="316"/>
      <c r="B63" s="316"/>
      <c r="C63" s="19" t="s">
        <v>102</v>
      </c>
      <c r="D63" s="20"/>
      <c r="E63" s="23"/>
      <c r="F63" s="84"/>
      <c r="G63" s="117"/>
      <c r="H63" s="106"/>
      <c r="I63" s="102"/>
      <c r="J63" s="102"/>
      <c r="K63" s="102"/>
      <c r="L63" s="102"/>
      <c r="M63" s="110"/>
      <c r="N63" s="79"/>
      <c r="O63" s="130"/>
      <c r="P63" s="79"/>
      <c r="Q63" s="208"/>
      <c r="R63" s="21"/>
      <c r="S63" s="38"/>
      <c r="T63" s="22"/>
      <c r="U63" s="22"/>
      <c r="V63" s="22"/>
      <c r="W63" s="22"/>
      <c r="X63" s="22"/>
      <c r="Y63" s="22"/>
      <c r="Z63" s="89"/>
      <c r="AA63" s="84"/>
      <c r="AB63" s="342"/>
      <c r="AC63" s="343"/>
      <c r="AD63" s="342">
        <f>AB63+'2027.4'!AD63</f>
        <v>244587</v>
      </c>
      <c r="AE63" s="179">
        <f>AC63+'2027.4'!AE63</f>
        <v>1529.2161999217624</v>
      </c>
      <c r="AF63" s="24"/>
      <c r="AG63" s="25"/>
      <c r="AH63" s="26">
        <f t="shared" si="9"/>
        <v>0</v>
      </c>
      <c r="AI63" s="25"/>
      <c r="AJ63" s="26">
        <f t="shared" si="10"/>
        <v>0</v>
      </c>
      <c r="AK63" s="69">
        <f>AF63+'2027.4'!AK63</f>
        <v>1</v>
      </c>
      <c r="AL63" s="75">
        <f>AG63+'2027.4'!AL63</f>
        <v>0</v>
      </c>
      <c r="AM63" s="26">
        <f>AH63+'2027.4'!AM63</f>
        <v>0</v>
      </c>
      <c r="AN63" s="75">
        <f>AI63+'2027.4'!AN63</f>
        <v>4</v>
      </c>
      <c r="AO63" s="26">
        <f>AJ63+'2027.4'!AO63</f>
        <v>1600</v>
      </c>
      <c r="AP63" s="24"/>
      <c r="AQ63" s="24"/>
      <c r="AR63" s="24">
        <f>AP63+'2027.4'!AR63</f>
        <v>0</v>
      </c>
      <c r="AS63" s="24">
        <f>AQ63+'2027.4'!AS63</f>
        <v>0</v>
      </c>
      <c r="AT63" s="24"/>
      <c r="AU63" s="24"/>
      <c r="AV63" s="24"/>
      <c r="AW63" s="24"/>
      <c r="AX63" s="24">
        <f>AT63+'2027.4'!AX63</f>
        <v>0</v>
      </c>
      <c r="AY63" s="24">
        <f>AU63+'2027.4'!AY63</f>
        <v>0</v>
      </c>
      <c r="AZ63" s="24">
        <f>AV63+'2027.4'!AZ63</f>
        <v>0</v>
      </c>
      <c r="BA63" s="24">
        <f>AW63+'2027.4'!BA63</f>
        <v>0</v>
      </c>
    </row>
    <row r="64" spans="1:53">
      <c r="A64" s="316"/>
      <c r="B64" s="316"/>
      <c r="C64" s="19" t="s">
        <v>103</v>
      </c>
      <c r="D64" s="20"/>
      <c r="E64" s="23"/>
      <c r="F64" s="84"/>
      <c r="G64" s="117"/>
      <c r="H64" s="106"/>
      <c r="I64" s="102"/>
      <c r="J64" s="102"/>
      <c r="K64" s="102"/>
      <c r="L64" s="102"/>
      <c r="M64" s="110"/>
      <c r="N64" s="79"/>
      <c r="O64" s="130"/>
      <c r="P64" s="79"/>
      <c r="Q64" s="208"/>
      <c r="R64" s="21"/>
      <c r="S64" s="38"/>
      <c r="T64" s="22"/>
      <c r="U64" s="22"/>
      <c r="V64" s="22"/>
      <c r="W64" s="22"/>
      <c r="X64" s="22"/>
      <c r="Y64" s="22"/>
      <c r="Z64" s="89"/>
      <c r="AA64" s="84"/>
      <c r="AB64" s="342"/>
      <c r="AC64" s="343"/>
      <c r="AD64" s="342">
        <f>AB64+'2027.4'!AD64</f>
        <v>1189779</v>
      </c>
      <c r="AE64" s="179">
        <f>AC64+'2027.4'!AE64</f>
        <v>7413.4760468444156</v>
      </c>
      <c r="AF64" s="24"/>
      <c r="AG64" s="25"/>
      <c r="AH64" s="26">
        <f t="shared" si="9"/>
        <v>0</v>
      </c>
      <c r="AI64" s="25"/>
      <c r="AJ64" s="26">
        <f t="shared" si="10"/>
        <v>0</v>
      </c>
      <c r="AK64" s="69">
        <f>AF64+'2027.4'!AK64</f>
        <v>1</v>
      </c>
      <c r="AL64" s="75">
        <f>AG64+'2027.4'!AL64</f>
        <v>1</v>
      </c>
      <c r="AM64" s="26">
        <f>AH64+'2027.4'!AM64</f>
        <v>200</v>
      </c>
      <c r="AN64" s="75">
        <f>AI64+'2027.4'!AN64</f>
        <v>4</v>
      </c>
      <c r="AO64" s="26">
        <f>AJ64+'2027.4'!AO64</f>
        <v>1600</v>
      </c>
      <c r="AP64" s="24"/>
      <c r="AQ64" s="24"/>
      <c r="AR64" s="24">
        <f>AP64+'2027.4'!AR64</f>
        <v>0</v>
      </c>
      <c r="AS64" s="24">
        <f>AQ64+'2027.4'!AS64</f>
        <v>0</v>
      </c>
      <c r="AT64" s="24"/>
      <c r="AU64" s="24"/>
      <c r="AV64" s="24"/>
      <c r="AW64" s="24"/>
      <c r="AX64" s="24">
        <f>AT64+'2027.4'!AX64</f>
        <v>0</v>
      </c>
      <c r="AY64" s="24">
        <f>AU64+'2027.4'!AY64</f>
        <v>0</v>
      </c>
      <c r="AZ64" s="24">
        <f>AV64+'2027.4'!AZ64</f>
        <v>0</v>
      </c>
      <c r="BA64" s="24">
        <f>AW64+'2027.4'!BA64</f>
        <v>0</v>
      </c>
    </row>
    <row r="65" spans="1:53">
      <c r="A65" s="316"/>
      <c r="B65" s="316"/>
      <c r="C65" s="19" t="s">
        <v>104</v>
      </c>
      <c r="D65" s="20"/>
      <c r="E65" s="23"/>
      <c r="F65" s="84"/>
      <c r="G65" s="117"/>
      <c r="H65" s="106"/>
      <c r="I65" s="102"/>
      <c r="J65" s="102"/>
      <c r="K65" s="102"/>
      <c r="L65" s="102"/>
      <c r="M65" s="110"/>
      <c r="N65" s="79"/>
      <c r="O65" s="130"/>
      <c r="P65" s="79"/>
      <c r="Q65" s="208"/>
      <c r="R65" s="21"/>
      <c r="S65" s="38"/>
      <c r="T65" s="22"/>
      <c r="U65" s="22"/>
      <c r="V65" s="22"/>
      <c r="W65" s="22"/>
      <c r="X65" s="22"/>
      <c r="Y65" s="22"/>
      <c r="Z65" s="89"/>
      <c r="AA65" s="84"/>
      <c r="AB65" s="342"/>
      <c r="AC65" s="343"/>
      <c r="AD65" s="342">
        <f>AB65+'2027.4'!AD65</f>
        <v>0</v>
      </c>
      <c r="AE65" s="179">
        <f>AC65+'2027.4'!AE65</f>
        <v>0</v>
      </c>
      <c r="AF65" s="24"/>
      <c r="AG65" s="25"/>
      <c r="AH65" s="26">
        <f t="shared" si="9"/>
        <v>0</v>
      </c>
      <c r="AI65" s="25"/>
      <c r="AJ65" s="26">
        <f t="shared" si="10"/>
        <v>0</v>
      </c>
      <c r="AK65" s="69">
        <f>AF65+'2027.4'!AK65</f>
        <v>1</v>
      </c>
      <c r="AL65" s="75">
        <f>AG65+'2027.4'!AL65</f>
        <v>1</v>
      </c>
      <c r="AM65" s="26">
        <f>AH65+'2027.4'!AM65</f>
        <v>200</v>
      </c>
      <c r="AN65" s="75">
        <f>AI65+'2027.4'!AN65</f>
        <v>4</v>
      </c>
      <c r="AO65" s="26">
        <f>AJ65+'2027.4'!AO65</f>
        <v>1600</v>
      </c>
      <c r="AP65" s="24"/>
      <c r="AQ65" s="24"/>
      <c r="AR65" s="24">
        <f>AP65+'2027.4'!AR65</f>
        <v>0</v>
      </c>
      <c r="AS65" s="24">
        <f>AQ65+'2027.4'!AS65</f>
        <v>0</v>
      </c>
      <c r="AT65" s="24"/>
      <c r="AU65" s="24"/>
      <c r="AV65" s="24"/>
      <c r="AW65" s="24"/>
      <c r="AX65" s="24">
        <f>AT65+'2027.4'!AX65</f>
        <v>0</v>
      </c>
      <c r="AY65" s="24">
        <f>AU65+'2027.4'!AY65</f>
        <v>0</v>
      </c>
      <c r="AZ65" s="24">
        <f>AV65+'2027.4'!AZ65</f>
        <v>0</v>
      </c>
      <c r="BA65" s="24">
        <f>AW65+'2027.4'!BA65</f>
        <v>0</v>
      </c>
    </row>
    <row r="66" spans="1:53">
      <c r="A66" s="316"/>
      <c r="B66" s="316"/>
      <c r="C66" s="19" t="s">
        <v>105</v>
      </c>
      <c r="D66" s="20"/>
      <c r="E66" s="23"/>
      <c r="F66" s="84"/>
      <c r="G66" s="117"/>
      <c r="H66" s="106"/>
      <c r="I66" s="102"/>
      <c r="J66" s="102"/>
      <c r="K66" s="102"/>
      <c r="L66" s="102"/>
      <c r="M66" s="110"/>
      <c r="N66" s="79"/>
      <c r="O66" s="130"/>
      <c r="P66" s="79"/>
      <c r="Q66" s="208"/>
      <c r="R66" s="21"/>
      <c r="S66" s="38"/>
      <c r="T66" s="22"/>
      <c r="U66" s="22"/>
      <c r="V66" s="22"/>
      <c r="W66" s="22"/>
      <c r="X66" s="22"/>
      <c r="Y66" s="22"/>
      <c r="Z66" s="89"/>
      <c r="AA66" s="84"/>
      <c r="AB66" s="342"/>
      <c r="AC66" s="343"/>
      <c r="AD66" s="342">
        <f>AB66+'2027.4'!AD66</f>
        <v>0</v>
      </c>
      <c r="AE66" s="179">
        <f>AC66+'2027.4'!AE66</f>
        <v>0</v>
      </c>
      <c r="AF66" s="24"/>
      <c r="AG66" s="25"/>
      <c r="AH66" s="26">
        <f t="shared" si="9"/>
        <v>0</v>
      </c>
      <c r="AI66" s="25"/>
      <c r="AJ66" s="26">
        <f t="shared" si="10"/>
        <v>0</v>
      </c>
      <c r="AK66" s="69">
        <f>AF66+'2027.4'!AK66</f>
        <v>1</v>
      </c>
      <c r="AL66" s="75">
        <f>AG66+'2027.4'!AL66</f>
        <v>0</v>
      </c>
      <c r="AM66" s="26">
        <f>AH66+'2027.4'!AM66</f>
        <v>0</v>
      </c>
      <c r="AN66" s="75">
        <f>AI66+'2027.4'!AN66</f>
        <v>4</v>
      </c>
      <c r="AO66" s="26">
        <f>AJ66+'2027.4'!AO66</f>
        <v>1600</v>
      </c>
      <c r="AP66" s="24"/>
      <c r="AQ66" s="24"/>
      <c r="AR66" s="24">
        <f>AP66+'2027.4'!AR66</f>
        <v>0</v>
      </c>
      <c r="AS66" s="24">
        <f>AQ66+'2027.4'!AS66</f>
        <v>0</v>
      </c>
      <c r="AT66" s="24"/>
      <c r="AU66" s="24"/>
      <c r="AV66" s="24"/>
      <c r="AW66" s="24"/>
      <c r="AX66" s="24">
        <f>AT66+'2027.4'!AX66</f>
        <v>0</v>
      </c>
      <c r="AY66" s="24">
        <f>AU66+'2027.4'!AY66</f>
        <v>0</v>
      </c>
      <c r="AZ66" s="24">
        <f>AV66+'2027.4'!AZ66</f>
        <v>0</v>
      </c>
      <c r="BA66" s="24">
        <f>AW66+'2027.4'!BA66</f>
        <v>0</v>
      </c>
    </row>
    <row r="67" spans="1:53">
      <c r="A67" s="316"/>
      <c r="B67" s="316"/>
      <c r="C67" s="19" t="s">
        <v>106</v>
      </c>
      <c r="D67" s="20"/>
      <c r="E67" s="23"/>
      <c r="F67" s="84"/>
      <c r="G67" s="117"/>
      <c r="H67" s="106"/>
      <c r="I67" s="102"/>
      <c r="J67" s="102"/>
      <c r="K67" s="102"/>
      <c r="L67" s="102"/>
      <c r="M67" s="110"/>
      <c r="N67" s="79"/>
      <c r="O67" s="130"/>
      <c r="P67" s="79"/>
      <c r="Q67" s="208"/>
      <c r="R67" s="21"/>
      <c r="S67" s="38"/>
      <c r="T67" s="22"/>
      <c r="U67" s="22"/>
      <c r="V67" s="22"/>
      <c r="W67" s="22"/>
      <c r="X67" s="22"/>
      <c r="Y67" s="22"/>
      <c r="Z67" s="89"/>
      <c r="AA67" s="84"/>
      <c r="AB67" s="342"/>
      <c r="AC67" s="343"/>
      <c r="AD67" s="342">
        <f>AB67+'2027.4'!AD67</f>
        <v>0</v>
      </c>
      <c r="AE67" s="179">
        <f>AC67+'2027.4'!AE67</f>
        <v>0</v>
      </c>
      <c r="AF67" s="24"/>
      <c r="AG67" s="25"/>
      <c r="AH67" s="26">
        <f t="shared" ref="AH67" si="15">AG67*$AH$5</f>
        <v>0</v>
      </c>
      <c r="AI67" s="25"/>
      <c r="AJ67" s="26">
        <f t="shared" ref="AJ67" si="16">AI67*$AJ$5</f>
        <v>0</v>
      </c>
      <c r="AK67" s="69">
        <f>AF67+'2027.4'!AK67</f>
        <v>1</v>
      </c>
      <c r="AL67" s="75">
        <f>AG67+'2027.4'!AL67</f>
        <v>0</v>
      </c>
      <c r="AM67" s="26">
        <f>AH67+'2027.4'!AM67</f>
        <v>0</v>
      </c>
      <c r="AN67" s="75">
        <f>AI67+'2027.4'!AN67</f>
        <v>4</v>
      </c>
      <c r="AO67" s="26">
        <f>AJ67+'2027.4'!AO67</f>
        <v>1600</v>
      </c>
      <c r="AP67" s="24"/>
      <c r="AQ67" s="24"/>
      <c r="AR67" s="24">
        <f>AP67+'2027.4'!AR67</f>
        <v>0</v>
      </c>
      <c r="AS67" s="24">
        <f>AQ67+'2027.4'!AS67</f>
        <v>0</v>
      </c>
      <c r="AT67" s="24"/>
      <c r="AU67" s="24"/>
      <c r="AV67" s="24"/>
      <c r="AW67" s="24"/>
      <c r="AX67" s="24">
        <f>AT67+'2027.4'!AX67</f>
        <v>0</v>
      </c>
      <c r="AY67" s="24">
        <f>AU67+'2027.4'!AY67</f>
        <v>0</v>
      </c>
      <c r="AZ67" s="24">
        <f>AV67+'2027.4'!AZ67</f>
        <v>0</v>
      </c>
      <c r="BA67" s="24">
        <f>AW67+'2027.4'!BA67</f>
        <v>0</v>
      </c>
    </row>
    <row r="68" spans="1:53">
      <c r="A68" s="316"/>
      <c r="B68" s="316"/>
      <c r="C68" s="19" t="s">
        <v>107</v>
      </c>
      <c r="D68" s="20"/>
      <c r="E68" s="23"/>
      <c r="F68" s="84"/>
      <c r="G68" s="117"/>
      <c r="H68" s="106"/>
      <c r="I68" s="102"/>
      <c r="J68" s="102"/>
      <c r="K68" s="102"/>
      <c r="L68" s="102"/>
      <c r="M68" s="110"/>
      <c r="N68" s="79"/>
      <c r="O68" s="130"/>
      <c r="P68" s="79"/>
      <c r="Q68" s="208"/>
      <c r="R68" s="21"/>
      <c r="S68" s="38"/>
      <c r="T68" s="22"/>
      <c r="U68" s="22"/>
      <c r="V68" s="22"/>
      <c r="W68" s="22"/>
      <c r="X68" s="22"/>
      <c r="Y68" s="22"/>
      <c r="Z68" s="89"/>
      <c r="AA68" s="84"/>
      <c r="AB68" s="342"/>
      <c r="AC68" s="343"/>
      <c r="AD68" s="342">
        <f>AB68+'2027.4'!AD68</f>
        <v>1177537</v>
      </c>
      <c r="AE68" s="179">
        <f>AC68+'2027.4'!AE68</f>
        <v>7325.463551001938</v>
      </c>
      <c r="AF68" s="24"/>
      <c r="AG68" s="25"/>
      <c r="AH68" s="26">
        <f t="shared" si="9"/>
        <v>0</v>
      </c>
      <c r="AI68" s="25"/>
      <c r="AJ68" s="26">
        <f t="shared" si="10"/>
        <v>0</v>
      </c>
      <c r="AK68" s="69">
        <f>AF68+'2027.4'!AK68</f>
        <v>2</v>
      </c>
      <c r="AL68" s="75">
        <f>AG68+'2027.4'!AL68</f>
        <v>2</v>
      </c>
      <c r="AM68" s="26">
        <f>AH68+'2027.4'!AM68</f>
        <v>400</v>
      </c>
      <c r="AN68" s="75">
        <f>AI68+'2027.4'!AN68</f>
        <v>22</v>
      </c>
      <c r="AO68" s="26">
        <f>AJ68+'2027.4'!AO68</f>
        <v>8800</v>
      </c>
      <c r="AP68" s="24"/>
      <c r="AQ68" s="24"/>
      <c r="AR68" s="24">
        <f>AP68+'2027.4'!AR68</f>
        <v>3</v>
      </c>
      <c r="AS68" s="24">
        <f>AQ68+'2027.4'!AS68</f>
        <v>0</v>
      </c>
      <c r="AT68" s="24"/>
      <c r="AU68" s="24"/>
      <c r="AV68" s="24"/>
      <c r="AW68" s="24"/>
      <c r="AX68" s="24">
        <f>AT68+'2027.4'!AX68</f>
        <v>0</v>
      </c>
      <c r="AY68" s="24">
        <f>AU68+'2027.4'!AY68</f>
        <v>0</v>
      </c>
      <c r="AZ68" s="24">
        <f>AV68+'2027.4'!AZ68</f>
        <v>0</v>
      </c>
      <c r="BA68" s="24">
        <f>AW68+'2027.4'!BA68</f>
        <v>0</v>
      </c>
    </row>
    <row r="69" spans="1:53">
      <c r="A69" s="317"/>
      <c r="B69" s="317"/>
      <c r="C69" s="165" t="s">
        <v>152</v>
      </c>
      <c r="D69" s="20"/>
      <c r="E69" s="23"/>
      <c r="F69" s="170"/>
      <c r="G69" s="117"/>
      <c r="H69" s="162"/>
      <c r="I69" s="102"/>
      <c r="J69" s="102"/>
      <c r="K69" s="102"/>
      <c r="L69" s="102"/>
      <c r="M69" s="163"/>
      <c r="N69" s="79"/>
      <c r="O69" s="130"/>
      <c r="P69" s="79"/>
      <c r="Q69" s="208"/>
      <c r="R69" s="21"/>
      <c r="S69" s="38"/>
      <c r="T69" s="22"/>
      <c r="U69" s="22"/>
      <c r="V69" s="22"/>
      <c r="W69" s="22"/>
      <c r="X69" s="22"/>
      <c r="Y69" s="22"/>
      <c r="Z69" s="89"/>
      <c r="AA69" s="84"/>
      <c r="AB69" s="342"/>
      <c r="AC69" s="343"/>
      <c r="AD69" s="342">
        <f>AB69+'2027.4'!AD69</f>
        <v>0</v>
      </c>
      <c r="AE69" s="179">
        <f>AC69+'2027.4'!AE69</f>
        <v>0</v>
      </c>
      <c r="AF69" s="24"/>
      <c r="AG69" s="25"/>
      <c r="AH69" s="26">
        <f t="shared" si="9"/>
        <v>0</v>
      </c>
      <c r="AI69" s="25"/>
      <c r="AJ69" s="26">
        <f t="shared" si="10"/>
        <v>0</v>
      </c>
      <c r="AK69" s="69">
        <f>AF69+'2027.4'!AK69</f>
        <v>2</v>
      </c>
      <c r="AL69" s="75">
        <f>AG69+'2027.4'!AL69</f>
        <v>1</v>
      </c>
      <c r="AM69" s="26">
        <f>AH69+'2027.4'!AM69</f>
        <v>200</v>
      </c>
      <c r="AN69" s="75">
        <f>AI69+'2027.4'!AN69</f>
        <v>20</v>
      </c>
      <c r="AO69" s="26">
        <f>AJ69+'2027.4'!AO69</f>
        <v>8000</v>
      </c>
      <c r="AP69" s="24"/>
      <c r="AQ69" s="24"/>
      <c r="AR69" s="24">
        <f>AP69+'2027.4'!AR69</f>
        <v>0</v>
      </c>
      <c r="AS69" s="24">
        <f>AQ69+'2027.4'!AS69</f>
        <v>0</v>
      </c>
      <c r="AT69" s="24"/>
      <c r="AU69" s="24"/>
      <c r="AV69" s="24"/>
      <c r="AW69" s="24"/>
      <c r="AX69" s="24">
        <f>AT69+'2027.4'!AX69</f>
        <v>0</v>
      </c>
      <c r="AY69" s="24">
        <f>AU69+'2027.4'!AY69</f>
        <v>0</v>
      </c>
      <c r="AZ69" s="24">
        <f>AV69+'2027.4'!AZ69</f>
        <v>0</v>
      </c>
      <c r="BA69" s="24">
        <f>AW69+'2027.4'!BA69</f>
        <v>0</v>
      </c>
    </row>
    <row r="70" spans="1:53" ht="16.5" customHeight="1">
      <c r="A70" s="28" t="s">
        <v>72</v>
      </c>
      <c r="B70" s="28"/>
      <c r="C70" s="29"/>
      <c r="D70" s="169">
        <f>SUM(D53:D69)</f>
        <v>0</v>
      </c>
      <c r="E70" s="122">
        <f t="shared" ref="E70:BA70" si="17">SUM(E53:E69)</f>
        <v>0</v>
      </c>
      <c r="F70" s="174">
        <f t="shared" si="17"/>
        <v>0</v>
      </c>
      <c r="G70" s="81">
        <f t="shared" si="17"/>
        <v>0</v>
      </c>
      <c r="H70" s="172">
        <f t="shared" si="17"/>
        <v>0</v>
      </c>
      <c r="I70" s="168">
        <f t="shared" si="17"/>
        <v>0</v>
      </c>
      <c r="J70" s="168">
        <f t="shared" si="17"/>
        <v>0</v>
      </c>
      <c r="K70" s="168">
        <f t="shared" si="17"/>
        <v>0</v>
      </c>
      <c r="L70" s="168">
        <f t="shared" si="17"/>
        <v>0</v>
      </c>
      <c r="M70" s="167">
        <f t="shared" si="17"/>
        <v>0</v>
      </c>
      <c r="N70" s="172">
        <f t="shared" si="17"/>
        <v>0</v>
      </c>
      <c r="O70" s="167">
        <f t="shared" si="17"/>
        <v>0</v>
      </c>
      <c r="P70" s="169">
        <f t="shared" si="17"/>
        <v>0</v>
      </c>
      <c r="Q70" s="210">
        <f t="shared" si="17"/>
        <v>0</v>
      </c>
      <c r="R70" s="81">
        <f t="shared" si="17"/>
        <v>0</v>
      </c>
      <c r="S70" s="169">
        <f t="shared" si="17"/>
        <v>0</v>
      </c>
      <c r="T70" s="122">
        <f t="shared" si="17"/>
        <v>0</v>
      </c>
      <c r="U70" s="122">
        <f t="shared" si="17"/>
        <v>0</v>
      </c>
      <c r="V70" s="119">
        <f t="shared" si="17"/>
        <v>0</v>
      </c>
      <c r="W70" s="122">
        <f t="shared" si="17"/>
        <v>0</v>
      </c>
      <c r="X70" s="119">
        <f t="shared" si="17"/>
        <v>0</v>
      </c>
      <c r="Y70" s="122">
        <f t="shared" si="17"/>
        <v>0</v>
      </c>
      <c r="Z70" s="119">
        <f t="shared" si="17"/>
        <v>0</v>
      </c>
      <c r="AA70" s="173">
        <f t="shared" si="17"/>
        <v>0</v>
      </c>
      <c r="AB70" s="348">
        <f t="shared" si="17"/>
        <v>0</v>
      </c>
      <c r="AC70" s="349">
        <f t="shared" si="17"/>
        <v>0</v>
      </c>
      <c r="AD70" s="348">
        <f t="shared" si="17"/>
        <v>3278358</v>
      </c>
      <c r="AE70" s="350">
        <f t="shared" si="17"/>
        <v>20403.808017868374</v>
      </c>
      <c r="AF70" s="119">
        <f t="shared" si="17"/>
        <v>0</v>
      </c>
      <c r="AG70" s="122">
        <f t="shared" si="17"/>
        <v>0</v>
      </c>
      <c r="AH70" s="178">
        <f t="shared" si="17"/>
        <v>0</v>
      </c>
      <c r="AI70" s="122">
        <f t="shared" si="17"/>
        <v>0</v>
      </c>
      <c r="AJ70" s="178">
        <f t="shared" si="17"/>
        <v>0</v>
      </c>
      <c r="AK70" s="119">
        <f t="shared" si="17"/>
        <v>18</v>
      </c>
      <c r="AL70" s="122">
        <f t="shared" si="17"/>
        <v>32</v>
      </c>
      <c r="AM70" s="178">
        <f t="shared" si="17"/>
        <v>6400</v>
      </c>
      <c r="AN70" s="122">
        <f t="shared" si="17"/>
        <v>411</v>
      </c>
      <c r="AO70" s="178">
        <f t="shared" si="17"/>
        <v>164400</v>
      </c>
      <c r="AP70" s="119">
        <f t="shared" si="17"/>
        <v>0</v>
      </c>
      <c r="AQ70" s="119">
        <f t="shared" si="17"/>
        <v>0</v>
      </c>
      <c r="AR70" s="119">
        <f t="shared" si="17"/>
        <v>5</v>
      </c>
      <c r="AS70" s="119">
        <f t="shared" si="17"/>
        <v>0</v>
      </c>
      <c r="AT70" s="119">
        <f t="shared" si="17"/>
        <v>0</v>
      </c>
      <c r="AU70" s="119">
        <f t="shared" si="17"/>
        <v>0</v>
      </c>
      <c r="AV70" s="119">
        <f t="shared" si="17"/>
        <v>0</v>
      </c>
      <c r="AW70" s="119">
        <f t="shared" si="17"/>
        <v>0</v>
      </c>
      <c r="AX70" s="119">
        <f t="shared" si="17"/>
        <v>7</v>
      </c>
      <c r="AY70" s="119">
        <f t="shared" si="17"/>
        <v>720</v>
      </c>
      <c r="AZ70" s="119">
        <f t="shared" si="17"/>
        <v>726</v>
      </c>
      <c r="BA70" s="119">
        <f t="shared" si="17"/>
        <v>39</v>
      </c>
    </row>
    <row r="71" spans="1:53">
      <c r="A71" s="315">
        <v>5</v>
      </c>
      <c r="B71" s="315">
        <v>1</v>
      </c>
      <c r="C71" s="19" t="s">
        <v>108</v>
      </c>
      <c r="D71" s="46"/>
      <c r="E71" s="47"/>
      <c r="F71" s="171"/>
      <c r="G71" s="117"/>
      <c r="H71" s="106"/>
      <c r="I71" s="102"/>
      <c r="J71" s="102"/>
      <c r="K71" s="102"/>
      <c r="L71" s="102"/>
      <c r="M71" s="110"/>
      <c r="N71" s="79"/>
      <c r="O71" s="133"/>
      <c r="P71" s="79"/>
      <c r="Q71" s="208"/>
      <c r="R71" s="203"/>
      <c r="S71" s="48"/>
      <c r="T71" s="49"/>
      <c r="U71" s="49"/>
      <c r="V71" s="49"/>
      <c r="W71" s="49"/>
      <c r="X71" s="49"/>
      <c r="Y71" s="49"/>
      <c r="Z71" s="91"/>
      <c r="AA71" s="84"/>
      <c r="AB71" s="342"/>
      <c r="AC71" s="343"/>
      <c r="AD71" s="342">
        <f>AB71+'2027.4'!AD71</f>
        <v>0</v>
      </c>
      <c r="AE71" s="179">
        <f>AC71+'2027.4'!AE71</f>
        <v>0</v>
      </c>
      <c r="AF71" s="24"/>
      <c r="AG71" s="25"/>
      <c r="AH71" s="26">
        <f t="shared" si="9"/>
        <v>0</v>
      </c>
      <c r="AI71" s="25"/>
      <c r="AJ71" s="26">
        <f t="shared" si="10"/>
        <v>0</v>
      </c>
      <c r="AK71" s="69">
        <f>AF71+'2027.4'!AK71</f>
        <v>2</v>
      </c>
      <c r="AL71" s="75">
        <f>AG71+'2027.4'!AL71</f>
        <v>0</v>
      </c>
      <c r="AM71" s="26">
        <f>AH71+'2027.4'!AM71</f>
        <v>0</v>
      </c>
      <c r="AN71" s="75">
        <f>AI71+'2027.4'!AN71</f>
        <v>91</v>
      </c>
      <c r="AO71" s="26">
        <f>AJ71+'2027.4'!AO71</f>
        <v>36400</v>
      </c>
      <c r="AP71" s="24"/>
      <c r="AQ71" s="24"/>
      <c r="AR71" s="24">
        <f>AP71+'2027.4'!AR71</f>
        <v>0</v>
      </c>
      <c r="AS71" s="24">
        <f>AQ71+'2027.4'!AS71</f>
        <v>0</v>
      </c>
      <c r="AT71" s="24"/>
      <c r="AU71" s="24"/>
      <c r="AV71" s="24"/>
      <c r="AW71" s="24"/>
      <c r="AX71" s="24">
        <f>AT71+'2027.4'!AX71</f>
        <v>0</v>
      </c>
      <c r="AY71" s="24">
        <f>AU71+'2027.4'!AY71</f>
        <v>0</v>
      </c>
      <c r="AZ71" s="24">
        <f>AV71+'2027.4'!AZ71</f>
        <v>0</v>
      </c>
      <c r="BA71" s="24">
        <f>AW71+'2027.4'!BA71</f>
        <v>0</v>
      </c>
    </row>
    <row r="72" spans="1:53">
      <c r="A72" s="316"/>
      <c r="B72" s="316"/>
      <c r="C72" s="19" t="s">
        <v>112</v>
      </c>
      <c r="D72" s="46"/>
      <c r="E72" s="47"/>
      <c r="F72" s="113"/>
      <c r="G72" s="117"/>
      <c r="H72" s="106"/>
      <c r="I72" s="102"/>
      <c r="J72" s="102"/>
      <c r="K72" s="102"/>
      <c r="L72" s="102"/>
      <c r="M72" s="110"/>
      <c r="N72" s="79"/>
      <c r="O72" s="133"/>
      <c r="P72" s="79"/>
      <c r="Q72" s="208"/>
      <c r="R72" s="203"/>
      <c r="S72" s="48"/>
      <c r="T72" s="49"/>
      <c r="U72" s="49"/>
      <c r="V72" s="49"/>
      <c r="W72" s="49"/>
      <c r="X72" s="49"/>
      <c r="Y72" s="49"/>
      <c r="Z72" s="91"/>
      <c r="AA72" s="84"/>
      <c r="AB72" s="342"/>
      <c r="AC72" s="343"/>
      <c r="AD72" s="342">
        <f>AB72+'2027.4'!AD72</f>
        <v>638076</v>
      </c>
      <c r="AE72" s="179">
        <f>AC72+'2027.4'!AE72</f>
        <v>4000.0043129705036</v>
      </c>
      <c r="AF72" s="24"/>
      <c r="AG72" s="25"/>
      <c r="AH72" s="26">
        <f t="shared" si="9"/>
        <v>0</v>
      </c>
      <c r="AI72" s="25"/>
      <c r="AJ72" s="26">
        <f t="shared" si="10"/>
        <v>0</v>
      </c>
      <c r="AK72" s="69">
        <f>AF72+'2027.4'!AK72</f>
        <v>1</v>
      </c>
      <c r="AL72" s="75">
        <f>AG72+'2027.4'!AL72</f>
        <v>0</v>
      </c>
      <c r="AM72" s="26">
        <f>AH72+'2027.4'!AM72</f>
        <v>0</v>
      </c>
      <c r="AN72" s="75">
        <f>AI72+'2027.4'!AN72</f>
        <v>27</v>
      </c>
      <c r="AO72" s="26">
        <f>AJ72+'2027.4'!AO72</f>
        <v>10800</v>
      </c>
      <c r="AP72" s="24"/>
      <c r="AQ72" s="24"/>
      <c r="AR72" s="24">
        <f>AP72+'2027.4'!AR72</f>
        <v>0</v>
      </c>
      <c r="AS72" s="24">
        <f>AQ72+'2027.4'!AS72</f>
        <v>0</v>
      </c>
      <c r="AT72" s="24"/>
      <c r="AU72" s="24"/>
      <c r="AV72" s="24"/>
      <c r="AW72" s="24"/>
      <c r="AX72" s="24">
        <f>AT72+'2027.4'!AX72</f>
        <v>5</v>
      </c>
      <c r="AY72" s="24">
        <f>AU72+'2027.4'!AY72</f>
        <v>230</v>
      </c>
      <c r="AZ72" s="24">
        <f>AV72+'2027.4'!AZ72</f>
        <v>284</v>
      </c>
      <c r="BA72" s="24">
        <f>AW72+'2027.4'!BA72</f>
        <v>15</v>
      </c>
    </row>
    <row r="73" spans="1:53">
      <c r="A73" s="316"/>
      <c r="B73" s="316"/>
      <c r="C73" s="19" t="s">
        <v>109</v>
      </c>
      <c r="D73" s="46"/>
      <c r="E73" s="47"/>
      <c r="F73" s="113"/>
      <c r="G73" s="117"/>
      <c r="H73" s="106"/>
      <c r="I73" s="102"/>
      <c r="J73" s="102"/>
      <c r="K73" s="102"/>
      <c r="L73" s="102"/>
      <c r="M73" s="110"/>
      <c r="N73" s="79"/>
      <c r="O73" s="133"/>
      <c r="P73" s="79"/>
      <c r="Q73" s="208"/>
      <c r="R73" s="203"/>
      <c r="S73" s="48"/>
      <c r="T73" s="49"/>
      <c r="U73" s="49"/>
      <c r="V73" s="49"/>
      <c r="W73" s="49"/>
      <c r="X73" s="49"/>
      <c r="Y73" s="49"/>
      <c r="Z73" s="91"/>
      <c r="AA73" s="84"/>
      <c r="AB73" s="342"/>
      <c r="AC73" s="343"/>
      <c r="AD73" s="342">
        <f>AB73+'2027.4'!AD73</f>
        <v>0</v>
      </c>
      <c r="AE73" s="179">
        <f>AC73+'2027.4'!AE73</f>
        <v>0</v>
      </c>
      <c r="AF73" s="24"/>
      <c r="AG73" s="25"/>
      <c r="AH73" s="26">
        <f t="shared" si="9"/>
        <v>0</v>
      </c>
      <c r="AI73" s="25"/>
      <c r="AJ73" s="26">
        <f t="shared" si="10"/>
        <v>0</v>
      </c>
      <c r="AK73" s="69">
        <f>AF73+'2027.4'!AK73</f>
        <v>2</v>
      </c>
      <c r="AL73" s="75">
        <f>AG73+'2027.4'!AL73</f>
        <v>3</v>
      </c>
      <c r="AM73" s="26">
        <f>AH73+'2027.4'!AM73</f>
        <v>600</v>
      </c>
      <c r="AN73" s="75">
        <f>AI73+'2027.4'!AN73</f>
        <v>108</v>
      </c>
      <c r="AO73" s="26">
        <f>AJ73+'2027.4'!AO73</f>
        <v>43200</v>
      </c>
      <c r="AP73" s="24"/>
      <c r="AQ73" s="24"/>
      <c r="AR73" s="24">
        <f>AP73+'2027.4'!AR73</f>
        <v>0</v>
      </c>
      <c r="AS73" s="24">
        <f>AQ73+'2027.4'!AS73</f>
        <v>0</v>
      </c>
      <c r="AT73" s="24"/>
      <c r="AU73" s="24"/>
      <c r="AV73" s="24"/>
      <c r="AW73" s="24"/>
      <c r="AX73" s="24">
        <f>AT73+'2027.4'!AX73</f>
        <v>0</v>
      </c>
      <c r="AY73" s="24">
        <f>AU73+'2027.4'!AY73</f>
        <v>0</v>
      </c>
      <c r="AZ73" s="24">
        <f>AV73+'2027.4'!AZ73</f>
        <v>0</v>
      </c>
      <c r="BA73" s="24">
        <f>AW73+'2027.4'!BA73</f>
        <v>0</v>
      </c>
    </row>
    <row r="74" spans="1:53">
      <c r="A74" s="316"/>
      <c r="B74" s="316"/>
      <c r="C74" s="19" t="s">
        <v>110</v>
      </c>
      <c r="D74" s="46"/>
      <c r="E74" s="47"/>
      <c r="F74" s="113"/>
      <c r="G74" s="117"/>
      <c r="H74" s="106"/>
      <c r="I74" s="102"/>
      <c r="J74" s="102"/>
      <c r="K74" s="102"/>
      <c r="L74" s="102"/>
      <c r="M74" s="110"/>
      <c r="N74" s="79"/>
      <c r="O74" s="133"/>
      <c r="P74" s="79"/>
      <c r="Q74" s="208"/>
      <c r="R74" s="203"/>
      <c r="S74" s="48"/>
      <c r="T74" s="49"/>
      <c r="U74" s="49"/>
      <c r="V74" s="49"/>
      <c r="W74" s="49"/>
      <c r="X74" s="49"/>
      <c r="Y74" s="49"/>
      <c r="Z74" s="91"/>
      <c r="AA74" s="84"/>
      <c r="AB74" s="342"/>
      <c r="AC74" s="343"/>
      <c r="AD74" s="342">
        <f>AB74+'2027.4'!AD74</f>
        <v>485298</v>
      </c>
      <c r="AE74" s="179">
        <f>AC74+'2027.4'!AE74</f>
        <v>3000.0057119651797</v>
      </c>
      <c r="AF74" s="24"/>
      <c r="AG74" s="25"/>
      <c r="AH74" s="26">
        <f t="shared" si="9"/>
        <v>0</v>
      </c>
      <c r="AI74" s="25"/>
      <c r="AJ74" s="26">
        <f t="shared" si="10"/>
        <v>0</v>
      </c>
      <c r="AK74" s="69">
        <f>AF74+'2027.4'!AK74</f>
        <v>0</v>
      </c>
      <c r="AL74" s="75">
        <f>AG74+'2027.4'!AL74</f>
        <v>0</v>
      </c>
      <c r="AM74" s="26">
        <f>AH74+'2027.4'!AM74</f>
        <v>0</v>
      </c>
      <c r="AN74" s="75">
        <f>AI74+'2027.4'!AN74</f>
        <v>0</v>
      </c>
      <c r="AO74" s="26">
        <f>AJ74+'2027.4'!AO74</f>
        <v>0</v>
      </c>
      <c r="AP74" s="24"/>
      <c r="AQ74" s="24"/>
      <c r="AR74" s="24">
        <f>AP74+'2027.4'!AR74</f>
        <v>0</v>
      </c>
      <c r="AS74" s="24">
        <f>AQ74+'2027.4'!AS74</f>
        <v>0</v>
      </c>
      <c r="AT74" s="24"/>
      <c r="AU74" s="24"/>
      <c r="AV74" s="24"/>
      <c r="AW74" s="24"/>
      <c r="AX74" s="24">
        <f>AT74+'2027.4'!AX74</f>
        <v>0</v>
      </c>
      <c r="AY74" s="24">
        <f>AU74+'2027.4'!AY74</f>
        <v>0</v>
      </c>
      <c r="AZ74" s="24">
        <f>AV74+'2027.4'!AZ74</f>
        <v>0</v>
      </c>
      <c r="BA74" s="24">
        <f>AW74+'2027.4'!BA74</f>
        <v>0</v>
      </c>
    </row>
    <row r="75" spans="1:53">
      <c r="A75" s="316"/>
      <c r="B75" s="316"/>
      <c r="C75" s="19" t="s">
        <v>113</v>
      </c>
      <c r="D75" s="46"/>
      <c r="E75" s="47"/>
      <c r="F75" s="113"/>
      <c r="G75" s="117"/>
      <c r="H75" s="106"/>
      <c r="I75" s="102"/>
      <c r="J75" s="102"/>
      <c r="K75" s="102"/>
      <c r="L75" s="102"/>
      <c r="M75" s="110"/>
      <c r="N75" s="79"/>
      <c r="O75" s="133"/>
      <c r="P75" s="79"/>
      <c r="Q75" s="208"/>
      <c r="R75" s="203"/>
      <c r="S75" s="48"/>
      <c r="T75" s="49"/>
      <c r="U75" s="49"/>
      <c r="V75" s="49"/>
      <c r="W75" s="49"/>
      <c r="X75" s="49"/>
      <c r="Y75" s="49"/>
      <c r="Z75" s="91"/>
      <c r="AA75" s="84"/>
      <c r="AB75" s="342"/>
      <c r="AC75" s="343"/>
      <c r="AD75" s="342">
        <f>AB75+'2027.4'!AD75</f>
        <v>0</v>
      </c>
      <c r="AE75" s="179">
        <f>AC75+'2027.4'!AE75</f>
        <v>0</v>
      </c>
      <c r="AF75" s="24"/>
      <c r="AG75" s="25"/>
      <c r="AH75" s="26">
        <f t="shared" si="9"/>
        <v>0</v>
      </c>
      <c r="AI75" s="25"/>
      <c r="AJ75" s="26">
        <f t="shared" si="10"/>
        <v>0</v>
      </c>
      <c r="AK75" s="69">
        <f>AF75+'2027.4'!AK75</f>
        <v>1</v>
      </c>
      <c r="AL75" s="75">
        <f>AG75+'2027.4'!AL75</f>
        <v>3</v>
      </c>
      <c r="AM75" s="26">
        <f>AH75+'2027.4'!AM75</f>
        <v>600</v>
      </c>
      <c r="AN75" s="75">
        <f>AI75+'2027.4'!AN75</f>
        <v>98</v>
      </c>
      <c r="AO75" s="26">
        <f>AJ75+'2027.4'!AO75</f>
        <v>39200</v>
      </c>
      <c r="AP75" s="24"/>
      <c r="AQ75" s="24"/>
      <c r="AR75" s="24">
        <f>AP75+'2027.4'!AR75</f>
        <v>0</v>
      </c>
      <c r="AS75" s="24">
        <f>AQ75+'2027.4'!AS75</f>
        <v>0</v>
      </c>
      <c r="AT75" s="24"/>
      <c r="AU75" s="24"/>
      <c r="AV75" s="24"/>
      <c r="AW75" s="24"/>
      <c r="AX75" s="24">
        <f>AT75+'2027.4'!AX75</f>
        <v>0</v>
      </c>
      <c r="AY75" s="24">
        <f>AU75+'2027.4'!AY75</f>
        <v>0</v>
      </c>
      <c r="AZ75" s="24">
        <f>AV75+'2027.4'!AZ75</f>
        <v>0</v>
      </c>
      <c r="BA75" s="24">
        <f>AW75+'2027.4'!BA75</f>
        <v>0</v>
      </c>
    </row>
    <row r="76" spans="1:53">
      <c r="A76" s="316"/>
      <c r="B76" s="316"/>
      <c r="C76" s="19" t="s">
        <v>156</v>
      </c>
      <c r="D76" s="46"/>
      <c r="E76" s="47"/>
      <c r="F76" s="113"/>
      <c r="G76" s="117"/>
      <c r="H76" s="106"/>
      <c r="I76" s="102"/>
      <c r="J76" s="102"/>
      <c r="K76" s="102"/>
      <c r="L76" s="102"/>
      <c r="M76" s="110"/>
      <c r="N76" s="79"/>
      <c r="O76" s="133"/>
      <c r="P76" s="79"/>
      <c r="Q76" s="208"/>
      <c r="R76" s="203"/>
      <c r="S76" s="48"/>
      <c r="T76" s="49"/>
      <c r="U76" s="49"/>
      <c r="V76" s="49"/>
      <c r="W76" s="49"/>
      <c r="X76" s="49"/>
      <c r="Y76" s="49"/>
      <c r="Z76" s="91"/>
      <c r="AA76" s="84"/>
      <c r="AB76" s="342"/>
      <c r="AC76" s="343"/>
      <c r="AD76" s="342">
        <f>AB76+'2027.4'!AD76</f>
        <v>0</v>
      </c>
      <c r="AE76" s="179">
        <f>AC76+'2027.4'!AE76</f>
        <v>0</v>
      </c>
      <c r="AF76" s="24"/>
      <c r="AG76" s="25"/>
      <c r="AH76" s="26">
        <f t="shared" si="9"/>
        <v>0</v>
      </c>
      <c r="AI76" s="25"/>
      <c r="AJ76" s="26">
        <f t="shared" si="10"/>
        <v>0</v>
      </c>
      <c r="AK76" s="69">
        <f>AF76+'2027.4'!AK76</f>
        <v>1</v>
      </c>
      <c r="AL76" s="75">
        <f>AG76+'2027.4'!AL76</f>
        <v>2</v>
      </c>
      <c r="AM76" s="26">
        <f>AH76+'2027.4'!AM76</f>
        <v>400</v>
      </c>
      <c r="AN76" s="75">
        <f>AI76+'2027.4'!AN76</f>
        <v>36</v>
      </c>
      <c r="AO76" s="26">
        <f>AJ76+'2027.4'!AO76</f>
        <v>14400</v>
      </c>
      <c r="AP76" s="24"/>
      <c r="AQ76" s="24"/>
      <c r="AR76" s="24">
        <f>AP76+'2027.4'!AR76</f>
        <v>0</v>
      </c>
      <c r="AS76" s="24">
        <f>AQ76+'2027.4'!AS76</f>
        <v>0</v>
      </c>
      <c r="AT76" s="24"/>
      <c r="AU76" s="24"/>
      <c r="AV76" s="24"/>
      <c r="AW76" s="24"/>
      <c r="AX76" s="24">
        <f>AT76+'2027.4'!AX76</f>
        <v>0</v>
      </c>
      <c r="AY76" s="24">
        <f>AU76+'2027.4'!AY76</f>
        <v>0</v>
      </c>
      <c r="AZ76" s="24">
        <f>AV76+'2027.4'!AZ76</f>
        <v>0</v>
      </c>
      <c r="BA76" s="24">
        <f>AW76+'2027.4'!BA76</f>
        <v>0</v>
      </c>
    </row>
    <row r="77" spans="1:53">
      <c r="A77" s="316"/>
      <c r="B77" s="316"/>
      <c r="C77" s="19" t="s">
        <v>111</v>
      </c>
      <c r="D77" s="46"/>
      <c r="E77" s="47"/>
      <c r="F77" s="113"/>
      <c r="G77" s="117"/>
      <c r="H77" s="106"/>
      <c r="I77" s="102"/>
      <c r="J77" s="102"/>
      <c r="K77" s="102"/>
      <c r="L77" s="102"/>
      <c r="M77" s="110"/>
      <c r="N77" s="79"/>
      <c r="O77" s="133"/>
      <c r="P77" s="79"/>
      <c r="Q77" s="208"/>
      <c r="R77" s="203"/>
      <c r="S77" s="48"/>
      <c r="T77" s="49"/>
      <c r="U77" s="49"/>
      <c r="V77" s="49"/>
      <c r="W77" s="49"/>
      <c r="X77" s="49"/>
      <c r="Y77" s="49"/>
      <c r="Z77" s="91"/>
      <c r="AA77" s="84"/>
      <c r="AB77" s="342"/>
      <c r="AC77" s="343"/>
      <c r="AD77" s="342">
        <f>AB77+'2027.4'!AD77</f>
        <v>0</v>
      </c>
      <c r="AE77" s="179">
        <f>AC77+'2027.4'!AE77</f>
        <v>0</v>
      </c>
      <c r="AF77" s="24"/>
      <c r="AG77" s="25"/>
      <c r="AH77" s="26">
        <f t="shared" si="9"/>
        <v>0</v>
      </c>
      <c r="AI77" s="25"/>
      <c r="AJ77" s="26">
        <f t="shared" si="10"/>
        <v>0</v>
      </c>
      <c r="AK77" s="69">
        <f>AF77+'2027.4'!AK77</f>
        <v>1</v>
      </c>
      <c r="AL77" s="75">
        <f>AG77+'2027.4'!AL77</f>
        <v>1</v>
      </c>
      <c r="AM77" s="26">
        <f>AH77+'2027.4'!AM77</f>
        <v>200</v>
      </c>
      <c r="AN77" s="75">
        <f>AI77+'2027.4'!AN77</f>
        <v>48</v>
      </c>
      <c r="AO77" s="26">
        <f>AJ77+'2027.4'!AO77</f>
        <v>19200</v>
      </c>
      <c r="AP77" s="24"/>
      <c r="AQ77" s="24"/>
      <c r="AR77" s="24">
        <f>AP77+'2027.4'!AR77</f>
        <v>0</v>
      </c>
      <c r="AS77" s="24">
        <f>AQ77+'2027.4'!AS77</f>
        <v>0</v>
      </c>
      <c r="AT77" s="24"/>
      <c r="AU77" s="24"/>
      <c r="AV77" s="24"/>
      <c r="AW77" s="24"/>
      <c r="AX77" s="24">
        <f>AT77+'2027.4'!AX77</f>
        <v>0</v>
      </c>
      <c r="AY77" s="24">
        <f>AU77+'2027.4'!AY77</f>
        <v>0</v>
      </c>
      <c r="AZ77" s="24">
        <f>AV77+'2027.4'!AZ77</f>
        <v>0</v>
      </c>
      <c r="BA77" s="24">
        <f>AW77+'2027.4'!BA77</f>
        <v>0</v>
      </c>
    </row>
    <row r="78" spans="1:53">
      <c r="A78" s="316"/>
      <c r="B78" s="317"/>
      <c r="C78" s="19" t="s">
        <v>114</v>
      </c>
      <c r="D78" s="46"/>
      <c r="E78" s="47"/>
      <c r="F78" s="113"/>
      <c r="G78" s="117"/>
      <c r="H78" s="106"/>
      <c r="I78" s="102"/>
      <c r="J78" s="102"/>
      <c r="K78" s="102"/>
      <c r="L78" s="102"/>
      <c r="M78" s="110"/>
      <c r="N78" s="79"/>
      <c r="O78" s="133"/>
      <c r="P78" s="79"/>
      <c r="Q78" s="208"/>
      <c r="R78" s="203"/>
      <c r="S78" s="48"/>
      <c r="T78" s="49"/>
      <c r="U78" s="49"/>
      <c r="V78" s="49"/>
      <c r="W78" s="49"/>
      <c r="X78" s="49"/>
      <c r="Y78" s="49"/>
      <c r="Z78" s="91"/>
      <c r="AA78" s="84"/>
      <c r="AB78" s="342"/>
      <c r="AC78" s="343"/>
      <c r="AD78" s="342">
        <f>AB78+'2027.4'!AD78</f>
        <v>0</v>
      </c>
      <c r="AE78" s="179">
        <f>AC78+'2027.4'!AE78</f>
        <v>0</v>
      </c>
      <c r="AF78" s="24"/>
      <c r="AG78" s="25"/>
      <c r="AH78" s="26">
        <f t="shared" ref="AH78:AH87" si="18">AG78*$AH$5</f>
        <v>0</v>
      </c>
      <c r="AI78" s="25"/>
      <c r="AJ78" s="26">
        <f t="shared" ref="AJ78:AJ87" si="19">AI78*$AJ$5</f>
        <v>0</v>
      </c>
      <c r="AK78" s="69">
        <f>AF78+'2027.4'!AK78</f>
        <v>0</v>
      </c>
      <c r="AL78" s="75">
        <f>AG78+'2027.4'!AL78</f>
        <v>0</v>
      </c>
      <c r="AM78" s="26">
        <f>AH78+'2027.4'!AM78</f>
        <v>0</v>
      </c>
      <c r="AN78" s="75">
        <f>AI78+'2027.4'!AN78</f>
        <v>0</v>
      </c>
      <c r="AO78" s="26">
        <f>AJ78+'2027.4'!AO78</f>
        <v>0</v>
      </c>
      <c r="AP78" s="24"/>
      <c r="AQ78" s="24"/>
      <c r="AR78" s="24">
        <f>AP78+'2027.4'!AR78</f>
        <v>0</v>
      </c>
      <c r="AS78" s="24">
        <f>AQ78+'2027.4'!AS78</f>
        <v>0</v>
      </c>
      <c r="AT78" s="24"/>
      <c r="AU78" s="24"/>
      <c r="AV78" s="24"/>
      <c r="AW78" s="24"/>
      <c r="AX78" s="24">
        <f>AT78+'2027.4'!AX78</f>
        <v>0</v>
      </c>
      <c r="AY78" s="24">
        <f>AU78+'2027.4'!AY78</f>
        <v>0</v>
      </c>
      <c r="AZ78" s="24">
        <f>AV78+'2027.4'!AZ78</f>
        <v>0</v>
      </c>
      <c r="BA78" s="24">
        <f>AW78+'2027.4'!BA78</f>
        <v>0</v>
      </c>
    </row>
    <row r="79" spans="1:53">
      <c r="A79" s="316"/>
      <c r="B79" s="315">
        <v>2</v>
      </c>
      <c r="C79" s="19" t="s">
        <v>123</v>
      </c>
      <c r="D79" s="46"/>
      <c r="E79" s="47"/>
      <c r="F79" s="113"/>
      <c r="G79" s="117"/>
      <c r="H79" s="106"/>
      <c r="I79" s="102"/>
      <c r="J79" s="102"/>
      <c r="K79" s="102"/>
      <c r="L79" s="102"/>
      <c r="M79" s="110"/>
      <c r="N79" s="79"/>
      <c r="O79" s="133"/>
      <c r="P79" s="79"/>
      <c r="Q79" s="208"/>
      <c r="R79" s="203"/>
      <c r="S79" s="48"/>
      <c r="T79" s="49"/>
      <c r="U79" s="49"/>
      <c r="V79" s="49"/>
      <c r="W79" s="49"/>
      <c r="X79" s="49"/>
      <c r="Y79" s="49"/>
      <c r="Z79" s="91"/>
      <c r="AA79" s="84"/>
      <c r="AB79" s="342"/>
      <c r="AC79" s="343"/>
      <c r="AD79" s="342">
        <f>AB79+'2027.4'!AD79</f>
        <v>0</v>
      </c>
      <c r="AE79" s="179">
        <f>AC79+'2027.4'!AE79</f>
        <v>0</v>
      </c>
      <c r="AF79" s="24"/>
      <c r="AG79" s="25"/>
      <c r="AH79" s="26">
        <f t="shared" si="18"/>
        <v>0</v>
      </c>
      <c r="AI79" s="25"/>
      <c r="AJ79" s="26">
        <f t="shared" si="19"/>
        <v>0</v>
      </c>
      <c r="AK79" s="69">
        <f>AF79+'2027.4'!AK79</f>
        <v>0</v>
      </c>
      <c r="AL79" s="75">
        <f>AG79+'2027.4'!AL79</f>
        <v>0</v>
      </c>
      <c r="AM79" s="26">
        <f>AH79+'2027.4'!AM79</f>
        <v>0</v>
      </c>
      <c r="AN79" s="75">
        <f>AI79+'2027.4'!AN79</f>
        <v>0</v>
      </c>
      <c r="AO79" s="26">
        <f>AJ79+'2027.4'!AO79</f>
        <v>0</v>
      </c>
      <c r="AP79" s="24"/>
      <c r="AQ79" s="24"/>
      <c r="AR79" s="24">
        <f>AP79+'2027.4'!AR79</f>
        <v>0</v>
      </c>
      <c r="AS79" s="24">
        <f>AQ79+'2027.4'!AS79</f>
        <v>0</v>
      </c>
      <c r="AT79" s="24"/>
      <c r="AU79" s="24"/>
      <c r="AV79" s="24"/>
      <c r="AW79" s="24"/>
      <c r="AX79" s="24">
        <f>AT79+'2027.4'!AX79</f>
        <v>0</v>
      </c>
      <c r="AY79" s="24">
        <f>AU79+'2027.4'!AY79</f>
        <v>0</v>
      </c>
      <c r="AZ79" s="24">
        <f>AV79+'2027.4'!AZ79</f>
        <v>0</v>
      </c>
      <c r="BA79" s="24">
        <f>AW79+'2027.4'!BA79</f>
        <v>0</v>
      </c>
    </row>
    <row r="80" spans="1:53">
      <c r="A80" s="316"/>
      <c r="B80" s="316"/>
      <c r="C80" s="19" t="s">
        <v>124</v>
      </c>
      <c r="D80" s="46"/>
      <c r="E80" s="47"/>
      <c r="F80" s="113"/>
      <c r="G80" s="117"/>
      <c r="H80" s="106"/>
      <c r="I80" s="102"/>
      <c r="J80" s="102"/>
      <c r="K80" s="102"/>
      <c r="L80" s="102"/>
      <c r="M80" s="110"/>
      <c r="N80" s="79"/>
      <c r="O80" s="133"/>
      <c r="P80" s="79"/>
      <c r="Q80" s="208"/>
      <c r="R80" s="203"/>
      <c r="S80" s="48"/>
      <c r="T80" s="49"/>
      <c r="U80" s="49"/>
      <c r="V80" s="49"/>
      <c r="W80" s="49"/>
      <c r="X80" s="49"/>
      <c r="Y80" s="49"/>
      <c r="Z80" s="91"/>
      <c r="AA80" s="84"/>
      <c r="AB80" s="342"/>
      <c r="AC80" s="343"/>
      <c r="AD80" s="342">
        <f>AB80+'2027.4'!AD80</f>
        <v>0</v>
      </c>
      <c r="AE80" s="179">
        <f>AC80+'2027.4'!AE80</f>
        <v>0</v>
      </c>
      <c r="AF80" s="24"/>
      <c r="AG80" s="25"/>
      <c r="AH80" s="26">
        <f t="shared" si="18"/>
        <v>0</v>
      </c>
      <c r="AI80" s="25"/>
      <c r="AJ80" s="26">
        <f t="shared" si="19"/>
        <v>0</v>
      </c>
      <c r="AK80" s="69">
        <f>AF80+'2027.4'!AK80</f>
        <v>0</v>
      </c>
      <c r="AL80" s="75">
        <f>AG80+'2027.4'!AL80</f>
        <v>0</v>
      </c>
      <c r="AM80" s="26">
        <f>AH80+'2027.4'!AM80</f>
        <v>0</v>
      </c>
      <c r="AN80" s="75">
        <f>AI80+'2027.4'!AN80</f>
        <v>0</v>
      </c>
      <c r="AO80" s="26">
        <f>AJ80+'2027.4'!AO80</f>
        <v>0</v>
      </c>
      <c r="AP80" s="24"/>
      <c r="AQ80" s="24"/>
      <c r="AR80" s="24">
        <f>AP80+'2027.4'!AR80</f>
        <v>0</v>
      </c>
      <c r="AS80" s="24">
        <f>AQ80+'2027.4'!AS80</f>
        <v>0</v>
      </c>
      <c r="AT80" s="24"/>
      <c r="AU80" s="24"/>
      <c r="AV80" s="24"/>
      <c r="AW80" s="24"/>
      <c r="AX80" s="24">
        <f>AT80+'2027.4'!AX80</f>
        <v>0</v>
      </c>
      <c r="AY80" s="24">
        <f>AU80+'2027.4'!AY80</f>
        <v>0</v>
      </c>
      <c r="AZ80" s="24">
        <f>AV80+'2027.4'!AZ80</f>
        <v>0</v>
      </c>
      <c r="BA80" s="24">
        <f>AW80+'2027.4'!BA80</f>
        <v>0</v>
      </c>
    </row>
    <row r="81" spans="1:53">
      <c r="A81" s="316"/>
      <c r="B81" s="316"/>
      <c r="C81" s="19" t="s">
        <v>125</v>
      </c>
      <c r="D81" s="46"/>
      <c r="E81" s="47"/>
      <c r="F81" s="113"/>
      <c r="G81" s="117"/>
      <c r="H81" s="106"/>
      <c r="I81" s="102"/>
      <c r="J81" s="102"/>
      <c r="K81" s="102"/>
      <c r="L81" s="102"/>
      <c r="M81" s="110"/>
      <c r="N81" s="79"/>
      <c r="O81" s="133"/>
      <c r="P81" s="79"/>
      <c r="Q81" s="208"/>
      <c r="R81" s="203"/>
      <c r="S81" s="48"/>
      <c r="T81" s="49"/>
      <c r="U81" s="49"/>
      <c r="V81" s="49"/>
      <c r="W81" s="49"/>
      <c r="X81" s="49"/>
      <c r="Y81" s="49"/>
      <c r="Z81" s="91"/>
      <c r="AA81" s="84"/>
      <c r="AB81" s="342"/>
      <c r="AC81" s="343"/>
      <c r="AD81" s="342">
        <f>AB81+'2027.4'!AD81</f>
        <v>0</v>
      </c>
      <c r="AE81" s="179">
        <f>AC81+'2027.4'!AE81</f>
        <v>0</v>
      </c>
      <c r="AF81" s="24"/>
      <c r="AG81" s="25"/>
      <c r="AH81" s="26">
        <f t="shared" si="18"/>
        <v>0</v>
      </c>
      <c r="AI81" s="25"/>
      <c r="AJ81" s="26">
        <f t="shared" si="19"/>
        <v>0</v>
      </c>
      <c r="AK81" s="69">
        <f>AF81+'2027.4'!AK81</f>
        <v>0</v>
      </c>
      <c r="AL81" s="75">
        <f>AG81+'2027.4'!AL81</f>
        <v>0</v>
      </c>
      <c r="AM81" s="26">
        <f>AH81+'2027.4'!AM81</f>
        <v>0</v>
      </c>
      <c r="AN81" s="75">
        <f>AI81+'2027.4'!AN81</f>
        <v>0</v>
      </c>
      <c r="AO81" s="26">
        <f>AJ81+'2027.4'!AO81</f>
        <v>0</v>
      </c>
      <c r="AP81" s="24"/>
      <c r="AQ81" s="24"/>
      <c r="AR81" s="24">
        <f>AP81+'2027.4'!AR81</f>
        <v>0</v>
      </c>
      <c r="AS81" s="24">
        <f>AQ81+'2027.4'!AS81</f>
        <v>0</v>
      </c>
      <c r="AT81" s="24"/>
      <c r="AU81" s="24"/>
      <c r="AV81" s="24"/>
      <c r="AW81" s="24"/>
      <c r="AX81" s="24">
        <f>AT81+'2027.4'!AX81</f>
        <v>0</v>
      </c>
      <c r="AY81" s="24">
        <f>AU81+'2027.4'!AY81</f>
        <v>0</v>
      </c>
      <c r="AZ81" s="24">
        <f>AV81+'2027.4'!AZ81</f>
        <v>0</v>
      </c>
      <c r="BA81" s="24">
        <f>AW81+'2027.4'!BA81</f>
        <v>0</v>
      </c>
    </row>
    <row r="82" spans="1:53">
      <c r="A82" s="316"/>
      <c r="B82" s="316"/>
      <c r="C82" s="19" t="s">
        <v>157</v>
      </c>
      <c r="D82" s="46"/>
      <c r="E82" s="47"/>
      <c r="F82" s="113"/>
      <c r="G82" s="117"/>
      <c r="H82" s="106"/>
      <c r="I82" s="102"/>
      <c r="J82" s="102"/>
      <c r="K82" s="102"/>
      <c r="L82" s="102"/>
      <c r="M82" s="110"/>
      <c r="N82" s="79"/>
      <c r="O82" s="133"/>
      <c r="P82" s="79"/>
      <c r="Q82" s="208"/>
      <c r="R82" s="203"/>
      <c r="S82" s="48"/>
      <c r="T82" s="49"/>
      <c r="U82" s="49"/>
      <c r="V82" s="49"/>
      <c r="W82" s="49"/>
      <c r="X82" s="49"/>
      <c r="Y82" s="49"/>
      <c r="Z82" s="91"/>
      <c r="AA82" s="84"/>
      <c r="AB82" s="342"/>
      <c r="AC82" s="343"/>
      <c r="AD82" s="342">
        <f>AB82+'2027.4'!AD82</f>
        <v>0</v>
      </c>
      <c r="AE82" s="179">
        <f>AC82+'2027.4'!AE82</f>
        <v>0</v>
      </c>
      <c r="AF82" s="24"/>
      <c r="AG82" s="25"/>
      <c r="AH82" s="26">
        <f t="shared" si="18"/>
        <v>0</v>
      </c>
      <c r="AI82" s="25"/>
      <c r="AJ82" s="26">
        <f t="shared" si="19"/>
        <v>0</v>
      </c>
      <c r="AK82" s="69">
        <f>AF82+'2027.4'!AK82</f>
        <v>0</v>
      </c>
      <c r="AL82" s="75">
        <f>AG82+'2027.4'!AL82</f>
        <v>0</v>
      </c>
      <c r="AM82" s="26">
        <f>AH82+'2027.4'!AM82</f>
        <v>0</v>
      </c>
      <c r="AN82" s="75">
        <f>AI82+'2027.4'!AN82</f>
        <v>0</v>
      </c>
      <c r="AO82" s="26">
        <f>AJ82+'2027.4'!AO82</f>
        <v>0</v>
      </c>
      <c r="AP82" s="24"/>
      <c r="AQ82" s="24"/>
      <c r="AR82" s="24">
        <f>AP82+'2027.4'!AR82</f>
        <v>0</v>
      </c>
      <c r="AS82" s="24">
        <f>AQ82+'2027.4'!AS82</f>
        <v>0</v>
      </c>
      <c r="AT82" s="24"/>
      <c r="AU82" s="24"/>
      <c r="AV82" s="24"/>
      <c r="AW82" s="24"/>
      <c r="AX82" s="24">
        <f>AT82+'2027.4'!AX82</f>
        <v>0</v>
      </c>
      <c r="AY82" s="24">
        <f>AU82+'2027.4'!AY82</f>
        <v>0</v>
      </c>
      <c r="AZ82" s="24">
        <f>AV82+'2027.4'!AZ82</f>
        <v>0</v>
      </c>
      <c r="BA82" s="24">
        <f>AW82+'2027.4'!BA82</f>
        <v>0</v>
      </c>
    </row>
    <row r="83" spans="1:53">
      <c r="A83" s="316"/>
      <c r="B83" s="316"/>
      <c r="C83" s="19" t="s">
        <v>158</v>
      </c>
      <c r="D83" s="46"/>
      <c r="E83" s="47"/>
      <c r="F83" s="113"/>
      <c r="G83" s="117"/>
      <c r="H83" s="106"/>
      <c r="I83" s="102"/>
      <c r="J83" s="102"/>
      <c r="K83" s="102"/>
      <c r="L83" s="102"/>
      <c r="M83" s="110"/>
      <c r="N83" s="79"/>
      <c r="O83" s="133"/>
      <c r="P83" s="79"/>
      <c r="Q83" s="208"/>
      <c r="R83" s="203"/>
      <c r="S83" s="48"/>
      <c r="T83" s="49"/>
      <c r="U83" s="49"/>
      <c r="V83" s="49"/>
      <c r="W83" s="49"/>
      <c r="X83" s="49"/>
      <c r="Y83" s="49"/>
      <c r="Z83" s="91"/>
      <c r="AA83" s="84"/>
      <c r="AB83" s="342"/>
      <c r="AC83" s="343"/>
      <c r="AD83" s="342">
        <f>AB83+'2027.4'!AD83</f>
        <v>319038</v>
      </c>
      <c r="AE83" s="179">
        <f>AC83+'2027.4'!AE83</f>
        <v>2000.0021564852518</v>
      </c>
      <c r="AF83" s="24"/>
      <c r="AG83" s="25"/>
      <c r="AH83" s="26">
        <f t="shared" si="18"/>
        <v>0</v>
      </c>
      <c r="AI83" s="25"/>
      <c r="AJ83" s="26">
        <f t="shared" si="19"/>
        <v>0</v>
      </c>
      <c r="AK83" s="69">
        <f>AF83+'2027.4'!AK83</f>
        <v>2</v>
      </c>
      <c r="AL83" s="75">
        <f>AG83+'2027.4'!AL83</f>
        <v>2</v>
      </c>
      <c r="AM83" s="26">
        <f>AH83+'2027.4'!AM83</f>
        <v>400</v>
      </c>
      <c r="AN83" s="75">
        <f>AI83+'2027.4'!AN83</f>
        <v>66</v>
      </c>
      <c r="AO83" s="26">
        <f>AJ83+'2027.4'!AO83</f>
        <v>26400</v>
      </c>
      <c r="AP83" s="24"/>
      <c r="AQ83" s="24"/>
      <c r="AR83" s="24">
        <f>AP83+'2027.4'!AR83</f>
        <v>2</v>
      </c>
      <c r="AS83" s="24">
        <f>AQ83+'2027.4'!AS83</f>
        <v>0</v>
      </c>
      <c r="AT83" s="24"/>
      <c r="AU83" s="24"/>
      <c r="AV83" s="24"/>
      <c r="AW83" s="24"/>
      <c r="AX83" s="24">
        <f>AT83+'2027.4'!AX83</f>
        <v>0</v>
      </c>
      <c r="AY83" s="24">
        <f>AU83+'2027.4'!AY83</f>
        <v>0</v>
      </c>
      <c r="AZ83" s="24">
        <f>AV83+'2027.4'!AZ83</f>
        <v>0</v>
      </c>
      <c r="BA83" s="24">
        <f>AW83+'2027.4'!BA83</f>
        <v>0</v>
      </c>
    </row>
    <row r="84" spans="1:53">
      <c r="A84" s="316"/>
      <c r="B84" s="316"/>
      <c r="C84" s="19" t="s">
        <v>159</v>
      </c>
      <c r="D84" s="46"/>
      <c r="E84" s="47"/>
      <c r="F84" s="113"/>
      <c r="G84" s="117"/>
      <c r="H84" s="106"/>
      <c r="I84" s="102"/>
      <c r="J84" s="102"/>
      <c r="K84" s="102"/>
      <c r="L84" s="102"/>
      <c r="M84" s="110"/>
      <c r="N84" s="79"/>
      <c r="O84" s="133"/>
      <c r="P84" s="79"/>
      <c r="Q84" s="208"/>
      <c r="R84" s="203"/>
      <c r="S84" s="48"/>
      <c r="T84" s="49"/>
      <c r="U84" s="49"/>
      <c r="V84" s="49"/>
      <c r="W84" s="49"/>
      <c r="X84" s="49"/>
      <c r="Y84" s="49"/>
      <c r="Z84" s="91"/>
      <c r="AA84" s="84"/>
      <c r="AB84" s="342"/>
      <c r="AC84" s="343"/>
      <c r="AD84" s="342">
        <f>AB84+'2027.4'!AD84</f>
        <v>0</v>
      </c>
      <c r="AE84" s="179">
        <f>AC84+'2027.4'!AE84</f>
        <v>0</v>
      </c>
      <c r="AF84" s="24"/>
      <c r="AG84" s="25"/>
      <c r="AH84" s="26">
        <f t="shared" si="18"/>
        <v>0</v>
      </c>
      <c r="AI84" s="25"/>
      <c r="AJ84" s="26">
        <f t="shared" si="19"/>
        <v>0</v>
      </c>
      <c r="AK84" s="69">
        <f>AF84+'2027.4'!AK84</f>
        <v>1</v>
      </c>
      <c r="AL84" s="75">
        <f>AG84+'2027.4'!AL84</f>
        <v>4</v>
      </c>
      <c r="AM84" s="26">
        <f>AH84+'2027.4'!AM84</f>
        <v>800</v>
      </c>
      <c r="AN84" s="75">
        <f>AI84+'2027.4'!AN84</f>
        <v>31</v>
      </c>
      <c r="AO84" s="26">
        <f>AJ84+'2027.4'!AO84</f>
        <v>12400</v>
      </c>
      <c r="AP84" s="24"/>
      <c r="AQ84" s="24"/>
      <c r="AR84" s="24">
        <f>AP84+'2027.4'!AR84</f>
        <v>0</v>
      </c>
      <c r="AS84" s="24">
        <f>AQ84+'2027.4'!AS84</f>
        <v>0</v>
      </c>
      <c r="AT84" s="24"/>
      <c r="AU84" s="24"/>
      <c r="AV84" s="24"/>
      <c r="AW84" s="24"/>
      <c r="AX84" s="24">
        <f>AT84+'2027.4'!AX84</f>
        <v>2</v>
      </c>
      <c r="AY84" s="24">
        <f>AU84+'2027.4'!AY84</f>
        <v>100</v>
      </c>
      <c r="AZ84" s="24">
        <f>AV84+'2027.4'!AZ84</f>
        <v>161</v>
      </c>
      <c r="BA84" s="24">
        <f>AW84+'2027.4'!BA84</f>
        <v>25</v>
      </c>
    </row>
    <row r="85" spans="1:53">
      <c r="A85" s="316"/>
      <c r="B85" s="316"/>
      <c r="C85" s="19" t="s">
        <v>126</v>
      </c>
      <c r="D85" s="46"/>
      <c r="E85" s="47"/>
      <c r="F85" s="113"/>
      <c r="G85" s="117"/>
      <c r="H85" s="106"/>
      <c r="I85" s="102"/>
      <c r="J85" s="102"/>
      <c r="K85" s="102"/>
      <c r="L85" s="102"/>
      <c r="M85" s="110"/>
      <c r="N85" s="79"/>
      <c r="O85" s="133"/>
      <c r="P85" s="79"/>
      <c r="Q85" s="208"/>
      <c r="R85" s="203"/>
      <c r="S85" s="48"/>
      <c r="T85" s="49"/>
      <c r="U85" s="49"/>
      <c r="V85" s="49"/>
      <c r="W85" s="49"/>
      <c r="X85" s="49"/>
      <c r="Y85" s="49"/>
      <c r="Z85" s="91"/>
      <c r="AA85" s="84"/>
      <c r="AB85" s="342"/>
      <c r="AC85" s="343"/>
      <c r="AD85" s="342">
        <f>AB85+'2027.4'!AD85</f>
        <v>0</v>
      </c>
      <c r="AE85" s="179">
        <f>AC85+'2027.4'!AE85</f>
        <v>0</v>
      </c>
      <c r="AF85" s="24"/>
      <c r="AG85" s="25"/>
      <c r="AH85" s="26">
        <f t="shared" si="18"/>
        <v>0</v>
      </c>
      <c r="AI85" s="25"/>
      <c r="AJ85" s="26">
        <f t="shared" si="19"/>
        <v>0</v>
      </c>
      <c r="AK85" s="69">
        <f>AF85+'2027.4'!AK85</f>
        <v>0</v>
      </c>
      <c r="AL85" s="75">
        <f>AG85+'2027.4'!AL85</f>
        <v>0</v>
      </c>
      <c r="AM85" s="26">
        <f>AH85+'2027.4'!AM85</f>
        <v>0</v>
      </c>
      <c r="AN85" s="75">
        <f>AI85+'2027.4'!AN85</f>
        <v>0</v>
      </c>
      <c r="AO85" s="26">
        <f>AJ85+'2027.4'!AO85</f>
        <v>0</v>
      </c>
      <c r="AP85" s="24"/>
      <c r="AQ85" s="24"/>
      <c r="AR85" s="24">
        <f>AP85+'2027.4'!AR85</f>
        <v>0</v>
      </c>
      <c r="AS85" s="24">
        <f>AQ85+'2027.4'!AS85</f>
        <v>0</v>
      </c>
      <c r="AT85" s="24"/>
      <c r="AU85" s="24"/>
      <c r="AV85" s="24"/>
      <c r="AW85" s="24"/>
      <c r="AX85" s="24">
        <f>AT85+'2027.4'!AX85</f>
        <v>0</v>
      </c>
      <c r="AY85" s="24">
        <f>AU85+'2027.4'!AY85</f>
        <v>0</v>
      </c>
      <c r="AZ85" s="24">
        <f>AV85+'2027.4'!AZ85</f>
        <v>0</v>
      </c>
      <c r="BA85" s="24">
        <f>AW85+'2027.4'!BA85</f>
        <v>0</v>
      </c>
    </row>
    <row r="86" spans="1:53">
      <c r="A86" s="316"/>
      <c r="B86" s="316"/>
      <c r="C86" s="19" t="s">
        <v>127</v>
      </c>
      <c r="D86" s="46"/>
      <c r="E86" s="47"/>
      <c r="F86" s="113"/>
      <c r="G86" s="117"/>
      <c r="H86" s="106"/>
      <c r="I86" s="102"/>
      <c r="J86" s="102"/>
      <c r="K86" s="102"/>
      <c r="L86" s="102"/>
      <c r="M86" s="110"/>
      <c r="N86" s="79"/>
      <c r="O86" s="133"/>
      <c r="P86" s="79"/>
      <c r="Q86" s="208"/>
      <c r="R86" s="203"/>
      <c r="S86" s="48"/>
      <c r="T86" s="49"/>
      <c r="U86" s="49"/>
      <c r="V86" s="49"/>
      <c r="W86" s="49"/>
      <c r="X86" s="49"/>
      <c r="Y86" s="49"/>
      <c r="Z86" s="91"/>
      <c r="AA86" s="84"/>
      <c r="AB86" s="342"/>
      <c r="AC86" s="343"/>
      <c r="AD86" s="342">
        <f>AB86+'2027.4'!AD86</f>
        <v>0</v>
      </c>
      <c r="AE86" s="179">
        <f>AC86+'2027.4'!AE86</f>
        <v>0</v>
      </c>
      <c r="AF86" s="24"/>
      <c r="AG86" s="25"/>
      <c r="AH86" s="26">
        <f t="shared" si="18"/>
        <v>0</v>
      </c>
      <c r="AI86" s="25"/>
      <c r="AJ86" s="26">
        <f t="shared" si="19"/>
        <v>0</v>
      </c>
      <c r="AK86" s="69">
        <f>AF86+'2027.4'!AK86</f>
        <v>1</v>
      </c>
      <c r="AL86" s="75">
        <f>AG86+'2027.4'!AL86</f>
        <v>0</v>
      </c>
      <c r="AM86" s="26">
        <f>AH86+'2027.4'!AM86</f>
        <v>0</v>
      </c>
      <c r="AN86" s="75">
        <f>AI86+'2027.4'!AN86</f>
        <v>16</v>
      </c>
      <c r="AO86" s="26">
        <f>AJ86+'2027.4'!AO86</f>
        <v>6400</v>
      </c>
      <c r="AP86" s="24"/>
      <c r="AQ86" s="24"/>
      <c r="AR86" s="24">
        <f>AP86+'2027.4'!AR86</f>
        <v>0</v>
      </c>
      <c r="AS86" s="24">
        <f>AQ86+'2027.4'!AS86</f>
        <v>0</v>
      </c>
      <c r="AT86" s="24"/>
      <c r="AU86" s="24"/>
      <c r="AV86" s="24"/>
      <c r="AW86" s="24"/>
      <c r="AX86" s="24">
        <f>AT86+'2027.4'!AX86</f>
        <v>0</v>
      </c>
      <c r="AY86" s="24">
        <f>AU86+'2027.4'!AY86</f>
        <v>0</v>
      </c>
      <c r="AZ86" s="24">
        <f>AV86+'2027.4'!AZ86</f>
        <v>0</v>
      </c>
      <c r="BA86" s="24">
        <f>AW86+'2027.4'!BA86</f>
        <v>0</v>
      </c>
    </row>
    <row r="87" spans="1:53">
      <c r="A87" s="317"/>
      <c r="B87" s="317"/>
      <c r="C87" s="19" t="s">
        <v>128</v>
      </c>
      <c r="D87" s="51"/>
      <c r="E87" s="52"/>
      <c r="F87" s="115"/>
      <c r="G87" s="121"/>
      <c r="H87" s="108"/>
      <c r="I87" s="104"/>
      <c r="J87" s="104"/>
      <c r="K87" s="104"/>
      <c r="L87" s="104"/>
      <c r="M87" s="112"/>
      <c r="N87" s="83"/>
      <c r="O87" s="135"/>
      <c r="P87" s="83"/>
      <c r="Q87" s="211"/>
      <c r="R87" s="206"/>
      <c r="S87" s="53"/>
      <c r="T87" s="50"/>
      <c r="U87" s="50"/>
      <c r="V87" s="50"/>
      <c r="W87" s="50"/>
      <c r="X87" s="50"/>
      <c r="Y87" s="54"/>
      <c r="Z87" s="93"/>
      <c r="AA87" s="88"/>
      <c r="AB87" s="342"/>
      <c r="AC87" s="343"/>
      <c r="AD87" s="342">
        <f>AB87+'2027.4'!AD87</f>
        <v>0</v>
      </c>
      <c r="AE87" s="179">
        <f>AC87+'2027.4'!AE87</f>
        <v>0</v>
      </c>
      <c r="AF87" s="24"/>
      <c r="AG87" s="25"/>
      <c r="AH87" s="26">
        <f t="shared" si="18"/>
        <v>0</v>
      </c>
      <c r="AI87" s="25"/>
      <c r="AJ87" s="26">
        <f t="shared" si="19"/>
        <v>0</v>
      </c>
      <c r="AK87" s="69">
        <f>AF87+'2027.4'!AK87</f>
        <v>1</v>
      </c>
      <c r="AL87" s="75">
        <f>AG87+'2027.4'!AL87</f>
        <v>3</v>
      </c>
      <c r="AM87" s="26">
        <f>AH87+'2027.4'!AM87</f>
        <v>600</v>
      </c>
      <c r="AN87" s="75">
        <f>AI87+'2027.4'!AN87</f>
        <v>15</v>
      </c>
      <c r="AO87" s="26">
        <f>AJ87+'2027.4'!AO87</f>
        <v>6000</v>
      </c>
      <c r="AP87" s="24"/>
      <c r="AQ87" s="24"/>
      <c r="AR87" s="24">
        <f>AP87+'2027.4'!AR87</f>
        <v>0</v>
      </c>
      <c r="AS87" s="24">
        <f>AQ87+'2027.4'!AS87</f>
        <v>0</v>
      </c>
      <c r="AT87" s="24"/>
      <c r="AU87" s="24"/>
      <c r="AV87" s="24"/>
      <c r="AW87" s="24"/>
      <c r="AX87" s="24">
        <f>AT87+'2027.4'!AX87</f>
        <v>2</v>
      </c>
      <c r="AY87" s="24">
        <f>AU87+'2027.4'!AY87</f>
        <v>90</v>
      </c>
      <c r="AZ87" s="24">
        <f>AV87+'2027.4'!AZ87</f>
        <v>93</v>
      </c>
      <c r="BA87" s="24">
        <f>AW87+'2027.4'!BA87</f>
        <v>10</v>
      </c>
    </row>
    <row r="88" spans="1:53" ht="16.5" customHeight="1">
      <c r="A88" s="55" t="s">
        <v>72</v>
      </c>
      <c r="B88" s="55"/>
      <c r="C88" s="56"/>
      <c r="D88" s="169">
        <f>SUM(D71:D87)</f>
        <v>0</v>
      </c>
      <c r="E88" s="122">
        <f t="shared" ref="E88:AX88" si="20">SUM(E71:E87)</f>
        <v>0</v>
      </c>
      <c r="F88" s="169">
        <f t="shared" si="20"/>
        <v>0</v>
      </c>
      <c r="G88" s="119">
        <f t="shared" si="20"/>
        <v>0</v>
      </c>
      <c r="H88" s="172">
        <f t="shared" si="20"/>
        <v>0</v>
      </c>
      <c r="I88" s="168">
        <f t="shared" si="20"/>
        <v>0</v>
      </c>
      <c r="J88" s="168">
        <f t="shared" si="20"/>
        <v>0</v>
      </c>
      <c r="K88" s="168">
        <f t="shared" si="20"/>
        <v>0</v>
      </c>
      <c r="L88" s="168">
        <f t="shared" si="20"/>
        <v>0</v>
      </c>
      <c r="M88" s="167">
        <f t="shared" si="20"/>
        <v>0</v>
      </c>
      <c r="N88" s="172">
        <f t="shared" si="20"/>
        <v>0</v>
      </c>
      <c r="O88" s="167">
        <f t="shared" si="20"/>
        <v>0</v>
      </c>
      <c r="P88" s="169">
        <f t="shared" si="20"/>
        <v>0</v>
      </c>
      <c r="Q88" s="210">
        <f t="shared" si="20"/>
        <v>0</v>
      </c>
      <c r="R88" s="81">
        <f t="shared" si="20"/>
        <v>0</v>
      </c>
      <c r="S88" s="169">
        <f t="shared" si="20"/>
        <v>0</v>
      </c>
      <c r="T88" s="119">
        <f t="shared" si="20"/>
        <v>0</v>
      </c>
      <c r="U88" s="119">
        <f t="shared" si="20"/>
        <v>0</v>
      </c>
      <c r="V88" s="119">
        <f t="shared" si="20"/>
        <v>0</v>
      </c>
      <c r="W88" s="119">
        <f t="shared" si="20"/>
        <v>0</v>
      </c>
      <c r="X88" s="119">
        <f t="shared" si="20"/>
        <v>0</v>
      </c>
      <c r="Y88" s="119">
        <f t="shared" si="20"/>
        <v>0</v>
      </c>
      <c r="Z88" s="119">
        <f t="shared" si="20"/>
        <v>0</v>
      </c>
      <c r="AA88" s="122">
        <f t="shared" si="20"/>
        <v>0</v>
      </c>
      <c r="AB88" s="346">
        <f t="shared" si="20"/>
        <v>0</v>
      </c>
      <c r="AC88" s="351">
        <f t="shared" si="20"/>
        <v>0</v>
      </c>
      <c r="AD88" s="352">
        <f t="shared" si="20"/>
        <v>1442412</v>
      </c>
      <c r="AE88" s="353">
        <f t="shared" si="20"/>
        <v>9000.012181420936</v>
      </c>
      <c r="AF88" s="119">
        <f t="shared" si="20"/>
        <v>0</v>
      </c>
      <c r="AG88" s="122">
        <f t="shared" si="20"/>
        <v>0</v>
      </c>
      <c r="AH88" s="183">
        <f t="shared" si="20"/>
        <v>0</v>
      </c>
      <c r="AI88" s="122">
        <f t="shared" si="20"/>
        <v>0</v>
      </c>
      <c r="AJ88" s="183">
        <f t="shared" si="20"/>
        <v>0</v>
      </c>
      <c r="AK88" s="119">
        <f t="shared" si="20"/>
        <v>13</v>
      </c>
      <c r="AL88" s="172">
        <f t="shared" si="20"/>
        <v>18</v>
      </c>
      <c r="AM88" s="167">
        <f t="shared" si="20"/>
        <v>3600</v>
      </c>
      <c r="AN88" s="122">
        <f t="shared" si="20"/>
        <v>536</v>
      </c>
      <c r="AO88" s="183">
        <f t="shared" si="20"/>
        <v>214400</v>
      </c>
      <c r="AP88" s="119">
        <f t="shared" si="20"/>
        <v>0</v>
      </c>
      <c r="AQ88" s="119">
        <f t="shared" si="20"/>
        <v>0</v>
      </c>
      <c r="AR88" s="119">
        <f t="shared" si="20"/>
        <v>2</v>
      </c>
      <c r="AS88" s="119">
        <f t="shared" si="20"/>
        <v>0</v>
      </c>
      <c r="AT88" s="119">
        <f t="shared" si="20"/>
        <v>0</v>
      </c>
      <c r="AU88" s="119">
        <f t="shared" si="20"/>
        <v>0</v>
      </c>
      <c r="AV88" s="119">
        <f t="shared" si="20"/>
        <v>0</v>
      </c>
      <c r="AW88" s="188">
        <f t="shared" si="20"/>
        <v>0</v>
      </c>
      <c r="AX88" s="42">
        <f t="shared" si="20"/>
        <v>9</v>
      </c>
      <c r="AY88" s="55">
        <f t="shared" ref="AY88:BA88" si="21">SUM(AY79:AY87)</f>
        <v>190</v>
      </c>
      <c r="AZ88" s="55">
        <f t="shared" si="21"/>
        <v>254</v>
      </c>
      <c r="BA88" s="55">
        <f t="shared" si="21"/>
        <v>35</v>
      </c>
    </row>
    <row r="89" spans="1:53" ht="20.85" customHeight="1">
      <c r="A89" s="322" t="s">
        <v>129</v>
      </c>
      <c r="B89" s="323"/>
      <c r="C89" s="324"/>
      <c r="D89" s="185">
        <f t="shared" ref="D89:AW89" si="22">SUM(D21,D35,D52,D70,D88)</f>
        <v>0</v>
      </c>
      <c r="E89" s="192">
        <f t="shared" si="22"/>
        <v>0</v>
      </c>
      <c r="F89" s="185">
        <f t="shared" si="22"/>
        <v>0</v>
      </c>
      <c r="G89" s="190">
        <f t="shared" si="22"/>
        <v>0</v>
      </c>
      <c r="H89" s="191">
        <f t="shared" si="22"/>
        <v>0</v>
      </c>
      <c r="I89" s="186">
        <f t="shared" si="22"/>
        <v>0</v>
      </c>
      <c r="J89" s="186">
        <f t="shared" si="22"/>
        <v>0</v>
      </c>
      <c r="K89" s="186">
        <f t="shared" si="22"/>
        <v>0</v>
      </c>
      <c r="L89" s="186">
        <f t="shared" si="22"/>
        <v>0</v>
      </c>
      <c r="M89" s="187">
        <f t="shared" si="22"/>
        <v>0</v>
      </c>
      <c r="N89" s="191">
        <f t="shared" si="22"/>
        <v>0</v>
      </c>
      <c r="O89" s="187">
        <f t="shared" si="22"/>
        <v>0</v>
      </c>
      <c r="P89" s="185">
        <f t="shared" si="22"/>
        <v>0</v>
      </c>
      <c r="Q89" s="212">
        <f t="shared" si="22"/>
        <v>0</v>
      </c>
      <c r="R89" s="200">
        <f t="shared" si="22"/>
        <v>0</v>
      </c>
      <c r="S89" s="185">
        <f t="shared" si="22"/>
        <v>0</v>
      </c>
      <c r="T89" s="190">
        <f t="shared" si="22"/>
        <v>0</v>
      </c>
      <c r="U89" s="190">
        <f t="shared" si="22"/>
        <v>0</v>
      </c>
      <c r="V89" s="190">
        <f t="shared" si="22"/>
        <v>0</v>
      </c>
      <c r="W89" s="190">
        <f t="shared" si="22"/>
        <v>0</v>
      </c>
      <c r="X89" s="190">
        <f t="shared" si="22"/>
        <v>0</v>
      </c>
      <c r="Y89" s="190">
        <f t="shared" si="22"/>
        <v>0</v>
      </c>
      <c r="Z89" s="190">
        <f t="shared" si="22"/>
        <v>0</v>
      </c>
      <c r="AA89" s="192">
        <f t="shared" si="22"/>
        <v>0</v>
      </c>
      <c r="AB89" s="354">
        <f t="shared" si="22"/>
        <v>0</v>
      </c>
      <c r="AC89" s="355">
        <f t="shared" si="22"/>
        <v>0</v>
      </c>
      <c r="AD89" s="356">
        <f t="shared" si="22"/>
        <v>13592326</v>
      </c>
      <c r="AE89" s="357">
        <f t="shared" si="22"/>
        <v>84427.394683742241</v>
      </c>
      <c r="AF89" s="190">
        <f t="shared" si="22"/>
        <v>0</v>
      </c>
      <c r="AG89" s="192">
        <f t="shared" si="22"/>
        <v>0</v>
      </c>
      <c r="AH89" s="193">
        <f t="shared" si="22"/>
        <v>0</v>
      </c>
      <c r="AI89" s="192">
        <f t="shared" si="22"/>
        <v>0</v>
      </c>
      <c r="AJ89" s="193">
        <f t="shared" si="22"/>
        <v>0</v>
      </c>
      <c r="AK89" s="190">
        <f t="shared" si="22"/>
        <v>91</v>
      </c>
      <c r="AL89" s="191">
        <f t="shared" si="22"/>
        <v>211</v>
      </c>
      <c r="AM89" s="187">
        <f t="shared" si="22"/>
        <v>42200</v>
      </c>
      <c r="AN89" s="192">
        <f t="shared" si="22"/>
        <v>3236</v>
      </c>
      <c r="AO89" s="193">
        <f t="shared" si="22"/>
        <v>1294400</v>
      </c>
      <c r="AP89" s="190">
        <f t="shared" si="22"/>
        <v>0</v>
      </c>
      <c r="AQ89" s="190">
        <f t="shared" si="22"/>
        <v>0</v>
      </c>
      <c r="AR89" s="190">
        <f t="shared" si="22"/>
        <v>8</v>
      </c>
      <c r="AS89" s="190">
        <f t="shared" si="22"/>
        <v>0</v>
      </c>
      <c r="AT89" s="190">
        <f t="shared" si="22"/>
        <v>0</v>
      </c>
      <c r="AU89" s="190">
        <f t="shared" si="22"/>
        <v>0</v>
      </c>
      <c r="AV89" s="190">
        <f t="shared" si="22"/>
        <v>0</v>
      </c>
      <c r="AW89" s="189">
        <f t="shared" si="22"/>
        <v>0</v>
      </c>
      <c r="AX89" s="77">
        <f>AX21+AX35+AX52+AX70+AX88</f>
        <v>36</v>
      </c>
      <c r="AY89" s="77">
        <f>AY21+AY35+AY52+AY70+AY88</f>
        <v>5180</v>
      </c>
      <c r="AZ89" s="77">
        <f>AZ21+AZ35+AZ52+AZ70+AZ88</f>
        <v>2843</v>
      </c>
      <c r="BA89" s="77">
        <f>BA21+BA35+BA52+AA70+BA88</f>
        <v>175</v>
      </c>
    </row>
    <row r="91" spans="1:53">
      <c r="AH91" s="157" t="s">
        <v>130</v>
      </c>
      <c r="AI91" s="158"/>
      <c r="AJ91" s="159">
        <f>AG89+AI89</f>
        <v>0</v>
      </c>
      <c r="AK91" s="1"/>
      <c r="AM91" s="1"/>
      <c r="AN91" s="160" t="s">
        <v>137</v>
      </c>
      <c r="AO91" s="159">
        <f>AL89+AN89</f>
        <v>3447</v>
      </c>
    </row>
    <row r="92" spans="1:53">
      <c r="AH92" s="157" t="s">
        <v>131</v>
      </c>
      <c r="AI92" s="158"/>
      <c r="AJ92" s="159">
        <f>AH89+AJ89</f>
        <v>0</v>
      </c>
      <c r="AK92" s="1"/>
      <c r="AM92" s="1"/>
      <c r="AN92" s="160" t="s">
        <v>138</v>
      </c>
      <c r="AO92" s="159">
        <f>AM89+AO89</f>
        <v>1336600</v>
      </c>
    </row>
  </sheetData>
  <sheetProtection formatCells="0" formatColumns="0" formatRows="0" insertColumns="0" insertRows="0" insertHyperlinks="0" deleteColumns="0" deleteRows="0" sort="0" autoFilter="0" pivotTables="0"/>
  <mergeCells count="57">
    <mergeCell ref="P4:R4"/>
    <mergeCell ref="D2:O2"/>
    <mergeCell ref="G3:O3"/>
    <mergeCell ref="A1:B1"/>
    <mergeCell ref="A2:A5"/>
    <mergeCell ref="B2:B5"/>
    <mergeCell ref="C2:C5"/>
    <mergeCell ref="D3:E3"/>
    <mergeCell ref="H4:M4"/>
    <mergeCell ref="G4:G5"/>
    <mergeCell ref="N4:O4"/>
    <mergeCell ref="D4:D5"/>
    <mergeCell ref="E4:E5"/>
    <mergeCell ref="F3:F5"/>
    <mergeCell ref="A6:A20"/>
    <mergeCell ref="B6:B11"/>
    <mergeCell ref="B12:B16"/>
    <mergeCell ref="B17:B20"/>
    <mergeCell ref="A22:A34"/>
    <mergeCell ref="B22:B28"/>
    <mergeCell ref="B29:B34"/>
    <mergeCell ref="A89:C89"/>
    <mergeCell ref="A36:A51"/>
    <mergeCell ref="B44:B51"/>
    <mergeCell ref="B71:B78"/>
    <mergeCell ref="A71:A87"/>
    <mergeCell ref="B79:B87"/>
    <mergeCell ref="B53:B60"/>
    <mergeCell ref="B36:B43"/>
    <mergeCell ref="A53:A69"/>
    <mergeCell ref="B61:B69"/>
    <mergeCell ref="AP4:AP5"/>
    <mergeCell ref="AK2:AO3"/>
    <mergeCell ref="AF2:AJ3"/>
    <mergeCell ref="AD2:AE3"/>
    <mergeCell ref="T3:V4"/>
    <mergeCell ref="W3:Y4"/>
    <mergeCell ref="Z3:Z5"/>
    <mergeCell ref="AA3:AA5"/>
    <mergeCell ref="S2:AA2"/>
    <mergeCell ref="AD4:AE4"/>
    <mergeCell ref="AB2:AC3"/>
    <mergeCell ref="AB4:AC4"/>
    <mergeCell ref="AP2:AQ3"/>
    <mergeCell ref="S4:S5"/>
    <mergeCell ref="AR2:AS3"/>
    <mergeCell ref="AS4:AS5"/>
    <mergeCell ref="AR4:AR5"/>
    <mergeCell ref="AQ4:AQ5"/>
    <mergeCell ref="BA4:BA5"/>
    <mergeCell ref="AZ4:AZ5"/>
    <mergeCell ref="AX4:AX5"/>
    <mergeCell ref="AX2:BA3"/>
    <mergeCell ref="AT2:AW3"/>
    <mergeCell ref="AT4:AT5"/>
    <mergeCell ref="AV4:AV5"/>
    <mergeCell ref="AW4:AW5"/>
  </mergeCells>
  <phoneticPr fontId="2"/>
  <pageMargins left="0.39370078740157483" right="0.19685039370078741" top="0.39370078740157483" bottom="0.19685039370078741" header="0.19685039370078741" footer="0.19685039370078741"/>
  <pageSetup paperSize="8" scale="5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85FC5-D146-421E-985A-E289A00DA920}">
  <sheetPr>
    <pageSetUpPr fitToPage="1"/>
  </sheetPr>
  <dimension ref="A1:BA92"/>
  <sheetViews>
    <sheetView zoomScaleNormal="100" workbookViewId="0">
      <pane xSplit="3" ySplit="5" topLeftCell="D6" activePane="bottomRight" state="frozen"/>
      <selection sqref="A1:B1"/>
      <selection pane="topRight" sqref="A1:B1"/>
      <selection pane="bottomLeft" sqref="A1:B1"/>
      <selection pane="bottomRight" sqref="A1:B1"/>
    </sheetView>
  </sheetViews>
  <sheetFormatPr defaultColWidth="9" defaultRowHeight="14.25"/>
  <cols>
    <col min="1" max="2" width="6.1328125" style="57" customWidth="1"/>
    <col min="3" max="3" width="18" style="3" bestFit="1" customWidth="1"/>
    <col min="4" max="5" width="8.3984375" style="2" customWidth="1"/>
    <col min="6" max="27" width="9.1328125" style="2" customWidth="1"/>
    <col min="28" max="28" width="12" style="3" bestFit="1" customWidth="1"/>
    <col min="29" max="29" width="13" style="4" customWidth="1"/>
    <col min="30" max="30" width="12" style="3" customWidth="1"/>
    <col min="31" max="31" width="13" style="4" customWidth="1"/>
    <col min="32" max="32" width="4.86328125" style="3" bestFit="1" customWidth="1"/>
    <col min="33" max="33" width="8" style="3" customWidth="1"/>
    <col min="34" max="34" width="11.265625" style="3" bestFit="1" customWidth="1"/>
    <col min="35" max="35" width="8" style="3" bestFit="1" customWidth="1"/>
    <col min="36" max="36" width="11.265625" style="3" bestFit="1" customWidth="1"/>
    <col min="37" max="37" width="6" style="3" customWidth="1"/>
    <col min="38" max="41" width="11.3984375" style="3" customWidth="1"/>
    <col min="42" max="43" width="9" style="3" bestFit="1" customWidth="1"/>
    <col min="44" max="45" width="9" style="3" customWidth="1"/>
    <col min="46" max="49" width="10.3984375" style="3" customWidth="1"/>
    <col min="50" max="53" width="10.265625" style="3" customWidth="1"/>
    <col min="54" max="16384" width="9" style="3"/>
  </cols>
  <sheetData>
    <row r="1" spans="1:53">
      <c r="A1" s="294">
        <v>46539</v>
      </c>
      <c r="B1" s="294"/>
    </row>
    <row r="2" spans="1:53" ht="14.85" customHeight="1">
      <c r="A2" s="295" t="s">
        <v>0</v>
      </c>
      <c r="B2" s="295" t="s">
        <v>1</v>
      </c>
      <c r="C2" s="297" t="s">
        <v>2</v>
      </c>
      <c r="D2" s="320" t="s">
        <v>150</v>
      </c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152"/>
      <c r="Q2" s="197"/>
      <c r="R2" s="153"/>
      <c r="S2" s="299" t="s">
        <v>4</v>
      </c>
      <c r="T2" s="300"/>
      <c r="U2" s="300"/>
      <c r="V2" s="300"/>
      <c r="W2" s="300"/>
      <c r="X2" s="300"/>
      <c r="Y2" s="300"/>
      <c r="Z2" s="300"/>
      <c r="AA2" s="301"/>
      <c r="AB2" s="285" t="s">
        <v>5</v>
      </c>
      <c r="AC2" s="286"/>
      <c r="AD2" s="267" t="s">
        <v>5</v>
      </c>
      <c r="AE2" s="268"/>
      <c r="AF2" s="261" t="s">
        <v>6</v>
      </c>
      <c r="AG2" s="262"/>
      <c r="AH2" s="262"/>
      <c r="AI2" s="262"/>
      <c r="AJ2" s="263"/>
      <c r="AK2" s="257" t="s">
        <v>7</v>
      </c>
      <c r="AL2" s="258"/>
      <c r="AM2" s="258"/>
      <c r="AN2" s="258"/>
      <c r="AO2" s="258"/>
      <c r="AP2" s="291" t="s">
        <v>8</v>
      </c>
      <c r="AQ2" s="291"/>
      <c r="AR2" s="241" t="s">
        <v>9</v>
      </c>
      <c r="AS2" s="241"/>
      <c r="AT2" s="251" t="s">
        <v>10</v>
      </c>
      <c r="AU2" s="251"/>
      <c r="AV2" s="251"/>
      <c r="AW2" s="251"/>
      <c r="AX2" s="250" t="s">
        <v>134</v>
      </c>
      <c r="AY2" s="250"/>
      <c r="AZ2" s="250"/>
      <c r="BA2" s="250"/>
    </row>
    <row r="3" spans="1:53" ht="14.25" customHeight="1">
      <c r="A3" s="296"/>
      <c r="B3" s="296"/>
      <c r="C3" s="298"/>
      <c r="D3" s="302" t="s">
        <v>12</v>
      </c>
      <c r="E3" s="303"/>
      <c r="F3" s="319" t="s">
        <v>13</v>
      </c>
      <c r="G3" s="306" t="s">
        <v>14</v>
      </c>
      <c r="H3" s="307"/>
      <c r="I3" s="307"/>
      <c r="J3" s="307"/>
      <c r="K3" s="307"/>
      <c r="L3" s="307"/>
      <c r="M3" s="307"/>
      <c r="N3" s="307"/>
      <c r="O3" s="307"/>
      <c r="P3" s="155"/>
      <c r="Q3" s="199"/>
      <c r="R3" s="156"/>
      <c r="S3" s="140" t="s">
        <v>160</v>
      </c>
      <c r="T3" s="271" t="s">
        <v>15</v>
      </c>
      <c r="U3" s="272"/>
      <c r="V3" s="273"/>
      <c r="W3" s="271" t="s">
        <v>16</v>
      </c>
      <c r="X3" s="272"/>
      <c r="Y3" s="273"/>
      <c r="Z3" s="277" t="s">
        <v>13</v>
      </c>
      <c r="AA3" s="280" t="s">
        <v>17</v>
      </c>
      <c r="AB3" s="287"/>
      <c r="AC3" s="288"/>
      <c r="AD3" s="269"/>
      <c r="AE3" s="270"/>
      <c r="AF3" s="264"/>
      <c r="AG3" s="265"/>
      <c r="AH3" s="265"/>
      <c r="AI3" s="265"/>
      <c r="AJ3" s="266"/>
      <c r="AK3" s="259"/>
      <c r="AL3" s="260"/>
      <c r="AM3" s="260"/>
      <c r="AN3" s="260"/>
      <c r="AO3" s="260"/>
      <c r="AP3" s="291"/>
      <c r="AQ3" s="291"/>
      <c r="AR3" s="241"/>
      <c r="AS3" s="241"/>
      <c r="AT3" s="252"/>
      <c r="AU3" s="252"/>
      <c r="AV3" s="252"/>
      <c r="AW3" s="252"/>
      <c r="AX3" s="250"/>
      <c r="AY3" s="250"/>
      <c r="AZ3" s="250"/>
      <c r="BA3" s="250"/>
    </row>
    <row r="4" spans="1:53" ht="14.25" customHeight="1">
      <c r="A4" s="296"/>
      <c r="B4" s="296"/>
      <c r="C4" s="298"/>
      <c r="D4" s="308" t="s">
        <v>23</v>
      </c>
      <c r="E4" s="310" t="s">
        <v>24</v>
      </c>
      <c r="F4" s="319"/>
      <c r="G4" s="305" t="s">
        <v>25</v>
      </c>
      <c r="H4" s="304" t="s">
        <v>135</v>
      </c>
      <c r="I4" s="304"/>
      <c r="J4" s="304"/>
      <c r="K4" s="304"/>
      <c r="L4" s="304"/>
      <c r="M4" s="304"/>
      <c r="N4" s="306" t="s">
        <v>27</v>
      </c>
      <c r="O4" s="307"/>
      <c r="P4" s="312" t="s">
        <v>28</v>
      </c>
      <c r="Q4" s="313"/>
      <c r="R4" s="314"/>
      <c r="S4" s="292" t="s">
        <v>29</v>
      </c>
      <c r="T4" s="274"/>
      <c r="U4" s="275"/>
      <c r="V4" s="276"/>
      <c r="W4" s="274"/>
      <c r="X4" s="275"/>
      <c r="Y4" s="276"/>
      <c r="Z4" s="278"/>
      <c r="AA4" s="281"/>
      <c r="AB4" s="289" t="s">
        <v>12</v>
      </c>
      <c r="AC4" s="290"/>
      <c r="AD4" s="283" t="s">
        <v>136</v>
      </c>
      <c r="AE4" s="284"/>
      <c r="AF4" s="5" t="s">
        <v>18</v>
      </c>
      <c r="AG4" s="8" t="s">
        <v>30</v>
      </c>
      <c r="AH4" s="9" t="s">
        <v>22</v>
      </c>
      <c r="AI4" s="8" t="s">
        <v>31</v>
      </c>
      <c r="AJ4" s="9" t="s">
        <v>22</v>
      </c>
      <c r="AK4" s="60" t="s">
        <v>18</v>
      </c>
      <c r="AL4" s="61" t="s">
        <v>30</v>
      </c>
      <c r="AM4" s="62" t="s">
        <v>141</v>
      </c>
      <c r="AN4" s="154" t="s">
        <v>31</v>
      </c>
      <c r="AO4" s="62" t="s">
        <v>141</v>
      </c>
      <c r="AP4" s="244" t="s">
        <v>32</v>
      </c>
      <c r="AQ4" s="244" t="s">
        <v>33</v>
      </c>
      <c r="AR4" s="242" t="s">
        <v>32</v>
      </c>
      <c r="AS4" s="242" t="s">
        <v>33</v>
      </c>
      <c r="AT4" s="253" t="s">
        <v>34</v>
      </c>
      <c r="AU4" s="139" t="s">
        <v>35</v>
      </c>
      <c r="AV4" s="253" t="s">
        <v>36</v>
      </c>
      <c r="AW4" s="255" t="s">
        <v>37</v>
      </c>
      <c r="AX4" s="248" t="s">
        <v>34</v>
      </c>
      <c r="AY4" s="63" t="s">
        <v>35</v>
      </c>
      <c r="AZ4" s="248" t="s">
        <v>36</v>
      </c>
      <c r="BA4" s="246" t="s">
        <v>37</v>
      </c>
    </row>
    <row r="5" spans="1:53" ht="14.85" customHeight="1">
      <c r="A5" s="296"/>
      <c r="B5" s="296"/>
      <c r="C5" s="298"/>
      <c r="D5" s="309"/>
      <c r="E5" s="311"/>
      <c r="F5" s="309"/>
      <c r="G5" s="305"/>
      <c r="H5" s="126" t="s">
        <v>38</v>
      </c>
      <c r="I5" s="127" t="s">
        <v>39</v>
      </c>
      <c r="J5" s="127" t="s">
        <v>40</v>
      </c>
      <c r="K5" s="127" t="s">
        <v>41</v>
      </c>
      <c r="L5" s="127" t="s">
        <v>42</v>
      </c>
      <c r="M5" s="128" t="s">
        <v>43</v>
      </c>
      <c r="N5" s="136" t="s">
        <v>44</v>
      </c>
      <c r="O5" s="161" t="s">
        <v>45</v>
      </c>
      <c r="P5" s="215" t="s">
        <v>25</v>
      </c>
      <c r="Q5" s="216" t="s">
        <v>161</v>
      </c>
      <c r="R5" s="214" t="s">
        <v>162</v>
      </c>
      <c r="S5" s="293"/>
      <c r="T5" s="7" t="s">
        <v>46</v>
      </c>
      <c r="U5" s="7" t="s">
        <v>47</v>
      </c>
      <c r="V5" s="7" t="s">
        <v>48</v>
      </c>
      <c r="W5" s="7" t="s">
        <v>49</v>
      </c>
      <c r="X5" s="7" t="s">
        <v>50</v>
      </c>
      <c r="Y5" s="7" t="s">
        <v>16</v>
      </c>
      <c r="Z5" s="279"/>
      <c r="AA5" s="282"/>
      <c r="AB5" s="10" t="s">
        <v>51</v>
      </c>
      <c r="AC5" s="11" t="s">
        <v>52</v>
      </c>
      <c r="AD5" s="64" t="s">
        <v>51</v>
      </c>
      <c r="AE5" s="65" t="s">
        <v>52</v>
      </c>
      <c r="AF5" s="12"/>
      <c r="AG5" s="13" t="s">
        <v>53</v>
      </c>
      <c r="AH5" s="14">
        <v>200</v>
      </c>
      <c r="AI5" s="13" t="s">
        <v>53</v>
      </c>
      <c r="AJ5" s="14">
        <v>400</v>
      </c>
      <c r="AK5" s="66"/>
      <c r="AL5" s="95" t="s">
        <v>53</v>
      </c>
      <c r="AM5" s="67">
        <v>200</v>
      </c>
      <c r="AN5" s="95" t="s">
        <v>53</v>
      </c>
      <c r="AO5" s="67">
        <v>400</v>
      </c>
      <c r="AP5" s="245"/>
      <c r="AQ5" s="245"/>
      <c r="AR5" s="243"/>
      <c r="AS5" s="243"/>
      <c r="AT5" s="254"/>
      <c r="AU5" s="18" t="s">
        <v>56</v>
      </c>
      <c r="AV5" s="254"/>
      <c r="AW5" s="256"/>
      <c r="AX5" s="249"/>
      <c r="AY5" s="68" t="s">
        <v>56</v>
      </c>
      <c r="AZ5" s="249"/>
      <c r="BA5" s="247"/>
    </row>
    <row r="6" spans="1:53" ht="14.85" customHeight="1">
      <c r="A6" s="315">
        <v>1</v>
      </c>
      <c r="B6" s="315">
        <v>1</v>
      </c>
      <c r="C6" s="19" t="s">
        <v>153</v>
      </c>
      <c r="D6" s="20"/>
      <c r="E6" s="21"/>
      <c r="F6" s="84"/>
      <c r="G6" s="116"/>
      <c r="H6" s="105"/>
      <c r="I6" s="101"/>
      <c r="J6" s="101"/>
      <c r="K6" s="101"/>
      <c r="L6" s="101"/>
      <c r="M6" s="109"/>
      <c r="N6" s="94"/>
      <c r="O6" s="129"/>
      <c r="P6" s="94"/>
      <c r="Q6" s="207"/>
      <c r="R6" s="201"/>
      <c r="S6" s="20"/>
      <c r="T6" s="22"/>
      <c r="U6" s="22"/>
      <c r="V6" s="22"/>
      <c r="W6" s="22"/>
      <c r="X6" s="22"/>
      <c r="Y6" s="84"/>
      <c r="Z6" s="96"/>
      <c r="AA6" s="84"/>
      <c r="AB6" s="342"/>
      <c r="AC6" s="179"/>
      <c r="AD6" s="342">
        <f>AB6+'2027.5'!AD6</f>
        <v>1055152</v>
      </c>
      <c r="AE6" s="179">
        <f>AC6+'2027.5'!AE6</f>
        <v>6495.2481801027589</v>
      </c>
      <c r="AF6" s="24"/>
      <c r="AG6" s="25"/>
      <c r="AH6" s="26">
        <f t="shared" ref="AH6:AH36" si="0">AG6*$AH$5</f>
        <v>0</v>
      </c>
      <c r="AI6" s="25"/>
      <c r="AJ6" s="26">
        <f t="shared" ref="AJ6:AJ36" si="1">AI6*$AJ$5</f>
        <v>0</v>
      </c>
      <c r="AK6" s="69">
        <f>AF6+'2027.5'!AK6</f>
        <v>2</v>
      </c>
      <c r="AL6" s="75">
        <f>AG6+'2027.5'!AL6</f>
        <v>2</v>
      </c>
      <c r="AM6" s="26">
        <f>AH6+'2027.5'!AM6</f>
        <v>400</v>
      </c>
      <c r="AN6" s="75">
        <f>AI6+'2027.5'!AN6</f>
        <v>97</v>
      </c>
      <c r="AO6" s="26">
        <f>AJ6+'2027.5'!AO6</f>
        <v>38800</v>
      </c>
      <c r="AP6" s="24"/>
      <c r="AQ6" s="24"/>
      <c r="AR6" s="24">
        <f>AP6+'2027.5'!AR6</f>
        <v>0</v>
      </c>
      <c r="AS6" s="24">
        <f>AQ6+'2027.5'!AS6</f>
        <v>0</v>
      </c>
      <c r="AT6" s="24"/>
      <c r="AU6" s="24"/>
      <c r="AV6" s="24"/>
      <c r="AW6" s="24"/>
      <c r="AX6" s="24">
        <f>AT6+'2027.5'!AX6</f>
        <v>0</v>
      </c>
      <c r="AY6" s="24">
        <f>AU6+'2027.5'!AY6</f>
        <v>0</v>
      </c>
      <c r="AZ6" s="24">
        <f>AV6+'2027.5'!AZ6</f>
        <v>0</v>
      </c>
      <c r="BA6" s="24">
        <f>AW6+'2027.5'!BA6</f>
        <v>0</v>
      </c>
    </row>
    <row r="7" spans="1:53">
      <c r="A7" s="316"/>
      <c r="B7" s="316"/>
      <c r="C7" s="19" t="s">
        <v>58</v>
      </c>
      <c r="D7" s="20"/>
      <c r="E7" s="21"/>
      <c r="F7" s="84"/>
      <c r="G7" s="117"/>
      <c r="H7" s="106"/>
      <c r="I7" s="102"/>
      <c r="J7" s="102"/>
      <c r="K7" s="102"/>
      <c r="L7" s="102"/>
      <c r="M7" s="110"/>
      <c r="N7" s="79"/>
      <c r="O7" s="130"/>
      <c r="P7" s="79"/>
      <c r="Q7" s="208"/>
      <c r="R7" s="21"/>
      <c r="S7" s="20"/>
      <c r="T7" s="22"/>
      <c r="U7" s="22"/>
      <c r="V7" s="22"/>
      <c r="W7" s="22"/>
      <c r="X7" s="22"/>
      <c r="Y7" s="84"/>
      <c r="Z7" s="96"/>
      <c r="AA7" s="84"/>
      <c r="AB7" s="342"/>
      <c r="AC7" s="343"/>
      <c r="AD7" s="342">
        <f>AB7+'2027.5'!AD7</f>
        <v>0</v>
      </c>
      <c r="AE7" s="179">
        <f>AC7+'2027.5'!AE7</f>
        <v>0</v>
      </c>
      <c r="AF7" s="24"/>
      <c r="AG7" s="25"/>
      <c r="AH7" s="26">
        <f t="shared" si="0"/>
        <v>0</v>
      </c>
      <c r="AI7" s="25"/>
      <c r="AJ7" s="26">
        <f t="shared" si="1"/>
        <v>0</v>
      </c>
      <c r="AK7" s="69">
        <f>AF7+'2027.5'!AK7</f>
        <v>2</v>
      </c>
      <c r="AL7" s="75">
        <f>AG7+'2027.5'!AL7</f>
        <v>3</v>
      </c>
      <c r="AM7" s="26">
        <f>AH7+'2027.5'!AM7</f>
        <v>600</v>
      </c>
      <c r="AN7" s="75">
        <f>AI7+'2027.5'!AN7</f>
        <v>48</v>
      </c>
      <c r="AO7" s="26">
        <f>AJ7+'2027.5'!AO7</f>
        <v>19200</v>
      </c>
      <c r="AP7" s="24"/>
      <c r="AQ7" s="24"/>
      <c r="AR7" s="24">
        <f>AP7+'2027.5'!AR7</f>
        <v>0</v>
      </c>
      <c r="AS7" s="24">
        <f>AQ7+'2027.5'!AS7</f>
        <v>0</v>
      </c>
      <c r="AT7" s="24"/>
      <c r="AU7" s="24"/>
      <c r="AV7" s="24"/>
      <c r="AW7" s="24"/>
      <c r="AX7" s="24">
        <f>AT7+'2027.5'!AX7</f>
        <v>0</v>
      </c>
      <c r="AY7" s="24">
        <f>AU7+'2027.5'!AY7</f>
        <v>0</v>
      </c>
      <c r="AZ7" s="24">
        <f>AV7+'2027.5'!AZ7</f>
        <v>0</v>
      </c>
      <c r="BA7" s="24">
        <f>AW7+'2027.5'!BA7</f>
        <v>0</v>
      </c>
    </row>
    <row r="8" spans="1:53">
      <c r="A8" s="316"/>
      <c r="B8" s="316"/>
      <c r="C8" s="19" t="s">
        <v>59</v>
      </c>
      <c r="D8" s="20"/>
      <c r="E8" s="21"/>
      <c r="F8" s="84"/>
      <c r="G8" s="117"/>
      <c r="H8" s="106"/>
      <c r="I8" s="102"/>
      <c r="J8" s="102"/>
      <c r="K8" s="102"/>
      <c r="L8" s="102"/>
      <c r="M8" s="110"/>
      <c r="N8" s="79"/>
      <c r="O8" s="130"/>
      <c r="P8" s="79"/>
      <c r="Q8" s="208"/>
      <c r="R8" s="21"/>
      <c r="S8" s="20"/>
      <c r="T8" s="22"/>
      <c r="U8" s="22"/>
      <c r="V8" s="22"/>
      <c r="W8" s="22"/>
      <c r="X8" s="22"/>
      <c r="Y8" s="84"/>
      <c r="Z8" s="96"/>
      <c r="AA8" s="84"/>
      <c r="AB8" s="342"/>
      <c r="AC8" s="179"/>
      <c r="AD8" s="342">
        <f>AB8+'2027.5'!AD8</f>
        <v>1535386</v>
      </c>
      <c r="AE8" s="179">
        <f>AC8+'2027.5'!AE8</f>
        <v>9462.7899506930789</v>
      </c>
      <c r="AF8" s="24"/>
      <c r="AG8" s="25"/>
      <c r="AH8" s="26">
        <f t="shared" si="0"/>
        <v>0</v>
      </c>
      <c r="AI8" s="25"/>
      <c r="AJ8" s="26">
        <f t="shared" si="1"/>
        <v>0</v>
      </c>
      <c r="AK8" s="69">
        <f>AF8+'2027.5'!AK8</f>
        <v>2</v>
      </c>
      <c r="AL8" s="75">
        <f>AG8+'2027.5'!AL8</f>
        <v>5</v>
      </c>
      <c r="AM8" s="26">
        <f>AH8+'2027.5'!AM8</f>
        <v>1000</v>
      </c>
      <c r="AN8" s="75">
        <f>AI8+'2027.5'!AN8</f>
        <v>87</v>
      </c>
      <c r="AO8" s="26">
        <f>AJ8+'2027.5'!AO8</f>
        <v>34800</v>
      </c>
      <c r="AP8" s="24"/>
      <c r="AQ8" s="24"/>
      <c r="AR8" s="24">
        <f>AP8+'2027.5'!AR8</f>
        <v>0</v>
      </c>
      <c r="AS8" s="24">
        <f>AQ8+'2027.5'!AS8</f>
        <v>0</v>
      </c>
      <c r="AT8" s="24"/>
      <c r="AU8" s="24"/>
      <c r="AV8" s="24"/>
      <c r="AW8" s="24"/>
      <c r="AX8" s="24">
        <f>AT8+'2027.5'!AX8</f>
        <v>1</v>
      </c>
      <c r="AY8" s="24">
        <f>AU8+'2027.5'!AY8</f>
        <v>120</v>
      </c>
      <c r="AZ8" s="24">
        <f>AV8+'2027.5'!AZ8</f>
        <v>37</v>
      </c>
      <c r="BA8" s="24">
        <f>AW8+'2027.5'!BA8</f>
        <v>2</v>
      </c>
    </row>
    <row r="9" spans="1:53">
      <c r="A9" s="316"/>
      <c r="B9" s="316"/>
      <c r="C9" s="19" t="s">
        <v>60</v>
      </c>
      <c r="D9" s="20"/>
      <c r="E9" s="21"/>
      <c r="F9" s="84"/>
      <c r="G9" s="117"/>
      <c r="H9" s="106"/>
      <c r="I9" s="102"/>
      <c r="J9" s="102"/>
      <c r="K9" s="102"/>
      <c r="L9" s="102"/>
      <c r="M9" s="110"/>
      <c r="N9" s="79"/>
      <c r="O9" s="130"/>
      <c r="P9" s="79"/>
      <c r="Q9" s="208"/>
      <c r="R9" s="21"/>
      <c r="S9" s="20"/>
      <c r="T9" s="22"/>
      <c r="U9" s="22"/>
      <c r="V9" s="22"/>
      <c r="W9" s="22"/>
      <c r="X9" s="22"/>
      <c r="Y9" s="84"/>
      <c r="Z9" s="96"/>
      <c r="AA9" s="84"/>
      <c r="AB9" s="342"/>
      <c r="AC9" s="343"/>
      <c r="AD9" s="342">
        <f>AB9+'2027.5'!AD9</f>
        <v>0</v>
      </c>
      <c r="AE9" s="179">
        <f>AC9+'2027.5'!AE9</f>
        <v>0</v>
      </c>
      <c r="AF9" s="24"/>
      <c r="AG9" s="25"/>
      <c r="AH9" s="26">
        <f t="shared" si="0"/>
        <v>0</v>
      </c>
      <c r="AI9" s="25"/>
      <c r="AJ9" s="26">
        <f t="shared" si="1"/>
        <v>0</v>
      </c>
      <c r="AK9" s="69">
        <f>AF9+'2027.5'!AK9</f>
        <v>3</v>
      </c>
      <c r="AL9" s="75">
        <f>AG9+'2027.5'!AL9</f>
        <v>1</v>
      </c>
      <c r="AM9" s="26">
        <f>AH9+'2027.5'!AM9</f>
        <v>200</v>
      </c>
      <c r="AN9" s="75">
        <f>AI9+'2027.5'!AN9</f>
        <v>150</v>
      </c>
      <c r="AO9" s="26">
        <f>AJ9+'2027.5'!AO9</f>
        <v>60000</v>
      </c>
      <c r="AP9" s="24"/>
      <c r="AQ9" s="24"/>
      <c r="AR9" s="24">
        <f>AP9+'2027.5'!AR9</f>
        <v>0</v>
      </c>
      <c r="AS9" s="24">
        <f>AQ9+'2027.5'!AS9</f>
        <v>0</v>
      </c>
      <c r="AT9" s="24"/>
      <c r="AU9" s="24"/>
      <c r="AV9" s="24"/>
      <c r="AW9" s="24"/>
      <c r="AX9" s="24">
        <f>AT9+'2027.5'!AX9</f>
        <v>0</v>
      </c>
      <c r="AY9" s="24">
        <f>AU9+'2027.5'!AY9</f>
        <v>0</v>
      </c>
      <c r="AZ9" s="24">
        <f>AV9+'2027.5'!AZ9</f>
        <v>0</v>
      </c>
      <c r="BA9" s="24">
        <f>AW9+'2027.5'!BA9</f>
        <v>0</v>
      </c>
    </row>
    <row r="10" spans="1:53">
      <c r="A10" s="316"/>
      <c r="B10" s="316"/>
      <c r="C10" s="19" t="s">
        <v>61</v>
      </c>
      <c r="D10" s="20"/>
      <c r="E10" s="21"/>
      <c r="F10" s="84"/>
      <c r="G10" s="117"/>
      <c r="H10" s="106"/>
      <c r="I10" s="102"/>
      <c r="J10" s="102"/>
      <c r="K10" s="102"/>
      <c r="L10" s="102"/>
      <c r="M10" s="110"/>
      <c r="N10" s="79"/>
      <c r="O10" s="130"/>
      <c r="P10" s="79"/>
      <c r="Q10" s="208"/>
      <c r="R10" s="21"/>
      <c r="S10" s="20"/>
      <c r="T10" s="22"/>
      <c r="U10" s="22"/>
      <c r="V10" s="22"/>
      <c r="W10" s="22"/>
      <c r="X10" s="22"/>
      <c r="Y10" s="84"/>
      <c r="Z10" s="96"/>
      <c r="AA10" s="84"/>
      <c r="AB10" s="342"/>
      <c r="AC10" s="343"/>
      <c r="AD10" s="342">
        <f>AB10+'2027.5'!AD10</f>
        <v>0</v>
      </c>
      <c r="AE10" s="179">
        <f>AC10+'2027.5'!AE10</f>
        <v>0</v>
      </c>
      <c r="AF10" s="24"/>
      <c r="AG10" s="25"/>
      <c r="AH10" s="26">
        <f t="shared" si="0"/>
        <v>0</v>
      </c>
      <c r="AI10" s="25"/>
      <c r="AJ10" s="26">
        <f t="shared" si="1"/>
        <v>0</v>
      </c>
      <c r="AK10" s="69">
        <f>AF10+'2027.5'!AK10</f>
        <v>3</v>
      </c>
      <c r="AL10" s="75">
        <f>AG10+'2027.5'!AL10</f>
        <v>0</v>
      </c>
      <c r="AM10" s="26">
        <f>AH10+'2027.5'!AM10</f>
        <v>0</v>
      </c>
      <c r="AN10" s="75">
        <f>AI10+'2027.5'!AN10</f>
        <v>120</v>
      </c>
      <c r="AO10" s="26">
        <f>AJ10+'2027.5'!AO10</f>
        <v>48000</v>
      </c>
      <c r="AP10" s="24"/>
      <c r="AQ10" s="24"/>
      <c r="AR10" s="24">
        <f>AP10+'2027.5'!AR10</f>
        <v>0</v>
      </c>
      <c r="AS10" s="24">
        <f>AQ10+'2027.5'!AS10</f>
        <v>0</v>
      </c>
      <c r="AT10" s="24"/>
      <c r="AU10" s="24"/>
      <c r="AV10" s="24"/>
      <c r="AW10" s="24"/>
      <c r="AX10" s="24">
        <f>AT10+'2027.5'!AX10</f>
        <v>1</v>
      </c>
      <c r="AY10" s="24">
        <f>AU10+'2027.5'!AY10</f>
        <v>80</v>
      </c>
      <c r="AZ10" s="24">
        <f>AV10+'2027.5'!AZ10</f>
        <v>32</v>
      </c>
      <c r="BA10" s="24">
        <f>AW10+'2027.5'!BA10</f>
        <v>5</v>
      </c>
    </row>
    <row r="11" spans="1:53">
      <c r="A11" s="316"/>
      <c r="B11" s="317"/>
      <c r="C11" s="19" t="s">
        <v>62</v>
      </c>
      <c r="D11" s="20"/>
      <c r="E11" s="21"/>
      <c r="F11" s="84"/>
      <c r="G11" s="117"/>
      <c r="H11" s="106"/>
      <c r="I11" s="102"/>
      <c r="J11" s="102"/>
      <c r="K11" s="102"/>
      <c r="L11" s="102"/>
      <c r="M11" s="110"/>
      <c r="N11" s="79"/>
      <c r="O11" s="130"/>
      <c r="P11" s="79"/>
      <c r="Q11" s="208"/>
      <c r="R11" s="21"/>
      <c r="S11" s="20"/>
      <c r="T11" s="22"/>
      <c r="U11" s="22"/>
      <c r="V11" s="22"/>
      <c r="W11" s="22"/>
      <c r="X11" s="22"/>
      <c r="Y11" s="84"/>
      <c r="Z11" s="96"/>
      <c r="AA11" s="84"/>
      <c r="AB11" s="342"/>
      <c r="AC11" s="343"/>
      <c r="AD11" s="342">
        <f>AB11+'2027.5'!AD11</f>
        <v>54247</v>
      </c>
      <c r="AE11" s="179">
        <f>AC11+'2027.5'!AE11</f>
        <v>340.06644030759804</v>
      </c>
      <c r="AF11" s="24"/>
      <c r="AG11" s="25"/>
      <c r="AH11" s="26">
        <f t="shared" si="0"/>
        <v>0</v>
      </c>
      <c r="AI11" s="25"/>
      <c r="AJ11" s="26">
        <f t="shared" si="1"/>
        <v>0</v>
      </c>
      <c r="AK11" s="69">
        <f>AF11+'2027.5'!AK11</f>
        <v>1</v>
      </c>
      <c r="AL11" s="75">
        <f>AG11+'2027.5'!AL11</f>
        <v>1</v>
      </c>
      <c r="AM11" s="26">
        <f>AH11+'2027.5'!AM11</f>
        <v>200</v>
      </c>
      <c r="AN11" s="75">
        <f>AI11+'2027.5'!AN11</f>
        <v>46</v>
      </c>
      <c r="AO11" s="26">
        <f>AJ11+'2027.5'!AO11</f>
        <v>18400</v>
      </c>
      <c r="AP11" s="24"/>
      <c r="AQ11" s="24"/>
      <c r="AR11" s="24">
        <f>AP11+'2027.5'!AR11</f>
        <v>0</v>
      </c>
      <c r="AS11" s="24">
        <f>AQ11+'2027.5'!AS11</f>
        <v>0</v>
      </c>
      <c r="AT11" s="24"/>
      <c r="AU11" s="24"/>
      <c r="AV11" s="24"/>
      <c r="AW11" s="24"/>
      <c r="AX11" s="24">
        <f>AT11+'2027.5'!AX11</f>
        <v>0</v>
      </c>
      <c r="AY11" s="24">
        <f>AU11+'2027.5'!AY11</f>
        <v>0</v>
      </c>
      <c r="AZ11" s="24">
        <f>AV11+'2027.5'!AZ11</f>
        <v>0</v>
      </c>
      <c r="BA11" s="24">
        <f>AW11+'2027.5'!BA11</f>
        <v>0</v>
      </c>
    </row>
    <row r="12" spans="1:53">
      <c r="A12" s="316"/>
      <c r="B12" s="318">
        <v>2</v>
      </c>
      <c r="C12" s="19" t="s">
        <v>63</v>
      </c>
      <c r="D12" s="20"/>
      <c r="E12" s="21"/>
      <c r="F12" s="84"/>
      <c r="G12" s="117"/>
      <c r="H12" s="106"/>
      <c r="I12" s="102"/>
      <c r="J12" s="102"/>
      <c r="K12" s="102"/>
      <c r="L12" s="102"/>
      <c r="M12" s="110"/>
      <c r="N12" s="79"/>
      <c r="O12" s="130"/>
      <c r="P12" s="79"/>
      <c r="Q12" s="208"/>
      <c r="R12" s="21"/>
      <c r="S12" s="20"/>
      <c r="T12" s="22"/>
      <c r="U12" s="22"/>
      <c r="V12" s="22"/>
      <c r="W12" s="22"/>
      <c r="X12" s="22"/>
      <c r="Y12" s="84"/>
      <c r="Z12" s="96"/>
      <c r="AA12" s="84"/>
      <c r="AB12" s="342"/>
      <c r="AC12" s="343"/>
      <c r="AD12" s="342">
        <f>AB12+'2027.5'!AD12</f>
        <v>1605195</v>
      </c>
      <c r="AE12" s="179">
        <f>AC12+'2027.5'!AE12</f>
        <v>10062.73065145639</v>
      </c>
      <c r="AF12" s="24"/>
      <c r="AG12" s="25"/>
      <c r="AH12" s="26">
        <f t="shared" si="0"/>
        <v>0</v>
      </c>
      <c r="AI12" s="25"/>
      <c r="AJ12" s="26">
        <f t="shared" si="1"/>
        <v>0</v>
      </c>
      <c r="AK12" s="69">
        <f>AF12+'2027.5'!AK12</f>
        <v>1</v>
      </c>
      <c r="AL12" s="75">
        <f>AG12+'2027.5'!AL12</f>
        <v>2</v>
      </c>
      <c r="AM12" s="26">
        <f>AH12+'2027.5'!AM12</f>
        <v>400</v>
      </c>
      <c r="AN12" s="75">
        <f>AI12+'2027.5'!AN12</f>
        <v>56</v>
      </c>
      <c r="AO12" s="26">
        <f>AJ12+'2027.5'!AO12</f>
        <v>22400</v>
      </c>
      <c r="AP12" s="24"/>
      <c r="AQ12" s="24"/>
      <c r="AR12" s="24">
        <f>AP12+'2027.5'!AR12</f>
        <v>0</v>
      </c>
      <c r="AS12" s="24">
        <f>AQ12+'2027.5'!AS12</f>
        <v>0</v>
      </c>
      <c r="AT12" s="24"/>
      <c r="AU12" s="24"/>
      <c r="AV12" s="24"/>
      <c r="AW12" s="24"/>
      <c r="AX12" s="24">
        <f>AT12+'2027.5'!AX12</f>
        <v>0</v>
      </c>
      <c r="AY12" s="24">
        <f>AU12+'2027.5'!AY12</f>
        <v>0</v>
      </c>
      <c r="AZ12" s="24">
        <f>AV12+'2027.5'!AZ12</f>
        <v>0</v>
      </c>
      <c r="BA12" s="24">
        <f>AW12+'2027.5'!BA12</f>
        <v>0</v>
      </c>
    </row>
    <row r="13" spans="1:53">
      <c r="A13" s="316"/>
      <c r="B13" s="318"/>
      <c r="C13" s="19" t="s">
        <v>64</v>
      </c>
      <c r="D13" s="20"/>
      <c r="E13" s="21"/>
      <c r="F13" s="84"/>
      <c r="G13" s="117"/>
      <c r="H13" s="106"/>
      <c r="I13" s="102"/>
      <c r="J13" s="102"/>
      <c r="K13" s="102"/>
      <c r="L13" s="102"/>
      <c r="M13" s="110"/>
      <c r="N13" s="79"/>
      <c r="O13" s="130"/>
      <c r="P13" s="79"/>
      <c r="Q13" s="208"/>
      <c r="R13" s="21"/>
      <c r="S13" s="20"/>
      <c r="T13" s="22"/>
      <c r="U13" s="22"/>
      <c r="V13" s="22"/>
      <c r="W13" s="22"/>
      <c r="X13" s="22"/>
      <c r="Y13" s="84"/>
      <c r="Z13" s="96"/>
      <c r="AA13" s="84"/>
      <c r="AB13" s="342"/>
      <c r="AC13" s="343"/>
      <c r="AD13" s="342">
        <f>AB13+'2027.5'!AD13</f>
        <v>0</v>
      </c>
      <c r="AE13" s="179">
        <f>AC13+'2027.5'!AE13</f>
        <v>0</v>
      </c>
      <c r="AF13" s="24"/>
      <c r="AG13" s="25"/>
      <c r="AH13" s="26">
        <f t="shared" si="0"/>
        <v>0</v>
      </c>
      <c r="AI13" s="25"/>
      <c r="AJ13" s="26">
        <f t="shared" si="1"/>
        <v>0</v>
      </c>
      <c r="AK13" s="69">
        <f>AF13+'2027.5'!AK13</f>
        <v>1</v>
      </c>
      <c r="AL13" s="75">
        <f>AG13+'2027.5'!AL13</f>
        <v>1</v>
      </c>
      <c r="AM13" s="26">
        <f>AH13+'2027.5'!AM13</f>
        <v>200</v>
      </c>
      <c r="AN13" s="75">
        <f>AI13+'2027.5'!AN13</f>
        <v>32</v>
      </c>
      <c r="AO13" s="26">
        <f>AJ13+'2027.5'!AO13</f>
        <v>12800</v>
      </c>
      <c r="AP13" s="24"/>
      <c r="AQ13" s="24"/>
      <c r="AR13" s="24">
        <f>AP13+'2027.5'!AR13</f>
        <v>0</v>
      </c>
      <c r="AS13" s="24">
        <f>AQ13+'2027.5'!AS13</f>
        <v>0</v>
      </c>
      <c r="AT13" s="24"/>
      <c r="AU13" s="24"/>
      <c r="AV13" s="24"/>
      <c r="AW13" s="24"/>
      <c r="AX13" s="24">
        <f>AT13+'2027.5'!AX13</f>
        <v>0</v>
      </c>
      <c r="AY13" s="24">
        <f>AU13+'2027.5'!AY13</f>
        <v>0</v>
      </c>
      <c r="AZ13" s="24">
        <f>AV13+'2027.5'!AZ13</f>
        <v>0</v>
      </c>
      <c r="BA13" s="24">
        <f>AW13+'2027.5'!BA13</f>
        <v>0</v>
      </c>
    </row>
    <row r="14" spans="1:53">
      <c r="A14" s="316"/>
      <c r="B14" s="318"/>
      <c r="C14" s="19" t="s">
        <v>65</v>
      </c>
      <c r="D14" s="20"/>
      <c r="E14" s="21"/>
      <c r="F14" s="84"/>
      <c r="G14" s="117"/>
      <c r="H14" s="106"/>
      <c r="I14" s="102"/>
      <c r="J14" s="102"/>
      <c r="K14" s="102"/>
      <c r="L14" s="102"/>
      <c r="M14" s="110"/>
      <c r="N14" s="79"/>
      <c r="O14" s="130"/>
      <c r="P14" s="79"/>
      <c r="Q14" s="208"/>
      <c r="R14" s="21"/>
      <c r="S14" s="20"/>
      <c r="T14" s="22"/>
      <c r="U14" s="22"/>
      <c r="V14" s="22"/>
      <c r="W14" s="22"/>
      <c r="X14" s="22"/>
      <c r="Y14" s="84"/>
      <c r="Z14" s="96"/>
      <c r="AA14" s="84"/>
      <c r="AB14" s="342"/>
      <c r="AC14" s="343"/>
      <c r="AD14" s="342">
        <f>AB14+'2027.5'!AD14</f>
        <v>0</v>
      </c>
      <c r="AE14" s="179">
        <f>AC14+'2027.5'!AE14</f>
        <v>0</v>
      </c>
      <c r="AF14" s="24"/>
      <c r="AG14" s="25"/>
      <c r="AH14" s="26">
        <f t="shared" si="0"/>
        <v>0</v>
      </c>
      <c r="AI14" s="25"/>
      <c r="AJ14" s="26">
        <f t="shared" si="1"/>
        <v>0</v>
      </c>
      <c r="AK14" s="69">
        <f>AF14+'2027.5'!AK14</f>
        <v>1</v>
      </c>
      <c r="AL14" s="75">
        <f>AG14+'2027.5'!AL14</f>
        <v>2</v>
      </c>
      <c r="AM14" s="26">
        <f>AH14+'2027.5'!AM14</f>
        <v>400</v>
      </c>
      <c r="AN14" s="75">
        <f>AI14+'2027.5'!AN14</f>
        <v>37</v>
      </c>
      <c r="AO14" s="26">
        <f>AJ14+'2027.5'!AO14</f>
        <v>14800</v>
      </c>
      <c r="AP14" s="24"/>
      <c r="AQ14" s="24"/>
      <c r="AR14" s="24">
        <f>AP14+'2027.5'!AR14</f>
        <v>0</v>
      </c>
      <c r="AS14" s="24">
        <f>AQ14+'2027.5'!AS14</f>
        <v>0</v>
      </c>
      <c r="AT14" s="24"/>
      <c r="AU14" s="24"/>
      <c r="AV14" s="24"/>
      <c r="AW14" s="24"/>
      <c r="AX14" s="24">
        <f>AT14+'2027.5'!AX14</f>
        <v>0</v>
      </c>
      <c r="AY14" s="24">
        <f>AU14+'2027.5'!AY14</f>
        <v>0</v>
      </c>
      <c r="AZ14" s="24">
        <f>AV14+'2027.5'!AZ14</f>
        <v>0</v>
      </c>
      <c r="BA14" s="24">
        <f>AW14+'2027.5'!BA14</f>
        <v>0</v>
      </c>
    </row>
    <row r="15" spans="1:53">
      <c r="A15" s="316"/>
      <c r="B15" s="318"/>
      <c r="C15" s="19" t="s">
        <v>66</v>
      </c>
      <c r="D15" s="20"/>
      <c r="E15" s="21"/>
      <c r="F15" s="84"/>
      <c r="G15" s="117"/>
      <c r="H15" s="106"/>
      <c r="I15" s="102"/>
      <c r="J15" s="102"/>
      <c r="K15" s="102"/>
      <c r="L15" s="102"/>
      <c r="M15" s="110"/>
      <c r="N15" s="79"/>
      <c r="O15" s="130"/>
      <c r="P15" s="79"/>
      <c r="Q15" s="208"/>
      <c r="R15" s="21"/>
      <c r="S15" s="20"/>
      <c r="T15" s="22"/>
      <c r="U15" s="22"/>
      <c r="V15" s="22"/>
      <c r="W15" s="22"/>
      <c r="X15" s="22"/>
      <c r="Y15" s="84"/>
      <c r="Z15" s="96"/>
      <c r="AA15" s="84"/>
      <c r="AB15" s="342"/>
      <c r="AC15" s="343"/>
      <c r="AD15" s="342">
        <f>AB15+'2027.5'!AD15</f>
        <v>0</v>
      </c>
      <c r="AE15" s="179">
        <f>AC15+'2027.5'!AE15</f>
        <v>0</v>
      </c>
      <c r="AF15" s="24"/>
      <c r="AG15" s="25"/>
      <c r="AH15" s="26">
        <f t="shared" si="0"/>
        <v>0</v>
      </c>
      <c r="AI15" s="25"/>
      <c r="AJ15" s="26">
        <f t="shared" si="1"/>
        <v>0</v>
      </c>
      <c r="AK15" s="69">
        <f>AF15+'2027.5'!AK15</f>
        <v>3</v>
      </c>
      <c r="AL15" s="75">
        <f>AG15+'2027.5'!AL15</f>
        <v>0</v>
      </c>
      <c r="AM15" s="26">
        <f>AH15+'2027.5'!AM15</f>
        <v>0</v>
      </c>
      <c r="AN15" s="75">
        <f>AI15+'2027.5'!AN15</f>
        <v>105</v>
      </c>
      <c r="AO15" s="26">
        <f>AJ15+'2027.5'!AO15</f>
        <v>42000</v>
      </c>
      <c r="AP15" s="24"/>
      <c r="AQ15" s="24"/>
      <c r="AR15" s="24">
        <f>AP15+'2027.5'!AR15</f>
        <v>0</v>
      </c>
      <c r="AS15" s="24">
        <f>AQ15+'2027.5'!AS15</f>
        <v>0</v>
      </c>
      <c r="AT15" s="24"/>
      <c r="AU15" s="24"/>
      <c r="AV15" s="24"/>
      <c r="AW15" s="24"/>
      <c r="AX15" s="24">
        <f>AT15+'2027.5'!AX15</f>
        <v>0</v>
      </c>
      <c r="AY15" s="24">
        <f>AU15+'2027.5'!AY15</f>
        <v>0</v>
      </c>
      <c r="AZ15" s="24">
        <f>AV15+'2027.5'!AZ15</f>
        <v>0</v>
      </c>
      <c r="BA15" s="24">
        <f>AW15+'2027.5'!BA15</f>
        <v>0</v>
      </c>
    </row>
    <row r="16" spans="1:53">
      <c r="A16" s="316"/>
      <c r="B16" s="318"/>
      <c r="C16" s="19" t="s">
        <v>67</v>
      </c>
      <c r="D16" s="20"/>
      <c r="E16" s="21"/>
      <c r="F16" s="84"/>
      <c r="G16" s="117"/>
      <c r="H16" s="106"/>
      <c r="I16" s="102"/>
      <c r="J16" s="102"/>
      <c r="K16" s="102"/>
      <c r="L16" s="102"/>
      <c r="M16" s="110"/>
      <c r="N16" s="79"/>
      <c r="O16" s="130"/>
      <c r="P16" s="79"/>
      <c r="Q16" s="208"/>
      <c r="R16" s="21"/>
      <c r="S16" s="20"/>
      <c r="T16" s="22"/>
      <c r="U16" s="22"/>
      <c r="V16" s="22"/>
      <c r="W16" s="22"/>
      <c r="X16" s="22"/>
      <c r="Y16" s="84"/>
      <c r="Z16" s="96"/>
      <c r="AA16" s="84"/>
      <c r="AB16" s="342"/>
      <c r="AC16" s="343"/>
      <c r="AD16" s="342">
        <f>AB16+'2027.5'!AD16</f>
        <v>0</v>
      </c>
      <c r="AE16" s="179">
        <f>AC16+'2027.5'!AE16</f>
        <v>0</v>
      </c>
      <c r="AF16" s="24"/>
      <c r="AG16" s="25"/>
      <c r="AH16" s="26">
        <f t="shared" si="0"/>
        <v>0</v>
      </c>
      <c r="AI16" s="25"/>
      <c r="AJ16" s="26">
        <f t="shared" si="1"/>
        <v>0</v>
      </c>
      <c r="AK16" s="69">
        <f>AF16+'2027.5'!AK16</f>
        <v>0</v>
      </c>
      <c r="AL16" s="75">
        <f>AG16+'2027.5'!AL16</f>
        <v>0</v>
      </c>
      <c r="AM16" s="26">
        <f>AH16+'2027.5'!AM16</f>
        <v>0</v>
      </c>
      <c r="AN16" s="75">
        <f>AI16+'2027.5'!AN16</f>
        <v>0</v>
      </c>
      <c r="AO16" s="26">
        <f>AJ16+'2027.5'!AO16</f>
        <v>0</v>
      </c>
      <c r="AP16" s="24"/>
      <c r="AQ16" s="24"/>
      <c r="AR16" s="24">
        <f>AP16+'2027.5'!AR16</f>
        <v>0</v>
      </c>
      <c r="AS16" s="24">
        <f>AQ16+'2027.5'!AS16</f>
        <v>0</v>
      </c>
      <c r="AT16" s="24"/>
      <c r="AU16" s="24"/>
      <c r="AV16" s="24"/>
      <c r="AW16" s="24"/>
      <c r="AX16" s="24">
        <f>AT16+'2027.5'!AX16</f>
        <v>0</v>
      </c>
      <c r="AY16" s="24">
        <f>AU16+'2027.5'!AY16</f>
        <v>0</v>
      </c>
      <c r="AZ16" s="24">
        <f>AV16+'2027.5'!AZ16</f>
        <v>0</v>
      </c>
      <c r="BA16" s="24">
        <f>AW16+'2027.5'!BA16</f>
        <v>0</v>
      </c>
    </row>
    <row r="17" spans="1:53">
      <c r="A17" s="316"/>
      <c r="B17" s="318">
        <v>3</v>
      </c>
      <c r="C17" s="19" t="s">
        <v>68</v>
      </c>
      <c r="D17" s="20"/>
      <c r="E17" s="21"/>
      <c r="F17" s="84"/>
      <c r="G17" s="117"/>
      <c r="H17" s="106"/>
      <c r="I17" s="102"/>
      <c r="J17" s="102"/>
      <c r="K17" s="102"/>
      <c r="L17" s="102"/>
      <c r="M17" s="110"/>
      <c r="N17" s="79"/>
      <c r="O17" s="130"/>
      <c r="P17" s="79"/>
      <c r="Q17" s="208"/>
      <c r="R17" s="21"/>
      <c r="S17" s="20"/>
      <c r="T17" s="22"/>
      <c r="U17" s="22"/>
      <c r="V17" s="22"/>
      <c r="W17" s="22"/>
      <c r="X17" s="22"/>
      <c r="Y17" s="84"/>
      <c r="Z17" s="96"/>
      <c r="AA17" s="84"/>
      <c r="AB17" s="342"/>
      <c r="AC17" s="343"/>
      <c r="AD17" s="342">
        <f>AB17+'2027.5'!AD17</f>
        <v>0</v>
      </c>
      <c r="AE17" s="179">
        <f>AC17+'2027.5'!AE17</f>
        <v>0</v>
      </c>
      <c r="AF17" s="24"/>
      <c r="AG17" s="25"/>
      <c r="AH17" s="26">
        <f t="shared" si="0"/>
        <v>0</v>
      </c>
      <c r="AI17" s="25"/>
      <c r="AJ17" s="26">
        <f t="shared" si="1"/>
        <v>0</v>
      </c>
      <c r="AK17" s="69">
        <f>AF17+'2027.5'!AK17</f>
        <v>1</v>
      </c>
      <c r="AL17" s="75">
        <f>AG17+'2027.5'!AL17</f>
        <v>2</v>
      </c>
      <c r="AM17" s="26">
        <f>AH17+'2027.5'!AM17</f>
        <v>400</v>
      </c>
      <c r="AN17" s="75">
        <f>AI17+'2027.5'!AN17</f>
        <v>35</v>
      </c>
      <c r="AO17" s="26">
        <f>AJ17+'2027.5'!AO17</f>
        <v>14000</v>
      </c>
      <c r="AP17" s="24"/>
      <c r="AQ17" s="24"/>
      <c r="AR17" s="24">
        <f>AP17+'2027.5'!AR17</f>
        <v>0</v>
      </c>
      <c r="AS17" s="24">
        <f>AQ17+'2027.5'!AS17</f>
        <v>0</v>
      </c>
      <c r="AT17" s="24"/>
      <c r="AU17" s="24"/>
      <c r="AV17" s="24"/>
      <c r="AW17" s="24"/>
      <c r="AX17" s="24">
        <f>AT17+'2027.5'!AX17</f>
        <v>0</v>
      </c>
      <c r="AY17" s="24">
        <f>AU17+'2027.5'!AY17</f>
        <v>0</v>
      </c>
      <c r="AZ17" s="24">
        <f>AV17+'2027.5'!AZ17</f>
        <v>0</v>
      </c>
      <c r="BA17" s="24">
        <f>AW17+'2027.5'!BA17</f>
        <v>0</v>
      </c>
    </row>
    <row r="18" spans="1:53">
      <c r="A18" s="316"/>
      <c r="B18" s="318"/>
      <c r="C18" s="19" t="s">
        <v>69</v>
      </c>
      <c r="D18" s="20"/>
      <c r="E18" s="21"/>
      <c r="F18" s="84"/>
      <c r="G18" s="117"/>
      <c r="H18" s="106"/>
      <c r="I18" s="102"/>
      <c r="J18" s="102"/>
      <c r="K18" s="102"/>
      <c r="L18" s="102"/>
      <c r="M18" s="110"/>
      <c r="N18" s="79"/>
      <c r="O18" s="130"/>
      <c r="P18" s="79"/>
      <c r="Q18" s="208"/>
      <c r="R18" s="21"/>
      <c r="S18" s="20"/>
      <c r="T18" s="22"/>
      <c r="U18" s="22"/>
      <c r="V18" s="22"/>
      <c r="W18" s="22"/>
      <c r="X18" s="22"/>
      <c r="Y18" s="84"/>
      <c r="Z18" s="96"/>
      <c r="AA18" s="84"/>
      <c r="AB18" s="342"/>
      <c r="AC18" s="343"/>
      <c r="AD18" s="342">
        <f>AB18+'2027.5'!AD18</f>
        <v>0</v>
      </c>
      <c r="AE18" s="179">
        <f>AC18+'2027.5'!AE18</f>
        <v>0</v>
      </c>
      <c r="AF18" s="24"/>
      <c r="AG18" s="25"/>
      <c r="AH18" s="26">
        <f t="shared" si="0"/>
        <v>0</v>
      </c>
      <c r="AI18" s="25"/>
      <c r="AJ18" s="26">
        <f t="shared" si="1"/>
        <v>0</v>
      </c>
      <c r="AK18" s="69">
        <f>AF18+'2027.5'!AK18</f>
        <v>6</v>
      </c>
      <c r="AL18" s="75">
        <f>AG18+'2027.5'!AL18</f>
        <v>6</v>
      </c>
      <c r="AM18" s="26">
        <f>AH18+'2027.5'!AM18</f>
        <v>1200</v>
      </c>
      <c r="AN18" s="75">
        <f>AI18+'2027.5'!AN18</f>
        <v>282</v>
      </c>
      <c r="AO18" s="26">
        <f>AJ18+'2027.5'!AO18</f>
        <v>112800</v>
      </c>
      <c r="AP18" s="24"/>
      <c r="AQ18" s="24"/>
      <c r="AR18" s="24">
        <f>AP18+'2027.5'!AR18</f>
        <v>0</v>
      </c>
      <c r="AS18" s="24">
        <f>AQ18+'2027.5'!AS18</f>
        <v>0</v>
      </c>
      <c r="AT18" s="24"/>
      <c r="AU18" s="24"/>
      <c r="AV18" s="24"/>
      <c r="AW18" s="24"/>
      <c r="AX18" s="24">
        <f>AT18+'2027.5'!AX18</f>
        <v>0</v>
      </c>
      <c r="AY18" s="24">
        <f>AU18+'2027.5'!AY18</f>
        <v>0</v>
      </c>
      <c r="AZ18" s="24">
        <f>AV18+'2027.5'!AZ18</f>
        <v>0</v>
      </c>
      <c r="BA18" s="24">
        <f>AW18+'2027.5'!BA18</f>
        <v>0</v>
      </c>
    </row>
    <row r="19" spans="1:53">
      <c r="A19" s="316"/>
      <c r="B19" s="318"/>
      <c r="C19" s="19" t="s">
        <v>70</v>
      </c>
      <c r="D19" s="20"/>
      <c r="E19" s="21"/>
      <c r="F19" s="84"/>
      <c r="G19" s="117"/>
      <c r="H19" s="106"/>
      <c r="I19" s="102"/>
      <c r="J19" s="102"/>
      <c r="K19" s="102"/>
      <c r="L19" s="102"/>
      <c r="M19" s="110"/>
      <c r="N19" s="79"/>
      <c r="O19" s="130"/>
      <c r="P19" s="79"/>
      <c r="Q19" s="208"/>
      <c r="R19" s="21"/>
      <c r="S19" s="20"/>
      <c r="T19" s="22"/>
      <c r="U19" s="22"/>
      <c r="V19" s="22"/>
      <c r="W19" s="22"/>
      <c r="X19" s="22"/>
      <c r="Y19" s="84"/>
      <c r="Z19" s="96"/>
      <c r="AA19" s="84"/>
      <c r="AB19" s="342"/>
      <c r="AC19" s="343"/>
      <c r="AD19" s="342">
        <f>AB19+'2027.5'!AD19</f>
        <v>48530</v>
      </c>
      <c r="AE19" s="179">
        <f>AC19+'2027.5'!AE19</f>
        <v>300.00180755261749</v>
      </c>
      <c r="AF19" s="24"/>
      <c r="AG19" s="25"/>
      <c r="AH19" s="26">
        <f t="shared" si="0"/>
        <v>0</v>
      </c>
      <c r="AI19" s="25"/>
      <c r="AJ19" s="26">
        <f t="shared" si="1"/>
        <v>0</v>
      </c>
      <c r="AK19" s="69">
        <f>AF19+'2027.5'!AK19</f>
        <v>6</v>
      </c>
      <c r="AL19" s="75">
        <f>AG19+'2027.5'!AL19</f>
        <v>6</v>
      </c>
      <c r="AM19" s="26">
        <f>AH19+'2027.5'!AM19</f>
        <v>1200</v>
      </c>
      <c r="AN19" s="75">
        <f>AI19+'2027.5'!AN19</f>
        <v>168</v>
      </c>
      <c r="AO19" s="26">
        <f>AJ19+'2027.5'!AO19</f>
        <v>67200</v>
      </c>
      <c r="AP19" s="24"/>
      <c r="AQ19" s="24"/>
      <c r="AR19" s="24">
        <f>AP19+'2027.5'!AR19</f>
        <v>0</v>
      </c>
      <c r="AS19" s="24">
        <f>AQ19+'2027.5'!AS19</f>
        <v>0</v>
      </c>
      <c r="AT19" s="24"/>
      <c r="AU19" s="24"/>
      <c r="AV19" s="24"/>
      <c r="AW19" s="24"/>
      <c r="AX19" s="24">
        <f>AT19+'2027.5'!AX19</f>
        <v>0</v>
      </c>
      <c r="AY19" s="24">
        <f>AU19+'2027.5'!AY19</f>
        <v>0</v>
      </c>
      <c r="AZ19" s="24">
        <f>AV19+'2027.5'!AZ19</f>
        <v>0</v>
      </c>
      <c r="BA19" s="24">
        <f>AW19+'2027.5'!BA19</f>
        <v>0</v>
      </c>
    </row>
    <row r="20" spans="1:53">
      <c r="A20" s="317"/>
      <c r="B20" s="318"/>
      <c r="C20" s="19" t="s">
        <v>71</v>
      </c>
      <c r="D20" s="20"/>
      <c r="E20" s="21"/>
      <c r="F20" s="84"/>
      <c r="G20" s="117"/>
      <c r="H20" s="106"/>
      <c r="I20" s="102"/>
      <c r="J20" s="102"/>
      <c r="K20" s="102"/>
      <c r="L20" s="102"/>
      <c r="M20" s="110"/>
      <c r="N20" s="79"/>
      <c r="O20" s="130"/>
      <c r="P20" s="79"/>
      <c r="Q20" s="208"/>
      <c r="R20" s="21"/>
      <c r="S20" s="20"/>
      <c r="T20" s="22"/>
      <c r="U20" s="22"/>
      <c r="V20" s="22"/>
      <c r="W20" s="22"/>
      <c r="X20" s="22"/>
      <c r="Y20" s="84"/>
      <c r="Z20" s="96"/>
      <c r="AA20" s="84"/>
      <c r="AB20" s="342"/>
      <c r="AC20" s="343"/>
      <c r="AD20" s="342">
        <f>AB20+'2027.5'!AD20</f>
        <v>0</v>
      </c>
      <c r="AE20" s="179">
        <f>AC20+'2027.5'!AE20</f>
        <v>0</v>
      </c>
      <c r="AF20" s="24"/>
      <c r="AG20" s="25"/>
      <c r="AH20" s="26">
        <f t="shared" si="0"/>
        <v>0</v>
      </c>
      <c r="AI20" s="25"/>
      <c r="AJ20" s="26">
        <f t="shared" si="1"/>
        <v>0</v>
      </c>
      <c r="AK20" s="69">
        <f>AF20+'2027.5'!AK20</f>
        <v>0</v>
      </c>
      <c r="AL20" s="75">
        <f>AG20+'2027.5'!AL20</f>
        <v>0</v>
      </c>
      <c r="AM20" s="26">
        <f>AH20+'2027.5'!AM20</f>
        <v>0</v>
      </c>
      <c r="AN20" s="75">
        <f>AI20+'2027.5'!AN20</f>
        <v>0</v>
      </c>
      <c r="AO20" s="26">
        <f>AJ20+'2027.5'!AO20</f>
        <v>0</v>
      </c>
      <c r="AP20" s="24"/>
      <c r="AQ20" s="24"/>
      <c r="AR20" s="24">
        <f>AP20+'2027.5'!AR20</f>
        <v>0</v>
      </c>
      <c r="AS20" s="24">
        <f>AQ20+'2027.5'!AS20</f>
        <v>0</v>
      </c>
      <c r="AT20" s="24"/>
      <c r="AU20" s="24"/>
      <c r="AV20" s="24"/>
      <c r="AW20" s="24"/>
      <c r="AX20" s="24">
        <f>AT20+'2027.5'!AX20</f>
        <v>0</v>
      </c>
      <c r="AY20" s="24">
        <f>AU20+'2027.5'!AY20</f>
        <v>0</v>
      </c>
      <c r="AZ20" s="24">
        <f>AV20+'2027.5'!AZ20</f>
        <v>0</v>
      </c>
      <c r="BA20" s="24">
        <f>AW20+'2027.5'!BA20</f>
        <v>0</v>
      </c>
    </row>
    <row r="21" spans="1:53" ht="16.5" customHeight="1">
      <c r="A21" s="28" t="s">
        <v>72</v>
      </c>
      <c r="B21" s="28"/>
      <c r="C21" s="29"/>
      <c r="D21" s="30">
        <f t="shared" ref="D21:BA21" si="2">SUM(D6:D20)</f>
        <v>0</v>
      </c>
      <c r="E21" s="31">
        <f t="shared" si="2"/>
        <v>0</v>
      </c>
      <c r="F21" s="85">
        <f t="shared" si="2"/>
        <v>0</v>
      </c>
      <c r="G21" s="118">
        <f t="shared" si="2"/>
        <v>0</v>
      </c>
      <c r="H21" s="123">
        <f t="shared" si="2"/>
        <v>0</v>
      </c>
      <c r="I21" s="125">
        <f t="shared" si="2"/>
        <v>0</v>
      </c>
      <c r="J21" s="125">
        <f t="shared" si="2"/>
        <v>0</v>
      </c>
      <c r="K21" s="125">
        <f>SUM(K6:K20)</f>
        <v>0</v>
      </c>
      <c r="L21" s="125">
        <f t="shared" si="2"/>
        <v>0</v>
      </c>
      <c r="M21" s="124">
        <f t="shared" si="2"/>
        <v>0</v>
      </c>
      <c r="N21" s="80">
        <f t="shared" si="2"/>
        <v>0</v>
      </c>
      <c r="O21" s="131">
        <f t="shared" si="2"/>
        <v>0</v>
      </c>
      <c r="P21" s="80">
        <f t="shared" ref="P21:R21" si="3">SUM(P6:P20)</f>
        <v>0</v>
      </c>
      <c r="Q21" s="125">
        <f t="shared" si="3"/>
        <v>0</v>
      </c>
      <c r="R21" s="202">
        <f t="shared" si="3"/>
        <v>0</v>
      </c>
      <c r="S21" s="32">
        <f t="shared" si="2"/>
        <v>0</v>
      </c>
      <c r="T21" s="33">
        <f t="shared" si="2"/>
        <v>0</v>
      </c>
      <c r="U21" s="33">
        <f t="shared" si="2"/>
        <v>0</v>
      </c>
      <c r="V21" s="33">
        <f t="shared" si="2"/>
        <v>0</v>
      </c>
      <c r="W21" s="33">
        <f t="shared" si="2"/>
        <v>0</v>
      </c>
      <c r="X21" s="33">
        <f t="shared" si="2"/>
        <v>0</v>
      </c>
      <c r="Y21" s="33">
        <f t="shared" si="2"/>
        <v>0</v>
      </c>
      <c r="Z21" s="90">
        <f t="shared" si="2"/>
        <v>0</v>
      </c>
      <c r="AA21" s="85">
        <f t="shared" si="2"/>
        <v>0</v>
      </c>
      <c r="AB21" s="344">
        <f t="shared" si="2"/>
        <v>0</v>
      </c>
      <c r="AC21" s="180">
        <f t="shared" si="2"/>
        <v>0</v>
      </c>
      <c r="AD21" s="344">
        <f t="shared" si="2"/>
        <v>4298510</v>
      </c>
      <c r="AE21" s="180">
        <f t="shared" si="2"/>
        <v>26660.837030112445</v>
      </c>
      <c r="AF21" s="35">
        <f t="shared" si="2"/>
        <v>0</v>
      </c>
      <c r="AG21" s="36">
        <f t="shared" si="2"/>
        <v>0</v>
      </c>
      <c r="AH21" s="177">
        <f t="shared" si="2"/>
        <v>0</v>
      </c>
      <c r="AI21" s="36">
        <f t="shared" si="2"/>
        <v>0</v>
      </c>
      <c r="AJ21" s="177">
        <f t="shared" si="2"/>
        <v>0</v>
      </c>
      <c r="AK21" s="35">
        <f t="shared" si="2"/>
        <v>32</v>
      </c>
      <c r="AL21" s="36">
        <f t="shared" si="2"/>
        <v>31</v>
      </c>
      <c r="AM21" s="177">
        <f t="shared" si="2"/>
        <v>6200</v>
      </c>
      <c r="AN21" s="36">
        <f t="shared" si="2"/>
        <v>1263</v>
      </c>
      <c r="AO21" s="177">
        <f t="shared" si="2"/>
        <v>505200</v>
      </c>
      <c r="AP21" s="35">
        <f t="shared" si="2"/>
        <v>0</v>
      </c>
      <c r="AQ21" s="35">
        <f t="shared" si="2"/>
        <v>0</v>
      </c>
      <c r="AR21" s="35">
        <f t="shared" si="2"/>
        <v>0</v>
      </c>
      <c r="AS21" s="35">
        <f t="shared" si="2"/>
        <v>0</v>
      </c>
      <c r="AT21" s="35">
        <f t="shared" si="2"/>
        <v>0</v>
      </c>
      <c r="AU21" s="35">
        <f t="shared" si="2"/>
        <v>0</v>
      </c>
      <c r="AV21" s="35">
        <f t="shared" si="2"/>
        <v>0</v>
      </c>
      <c r="AW21" s="35">
        <f t="shared" si="2"/>
        <v>0</v>
      </c>
      <c r="AX21" s="35">
        <f t="shared" si="2"/>
        <v>2</v>
      </c>
      <c r="AY21" s="35">
        <f t="shared" si="2"/>
        <v>200</v>
      </c>
      <c r="AZ21" s="35">
        <f t="shared" si="2"/>
        <v>69</v>
      </c>
      <c r="BA21" s="35">
        <f t="shared" si="2"/>
        <v>7</v>
      </c>
    </row>
    <row r="22" spans="1:53">
      <c r="A22" s="315">
        <v>2</v>
      </c>
      <c r="B22" s="315">
        <v>1</v>
      </c>
      <c r="C22" s="19" t="s">
        <v>73</v>
      </c>
      <c r="D22" s="20"/>
      <c r="E22" s="23"/>
      <c r="F22" s="84"/>
      <c r="G22" s="117"/>
      <c r="H22" s="106"/>
      <c r="I22" s="102"/>
      <c r="J22" s="102"/>
      <c r="K22" s="102"/>
      <c r="L22" s="102"/>
      <c r="M22" s="110"/>
      <c r="N22" s="79"/>
      <c r="O22" s="130"/>
      <c r="P22" s="79"/>
      <c r="Q22" s="208"/>
      <c r="R22" s="21"/>
      <c r="S22" s="38"/>
      <c r="T22" s="22"/>
      <c r="U22" s="22"/>
      <c r="V22" s="22"/>
      <c r="W22" s="22"/>
      <c r="X22" s="22"/>
      <c r="Y22" s="22"/>
      <c r="Z22" s="89"/>
      <c r="AA22" s="84"/>
      <c r="AB22" s="342"/>
      <c r="AC22" s="343"/>
      <c r="AD22" s="342">
        <f>AB22+'2027.5'!AD22</f>
        <v>657064</v>
      </c>
      <c r="AE22" s="179">
        <f>AC22+'2027.5'!AE22</f>
        <v>4062.6961407213203</v>
      </c>
      <c r="AF22" s="24"/>
      <c r="AG22" s="25"/>
      <c r="AH22" s="26">
        <f t="shared" si="0"/>
        <v>0</v>
      </c>
      <c r="AI22" s="25"/>
      <c r="AJ22" s="26">
        <f t="shared" si="1"/>
        <v>0</v>
      </c>
      <c r="AK22" s="69">
        <f>AF22+'2027.5'!AK22</f>
        <v>2</v>
      </c>
      <c r="AL22" s="75">
        <f>AG22+'2027.5'!AL22</f>
        <v>39</v>
      </c>
      <c r="AM22" s="26">
        <f>AH22+'2027.5'!AM22</f>
        <v>7800</v>
      </c>
      <c r="AN22" s="75">
        <f>AI22+'2027.5'!AN22</f>
        <v>48</v>
      </c>
      <c r="AO22" s="26">
        <f>AJ22+'2027.5'!AO22</f>
        <v>19200</v>
      </c>
      <c r="AP22" s="24"/>
      <c r="AQ22" s="24"/>
      <c r="AR22" s="24">
        <f>AP22+'2027.5'!AR22</f>
        <v>0</v>
      </c>
      <c r="AS22" s="24">
        <f>AQ22+'2027.5'!AS22</f>
        <v>0</v>
      </c>
      <c r="AT22" s="24"/>
      <c r="AU22" s="24"/>
      <c r="AV22" s="24"/>
      <c r="AW22" s="24"/>
      <c r="AX22" s="24">
        <f>AT22+'2027.5'!AX22</f>
        <v>2</v>
      </c>
      <c r="AY22" s="24">
        <f>AU22+'2027.5'!AY22</f>
        <v>470</v>
      </c>
      <c r="AZ22" s="24">
        <f>AV22+'2027.5'!AZ22</f>
        <v>174</v>
      </c>
      <c r="BA22" s="24">
        <f>AW22+'2027.5'!BA22</f>
        <v>10</v>
      </c>
    </row>
    <row r="23" spans="1:53">
      <c r="A23" s="316"/>
      <c r="B23" s="316"/>
      <c r="C23" s="19" t="s">
        <v>74</v>
      </c>
      <c r="D23" s="20"/>
      <c r="E23" s="23"/>
      <c r="F23" s="84"/>
      <c r="G23" s="117"/>
      <c r="H23" s="106"/>
      <c r="I23" s="102"/>
      <c r="J23" s="102"/>
      <c r="K23" s="102"/>
      <c r="L23" s="102"/>
      <c r="M23" s="110"/>
      <c r="N23" s="79"/>
      <c r="O23" s="130"/>
      <c r="P23" s="79"/>
      <c r="Q23" s="208"/>
      <c r="R23" s="21"/>
      <c r="S23" s="38"/>
      <c r="T23" s="22"/>
      <c r="U23" s="22"/>
      <c r="V23" s="22"/>
      <c r="W23" s="22"/>
      <c r="X23" s="22"/>
      <c r="Y23" s="22"/>
      <c r="Z23" s="89"/>
      <c r="AA23" s="84"/>
      <c r="AB23" s="358"/>
      <c r="AC23" s="343"/>
      <c r="AD23" s="342">
        <f>AB23+'2027.5'!AD23</f>
        <v>319038</v>
      </c>
      <c r="AE23" s="179">
        <f>AC23+'2027.5'!AE23</f>
        <v>2000.0021564852518</v>
      </c>
      <c r="AF23" s="24"/>
      <c r="AG23" s="25"/>
      <c r="AH23" s="26">
        <f t="shared" si="0"/>
        <v>0</v>
      </c>
      <c r="AI23" s="25"/>
      <c r="AJ23" s="26">
        <f t="shared" si="1"/>
        <v>0</v>
      </c>
      <c r="AK23" s="69">
        <f>AF23+'2027.5'!AK23</f>
        <v>0</v>
      </c>
      <c r="AL23" s="75">
        <f>AG23+'2027.5'!AL23</f>
        <v>0</v>
      </c>
      <c r="AM23" s="26">
        <f>AH23+'2027.5'!AM23</f>
        <v>0</v>
      </c>
      <c r="AN23" s="75">
        <f>AI23+'2027.5'!AN23</f>
        <v>0</v>
      </c>
      <c r="AO23" s="26">
        <f>AJ23+'2027.5'!AO23</f>
        <v>0</v>
      </c>
      <c r="AP23" s="24"/>
      <c r="AQ23" s="24"/>
      <c r="AR23" s="24">
        <f>AP23+'2027.5'!AR23</f>
        <v>0</v>
      </c>
      <c r="AS23" s="24">
        <f>AQ23+'2027.5'!AS23</f>
        <v>0</v>
      </c>
      <c r="AT23" s="24"/>
      <c r="AU23" s="24"/>
      <c r="AV23" s="24"/>
      <c r="AW23" s="24"/>
      <c r="AX23" s="24">
        <f>AT23+'2027.5'!AX23</f>
        <v>0</v>
      </c>
      <c r="AY23" s="24">
        <f>AU23+'2027.5'!AY23</f>
        <v>0</v>
      </c>
      <c r="AZ23" s="24">
        <f>AV23+'2027.5'!AZ23</f>
        <v>0</v>
      </c>
      <c r="BA23" s="24">
        <f>AW23+'2027.5'!BA23</f>
        <v>0</v>
      </c>
    </row>
    <row r="24" spans="1:53">
      <c r="A24" s="316"/>
      <c r="B24" s="316"/>
      <c r="C24" s="19" t="s">
        <v>75</v>
      </c>
      <c r="D24" s="20"/>
      <c r="E24" s="23"/>
      <c r="F24" s="84"/>
      <c r="G24" s="117"/>
      <c r="H24" s="106"/>
      <c r="I24" s="102"/>
      <c r="J24" s="102"/>
      <c r="K24" s="102"/>
      <c r="L24" s="102"/>
      <c r="M24" s="110"/>
      <c r="N24" s="79"/>
      <c r="O24" s="130"/>
      <c r="P24" s="79"/>
      <c r="Q24" s="208"/>
      <c r="R24" s="21"/>
      <c r="S24" s="38"/>
      <c r="T24" s="22"/>
      <c r="U24" s="22"/>
      <c r="V24" s="22"/>
      <c r="W24" s="22"/>
      <c r="X24" s="22"/>
      <c r="Y24" s="22"/>
      <c r="Z24" s="89"/>
      <c r="AA24" s="84"/>
      <c r="AB24" s="342"/>
      <c r="AC24" s="343"/>
      <c r="AD24" s="342">
        <f>AB24+'2027.5'!AD24</f>
        <v>0</v>
      </c>
      <c r="AE24" s="179">
        <f>AC24+'2027.5'!AE24</f>
        <v>0</v>
      </c>
      <c r="AF24" s="24"/>
      <c r="AG24" s="25"/>
      <c r="AH24" s="26">
        <f t="shared" si="0"/>
        <v>0</v>
      </c>
      <c r="AI24" s="25"/>
      <c r="AJ24" s="26">
        <f t="shared" si="1"/>
        <v>0</v>
      </c>
      <c r="AK24" s="69">
        <f>AF24+'2027.5'!AK24</f>
        <v>1</v>
      </c>
      <c r="AL24" s="75">
        <f>AG24+'2027.5'!AL24</f>
        <v>17</v>
      </c>
      <c r="AM24" s="26">
        <f>AH24+'2027.5'!AM24</f>
        <v>3400</v>
      </c>
      <c r="AN24" s="75">
        <f>AI24+'2027.5'!AN24</f>
        <v>42</v>
      </c>
      <c r="AO24" s="26">
        <f>AJ24+'2027.5'!AO24</f>
        <v>16800</v>
      </c>
      <c r="AP24" s="24"/>
      <c r="AQ24" s="24"/>
      <c r="AR24" s="24">
        <f>AP24+'2027.5'!AR24</f>
        <v>0</v>
      </c>
      <c r="AS24" s="24">
        <f>AQ24+'2027.5'!AS24</f>
        <v>0</v>
      </c>
      <c r="AT24" s="24"/>
      <c r="AU24" s="24"/>
      <c r="AV24" s="24"/>
      <c r="AW24" s="24"/>
      <c r="AX24" s="24">
        <f>AT24+'2027.5'!AX24</f>
        <v>0</v>
      </c>
      <c r="AY24" s="24">
        <f>AU24+'2027.5'!AY24</f>
        <v>0</v>
      </c>
      <c r="AZ24" s="24">
        <f>AV24+'2027.5'!AZ24</f>
        <v>0</v>
      </c>
      <c r="BA24" s="24">
        <f>AW24+'2027.5'!BA24</f>
        <v>0</v>
      </c>
    </row>
    <row r="25" spans="1:53">
      <c r="A25" s="316"/>
      <c r="B25" s="316"/>
      <c r="C25" s="19" t="s">
        <v>76</v>
      </c>
      <c r="D25" s="20"/>
      <c r="E25" s="23"/>
      <c r="F25" s="84"/>
      <c r="G25" s="117"/>
      <c r="H25" s="106"/>
      <c r="I25" s="102"/>
      <c r="J25" s="102"/>
      <c r="K25" s="102"/>
      <c r="L25" s="102"/>
      <c r="M25" s="110"/>
      <c r="N25" s="79"/>
      <c r="O25" s="130"/>
      <c r="P25" s="79"/>
      <c r="Q25" s="208"/>
      <c r="R25" s="21"/>
      <c r="S25" s="38"/>
      <c r="T25" s="22"/>
      <c r="U25" s="22"/>
      <c r="V25" s="22"/>
      <c r="W25" s="22"/>
      <c r="X25" s="22"/>
      <c r="Y25" s="22"/>
      <c r="Z25" s="89"/>
      <c r="AA25" s="84"/>
      <c r="AB25" s="342"/>
      <c r="AC25" s="343"/>
      <c r="AD25" s="342">
        <f>AB25+'2027.5'!AD25</f>
        <v>303088</v>
      </c>
      <c r="AE25" s="179">
        <f>AC25+'2027.5'!AE25</f>
        <v>1900.0139594806951</v>
      </c>
      <c r="AF25" s="24"/>
      <c r="AG25" s="25"/>
      <c r="AH25" s="26">
        <f t="shared" si="0"/>
        <v>0</v>
      </c>
      <c r="AI25" s="25"/>
      <c r="AJ25" s="26">
        <f t="shared" si="1"/>
        <v>0</v>
      </c>
      <c r="AK25" s="69">
        <f>AF25+'2027.5'!AK25</f>
        <v>1</v>
      </c>
      <c r="AL25" s="75">
        <f>AG25+'2027.5'!AL25</f>
        <v>10</v>
      </c>
      <c r="AM25" s="26">
        <f>AH25+'2027.5'!AM25</f>
        <v>2000</v>
      </c>
      <c r="AN25" s="75">
        <f>AI25+'2027.5'!AN25</f>
        <v>29</v>
      </c>
      <c r="AO25" s="26">
        <f>AJ25+'2027.5'!AO25</f>
        <v>11600</v>
      </c>
      <c r="AP25" s="24"/>
      <c r="AQ25" s="24"/>
      <c r="AR25" s="24">
        <f>AP25+'2027.5'!AR25</f>
        <v>0</v>
      </c>
      <c r="AS25" s="24">
        <f>AQ25+'2027.5'!AS25</f>
        <v>0</v>
      </c>
      <c r="AT25" s="24"/>
      <c r="AU25" s="24"/>
      <c r="AV25" s="24"/>
      <c r="AW25" s="24"/>
      <c r="AX25" s="24">
        <f>AT25+'2027.5'!AX25</f>
        <v>0</v>
      </c>
      <c r="AY25" s="24">
        <f>AU25+'2027.5'!AY25</f>
        <v>0</v>
      </c>
      <c r="AZ25" s="24">
        <f>AV25+'2027.5'!AZ25</f>
        <v>0</v>
      </c>
      <c r="BA25" s="24">
        <f>AW25+'2027.5'!BA25</f>
        <v>0</v>
      </c>
    </row>
    <row r="26" spans="1:53">
      <c r="A26" s="316"/>
      <c r="B26" s="316"/>
      <c r="C26" s="19" t="s">
        <v>77</v>
      </c>
      <c r="D26" s="20"/>
      <c r="E26" s="23"/>
      <c r="F26" s="84"/>
      <c r="G26" s="117"/>
      <c r="H26" s="106"/>
      <c r="I26" s="102"/>
      <c r="J26" s="102"/>
      <c r="K26" s="102"/>
      <c r="L26" s="102"/>
      <c r="M26" s="110"/>
      <c r="N26" s="79"/>
      <c r="O26" s="130"/>
      <c r="P26" s="79"/>
      <c r="Q26" s="208"/>
      <c r="R26" s="21"/>
      <c r="S26" s="38"/>
      <c r="T26" s="22"/>
      <c r="U26" s="22"/>
      <c r="V26" s="22"/>
      <c r="W26" s="22"/>
      <c r="X26" s="22"/>
      <c r="Y26" s="22"/>
      <c r="Z26" s="89"/>
      <c r="AA26" s="84"/>
      <c r="AB26" s="342"/>
      <c r="AC26" s="343"/>
      <c r="AD26" s="342">
        <f>AB26+'2027.5'!AD26</f>
        <v>0</v>
      </c>
      <c r="AE26" s="179">
        <f>AC26+'2027.5'!AE26</f>
        <v>0</v>
      </c>
      <c r="AF26" s="24"/>
      <c r="AG26" s="25"/>
      <c r="AH26" s="26">
        <f t="shared" si="0"/>
        <v>0</v>
      </c>
      <c r="AI26" s="25"/>
      <c r="AJ26" s="26">
        <f t="shared" si="1"/>
        <v>0</v>
      </c>
      <c r="AK26" s="69">
        <f>AF26+'2027.5'!AK26</f>
        <v>0</v>
      </c>
      <c r="AL26" s="75">
        <f>AG26+'2027.5'!AL26</f>
        <v>0</v>
      </c>
      <c r="AM26" s="26">
        <f>AH26+'2027.5'!AM26</f>
        <v>0</v>
      </c>
      <c r="AN26" s="75">
        <f>AI26+'2027.5'!AN26</f>
        <v>0</v>
      </c>
      <c r="AO26" s="26">
        <f>AJ26+'2027.5'!AO26</f>
        <v>0</v>
      </c>
      <c r="AP26" s="24"/>
      <c r="AQ26" s="24"/>
      <c r="AR26" s="24">
        <f>AP26+'2027.5'!AR26</f>
        <v>0</v>
      </c>
      <c r="AS26" s="24">
        <f>AQ26+'2027.5'!AS26</f>
        <v>0</v>
      </c>
      <c r="AT26" s="24"/>
      <c r="AU26" s="24"/>
      <c r="AV26" s="24"/>
      <c r="AW26" s="24"/>
      <c r="AX26" s="24">
        <f>AT26+'2027.5'!AX26</f>
        <v>2</v>
      </c>
      <c r="AY26" s="24">
        <f>AU26+'2027.5'!AY26</f>
        <v>120</v>
      </c>
      <c r="AZ26" s="24">
        <f>AV26+'2027.5'!AZ26</f>
        <v>503</v>
      </c>
      <c r="BA26" s="24">
        <f>AW26+'2027.5'!BA26</f>
        <v>4</v>
      </c>
    </row>
    <row r="27" spans="1:53">
      <c r="A27" s="316"/>
      <c r="B27" s="316"/>
      <c r="C27" s="19" t="s">
        <v>78</v>
      </c>
      <c r="D27" s="20"/>
      <c r="E27" s="23"/>
      <c r="F27" s="84"/>
      <c r="G27" s="117"/>
      <c r="H27" s="106"/>
      <c r="I27" s="102"/>
      <c r="J27" s="102"/>
      <c r="K27" s="102"/>
      <c r="L27" s="102"/>
      <c r="M27" s="110"/>
      <c r="N27" s="79"/>
      <c r="O27" s="130"/>
      <c r="P27" s="79"/>
      <c r="Q27" s="208"/>
      <c r="R27" s="21"/>
      <c r="S27" s="38"/>
      <c r="T27" s="22"/>
      <c r="U27" s="22"/>
      <c r="V27" s="22"/>
      <c r="W27" s="22"/>
      <c r="X27" s="22"/>
      <c r="Y27" s="22"/>
      <c r="Z27" s="89"/>
      <c r="AA27" s="84"/>
      <c r="AB27" s="342"/>
      <c r="AC27" s="343"/>
      <c r="AD27" s="342">
        <f>AB27+'2027.5'!AD27</f>
        <v>0</v>
      </c>
      <c r="AE27" s="179">
        <f>AC27+'2027.5'!AE27</f>
        <v>0</v>
      </c>
      <c r="AF27" s="24"/>
      <c r="AG27" s="25"/>
      <c r="AH27" s="26">
        <f t="shared" si="0"/>
        <v>0</v>
      </c>
      <c r="AI27" s="25"/>
      <c r="AJ27" s="26">
        <f t="shared" si="1"/>
        <v>0</v>
      </c>
      <c r="AK27" s="69">
        <f>AF27+'2027.5'!AK27</f>
        <v>1</v>
      </c>
      <c r="AL27" s="75">
        <f>AG27+'2027.5'!AL27</f>
        <v>21</v>
      </c>
      <c r="AM27" s="26">
        <f>AH27+'2027.5'!AM27</f>
        <v>4200</v>
      </c>
      <c r="AN27" s="75">
        <f>AI27+'2027.5'!AN27</f>
        <v>21</v>
      </c>
      <c r="AO27" s="26">
        <f>AJ27+'2027.5'!AO27</f>
        <v>8400</v>
      </c>
      <c r="AP27" s="24"/>
      <c r="AQ27" s="24"/>
      <c r="AR27" s="24">
        <f>AP27+'2027.5'!AR27</f>
        <v>0</v>
      </c>
      <c r="AS27" s="24">
        <f>AQ27+'2027.5'!AS27</f>
        <v>0</v>
      </c>
      <c r="AT27" s="24"/>
      <c r="AU27" s="24"/>
      <c r="AV27" s="24"/>
      <c r="AW27" s="24"/>
      <c r="AX27" s="24">
        <f>AT27+'2027.5'!AX27</f>
        <v>0</v>
      </c>
      <c r="AY27" s="24">
        <f>AU27+'2027.5'!AY27</f>
        <v>0</v>
      </c>
      <c r="AZ27" s="24">
        <f>AV27+'2027.5'!AZ27</f>
        <v>0</v>
      </c>
      <c r="BA27" s="24">
        <f>AW27+'2027.5'!BA27</f>
        <v>0</v>
      </c>
    </row>
    <row r="28" spans="1:53">
      <c r="A28" s="316"/>
      <c r="B28" s="317"/>
      <c r="C28" s="19" t="s">
        <v>79</v>
      </c>
      <c r="D28" s="20"/>
      <c r="E28" s="23"/>
      <c r="F28" s="84"/>
      <c r="G28" s="117"/>
      <c r="H28" s="106"/>
      <c r="I28" s="102"/>
      <c r="J28" s="102"/>
      <c r="K28" s="102"/>
      <c r="L28" s="102"/>
      <c r="M28" s="110"/>
      <c r="N28" s="79"/>
      <c r="O28" s="130"/>
      <c r="P28" s="79"/>
      <c r="Q28" s="208"/>
      <c r="R28" s="21"/>
      <c r="S28" s="38"/>
      <c r="T28" s="22"/>
      <c r="U28" s="22"/>
      <c r="V28" s="22"/>
      <c r="W28" s="22"/>
      <c r="X28" s="22"/>
      <c r="Y28" s="22"/>
      <c r="Z28" s="89"/>
      <c r="AA28" s="84"/>
      <c r="AB28" s="342"/>
      <c r="AC28" s="343"/>
      <c r="AD28" s="342">
        <f>AB28+'2027.5'!AD28</f>
        <v>0</v>
      </c>
      <c r="AE28" s="179">
        <f>AC28+'2027.5'!AE28</f>
        <v>0</v>
      </c>
      <c r="AF28" s="24"/>
      <c r="AG28" s="25"/>
      <c r="AH28" s="26">
        <f t="shared" si="0"/>
        <v>0</v>
      </c>
      <c r="AI28" s="25"/>
      <c r="AJ28" s="26">
        <f t="shared" si="1"/>
        <v>0</v>
      </c>
      <c r="AK28" s="69">
        <f>AF28+'2027.5'!AK28</f>
        <v>0</v>
      </c>
      <c r="AL28" s="75">
        <f>AG28+'2027.5'!AL28</f>
        <v>0</v>
      </c>
      <c r="AM28" s="26">
        <f>AH28+'2027.5'!AM28</f>
        <v>0</v>
      </c>
      <c r="AN28" s="75">
        <f>AI28+'2027.5'!AN28</f>
        <v>0</v>
      </c>
      <c r="AO28" s="26">
        <f>AJ28+'2027.5'!AO28</f>
        <v>0</v>
      </c>
      <c r="AP28" s="24"/>
      <c r="AQ28" s="24"/>
      <c r="AR28" s="24">
        <f>AP28+'2027.5'!AR28</f>
        <v>0</v>
      </c>
      <c r="AS28" s="24">
        <f>AQ28+'2027.5'!AS28</f>
        <v>0</v>
      </c>
      <c r="AT28" s="24"/>
      <c r="AU28" s="24"/>
      <c r="AV28" s="24"/>
      <c r="AW28" s="24"/>
      <c r="AX28" s="24">
        <f>AT28+'2027.5'!AX28</f>
        <v>1</v>
      </c>
      <c r="AY28" s="24">
        <f>AU28+'2027.5'!AY28</f>
        <v>50</v>
      </c>
      <c r="AZ28" s="24">
        <f>AV28+'2027.5'!AZ28</f>
        <v>252</v>
      </c>
      <c r="BA28" s="24">
        <f>AW28+'2027.5'!BA28</f>
        <v>3</v>
      </c>
    </row>
    <row r="29" spans="1:53">
      <c r="A29" s="316"/>
      <c r="B29" s="318">
        <v>2</v>
      </c>
      <c r="C29" s="19" t="s">
        <v>80</v>
      </c>
      <c r="D29" s="20"/>
      <c r="E29" s="23"/>
      <c r="F29" s="84"/>
      <c r="G29" s="117"/>
      <c r="H29" s="106"/>
      <c r="I29" s="102"/>
      <c r="J29" s="102"/>
      <c r="K29" s="102"/>
      <c r="L29" s="102"/>
      <c r="M29" s="110"/>
      <c r="N29" s="79"/>
      <c r="O29" s="130"/>
      <c r="P29" s="79"/>
      <c r="Q29" s="208"/>
      <c r="R29" s="21"/>
      <c r="S29" s="38"/>
      <c r="T29" s="22"/>
      <c r="U29" s="22"/>
      <c r="V29" s="22"/>
      <c r="W29" s="22"/>
      <c r="X29" s="22"/>
      <c r="Y29" s="22"/>
      <c r="Z29" s="89"/>
      <c r="AA29" s="84"/>
      <c r="AB29" s="342"/>
      <c r="AC29" s="343"/>
      <c r="AD29" s="342">
        <f>AB29+'2027.5'!AD29</f>
        <v>0</v>
      </c>
      <c r="AE29" s="179">
        <f>AC29+'2027.5'!AE29</f>
        <v>0</v>
      </c>
      <c r="AF29" s="24"/>
      <c r="AG29" s="25"/>
      <c r="AH29" s="26">
        <f t="shared" si="0"/>
        <v>0</v>
      </c>
      <c r="AI29" s="25"/>
      <c r="AJ29" s="26">
        <f t="shared" si="1"/>
        <v>0</v>
      </c>
      <c r="AK29" s="69">
        <f>AF29+'2027.5'!AK29</f>
        <v>2</v>
      </c>
      <c r="AL29" s="75">
        <f>AG29+'2027.5'!AL29</f>
        <v>3</v>
      </c>
      <c r="AM29" s="26">
        <f>AH29+'2027.5'!AM29</f>
        <v>600</v>
      </c>
      <c r="AN29" s="75">
        <f>AI29+'2027.5'!AN29</f>
        <v>40</v>
      </c>
      <c r="AO29" s="26">
        <f>AJ29+'2027.5'!AO29</f>
        <v>16000</v>
      </c>
      <c r="AP29" s="24"/>
      <c r="AQ29" s="24"/>
      <c r="AR29" s="24">
        <f>AP29+'2027.5'!AR29</f>
        <v>0</v>
      </c>
      <c r="AS29" s="24">
        <f>AQ29+'2027.5'!AS29</f>
        <v>0</v>
      </c>
      <c r="AT29" s="24"/>
      <c r="AU29" s="24"/>
      <c r="AV29" s="24"/>
      <c r="AW29" s="24"/>
      <c r="AX29" s="24">
        <f>AT29+'2027.5'!AX29</f>
        <v>0</v>
      </c>
      <c r="AY29" s="24">
        <f>AU29+'2027.5'!AY29</f>
        <v>0</v>
      </c>
      <c r="AZ29" s="24">
        <f>AV29+'2027.5'!AZ29</f>
        <v>0</v>
      </c>
      <c r="BA29" s="24">
        <f>AW29+'2027.5'!BA29</f>
        <v>0</v>
      </c>
    </row>
    <row r="30" spans="1:53">
      <c r="A30" s="316"/>
      <c r="B30" s="318"/>
      <c r="C30" s="19" t="s">
        <v>81</v>
      </c>
      <c r="D30" s="20"/>
      <c r="E30" s="23"/>
      <c r="F30" s="84"/>
      <c r="G30" s="117"/>
      <c r="H30" s="106"/>
      <c r="I30" s="102"/>
      <c r="J30" s="102"/>
      <c r="K30" s="102"/>
      <c r="L30" s="102"/>
      <c r="M30" s="110"/>
      <c r="N30" s="79"/>
      <c r="O30" s="130"/>
      <c r="P30" s="79"/>
      <c r="Q30" s="208"/>
      <c r="R30" s="21"/>
      <c r="S30" s="38"/>
      <c r="T30" s="22"/>
      <c r="U30" s="22"/>
      <c r="V30" s="22"/>
      <c r="W30" s="22"/>
      <c r="X30" s="22"/>
      <c r="Y30" s="22"/>
      <c r="Z30" s="89"/>
      <c r="AA30" s="84"/>
      <c r="AB30" s="342"/>
      <c r="AC30" s="343"/>
      <c r="AD30" s="342">
        <f>AB30+'2027.5'!AD30</f>
        <v>966102</v>
      </c>
      <c r="AE30" s="179">
        <f>AC30+'2027.5'!AE30</f>
        <v>6000.0097724388252</v>
      </c>
      <c r="AF30" s="24"/>
      <c r="AG30" s="25"/>
      <c r="AH30" s="26">
        <f t="shared" si="0"/>
        <v>0</v>
      </c>
      <c r="AI30" s="25"/>
      <c r="AJ30" s="26">
        <f t="shared" si="1"/>
        <v>0</v>
      </c>
      <c r="AK30" s="69">
        <f>AF30+'2027.5'!AK30</f>
        <v>2</v>
      </c>
      <c r="AL30" s="75">
        <f>AG30+'2027.5'!AL30</f>
        <v>2</v>
      </c>
      <c r="AM30" s="26">
        <f>AH30+'2027.5'!AM30</f>
        <v>400</v>
      </c>
      <c r="AN30" s="75">
        <f>AI30+'2027.5'!AN30</f>
        <v>89</v>
      </c>
      <c r="AO30" s="26">
        <f>AJ30+'2027.5'!AO30</f>
        <v>35600</v>
      </c>
      <c r="AP30" s="24"/>
      <c r="AQ30" s="24"/>
      <c r="AR30" s="24">
        <f>AP30+'2027.5'!AR30</f>
        <v>0</v>
      </c>
      <c r="AS30" s="24">
        <f>AQ30+'2027.5'!AS30</f>
        <v>0</v>
      </c>
      <c r="AT30" s="24"/>
      <c r="AU30" s="24"/>
      <c r="AV30" s="24"/>
      <c r="AW30" s="24"/>
      <c r="AX30" s="24">
        <f>AT30+'2027.5'!AX30</f>
        <v>2</v>
      </c>
      <c r="AY30" s="24">
        <f>AU30+'2027.5'!AY30</f>
        <v>990</v>
      </c>
      <c r="AZ30" s="24">
        <f>AV30+'2027.5'!AZ30</f>
        <v>71</v>
      </c>
      <c r="BA30" s="24">
        <f>AW30+'2027.5'!BA30</f>
        <v>28</v>
      </c>
    </row>
    <row r="31" spans="1:53">
      <c r="A31" s="316"/>
      <c r="B31" s="318"/>
      <c r="C31" s="19" t="s">
        <v>82</v>
      </c>
      <c r="D31" s="20"/>
      <c r="E31" s="23"/>
      <c r="F31" s="84"/>
      <c r="G31" s="117"/>
      <c r="H31" s="106"/>
      <c r="I31" s="102"/>
      <c r="J31" s="102"/>
      <c r="K31" s="102"/>
      <c r="L31" s="102"/>
      <c r="M31" s="110"/>
      <c r="N31" s="79"/>
      <c r="O31" s="130"/>
      <c r="P31" s="79"/>
      <c r="Q31" s="208"/>
      <c r="R31" s="21"/>
      <c r="S31" s="38"/>
      <c r="T31" s="22"/>
      <c r="U31" s="22"/>
      <c r="V31" s="22"/>
      <c r="W31" s="22"/>
      <c r="X31" s="22"/>
      <c r="Y31" s="22"/>
      <c r="Z31" s="89"/>
      <c r="AA31" s="84"/>
      <c r="AB31" s="342"/>
      <c r="AC31" s="343"/>
      <c r="AD31" s="342">
        <f>AB31+'2027.5'!AD31</f>
        <v>1783142</v>
      </c>
      <c r="AE31" s="179">
        <f>AC31+'2027.5'!AE31</f>
        <v>11000.008425902688</v>
      </c>
      <c r="AF31" s="24"/>
      <c r="AG31" s="25"/>
      <c r="AH31" s="26">
        <f t="shared" si="0"/>
        <v>0</v>
      </c>
      <c r="AI31" s="25"/>
      <c r="AJ31" s="26">
        <f t="shared" si="1"/>
        <v>0</v>
      </c>
      <c r="AK31" s="69">
        <f>AF31+'2027.5'!AK31</f>
        <v>3</v>
      </c>
      <c r="AL31" s="75">
        <f>AG31+'2027.5'!AL31</f>
        <v>6</v>
      </c>
      <c r="AM31" s="26">
        <f>AH31+'2027.5'!AM31</f>
        <v>1200</v>
      </c>
      <c r="AN31" s="75">
        <f>AI31+'2027.5'!AN31</f>
        <v>99</v>
      </c>
      <c r="AO31" s="26">
        <f>AJ31+'2027.5'!AO31</f>
        <v>39600</v>
      </c>
      <c r="AP31" s="24"/>
      <c r="AQ31" s="24"/>
      <c r="AR31" s="24">
        <f>AP31+'2027.5'!AR31</f>
        <v>0</v>
      </c>
      <c r="AS31" s="24">
        <f>AQ31+'2027.5'!AS31</f>
        <v>0</v>
      </c>
      <c r="AT31" s="24"/>
      <c r="AU31" s="24"/>
      <c r="AV31" s="24"/>
      <c r="AW31" s="24"/>
      <c r="AX31" s="24">
        <f>AT31+'2027.5'!AX31</f>
        <v>1</v>
      </c>
      <c r="AY31" s="24">
        <f>AU31+'2027.5'!AY31</f>
        <v>60</v>
      </c>
      <c r="AZ31" s="24">
        <f>AV31+'2027.5'!AZ31</f>
        <v>70</v>
      </c>
      <c r="BA31" s="24">
        <f>AW31+'2027.5'!BA31</f>
        <v>10</v>
      </c>
    </row>
    <row r="32" spans="1:53">
      <c r="A32" s="316"/>
      <c r="B32" s="318"/>
      <c r="C32" s="19" t="s">
        <v>83</v>
      </c>
      <c r="D32" s="20"/>
      <c r="E32" s="23"/>
      <c r="F32" s="84"/>
      <c r="G32" s="117"/>
      <c r="H32" s="106"/>
      <c r="I32" s="102"/>
      <c r="J32" s="102"/>
      <c r="K32" s="102"/>
      <c r="L32" s="102"/>
      <c r="M32" s="110"/>
      <c r="N32" s="79"/>
      <c r="O32" s="130"/>
      <c r="P32" s="79"/>
      <c r="Q32" s="208"/>
      <c r="R32" s="21"/>
      <c r="S32" s="38"/>
      <c r="T32" s="22"/>
      <c r="U32" s="22"/>
      <c r="V32" s="22"/>
      <c r="W32" s="22"/>
      <c r="X32" s="22"/>
      <c r="Y32" s="22"/>
      <c r="Z32" s="89"/>
      <c r="AA32" s="84"/>
      <c r="AB32" s="342"/>
      <c r="AC32" s="343"/>
      <c r="AD32" s="342">
        <f>AB32+'2027.5'!AD32</f>
        <v>0</v>
      </c>
      <c r="AE32" s="179">
        <f>AC32+'2027.5'!AE32</f>
        <v>0</v>
      </c>
      <c r="AF32" s="24"/>
      <c r="AG32" s="25"/>
      <c r="AH32" s="26">
        <f t="shared" si="0"/>
        <v>0</v>
      </c>
      <c r="AI32" s="25"/>
      <c r="AJ32" s="26">
        <f t="shared" si="1"/>
        <v>0</v>
      </c>
      <c r="AK32" s="69">
        <f>AF32+'2027.5'!AK32</f>
        <v>2</v>
      </c>
      <c r="AL32" s="75">
        <f>AG32+'2027.5'!AL32</f>
        <v>3</v>
      </c>
      <c r="AM32" s="26">
        <f>AH32+'2027.5'!AM32</f>
        <v>600</v>
      </c>
      <c r="AN32" s="75">
        <f>AI32+'2027.5'!AN32</f>
        <v>62</v>
      </c>
      <c r="AO32" s="26">
        <f>AJ32+'2027.5'!AO32</f>
        <v>24800</v>
      </c>
      <c r="AP32" s="24"/>
      <c r="AQ32" s="24"/>
      <c r="AR32" s="24">
        <f>AP32+'2027.5'!AR32</f>
        <v>0</v>
      </c>
      <c r="AS32" s="24">
        <f>AQ32+'2027.5'!AS32</f>
        <v>0</v>
      </c>
      <c r="AT32" s="24"/>
      <c r="AU32" s="24"/>
      <c r="AV32" s="24"/>
      <c r="AW32" s="24"/>
      <c r="AX32" s="24">
        <f>AT32+'2027.5'!AX32</f>
        <v>1</v>
      </c>
      <c r="AY32" s="24">
        <f>AU32+'2027.5'!AY32</f>
        <v>480</v>
      </c>
      <c r="AZ32" s="24">
        <f>AV32+'2027.5'!AZ32</f>
        <v>14</v>
      </c>
      <c r="BA32" s="24">
        <f>AW32+'2027.5'!BA32</f>
        <v>16</v>
      </c>
    </row>
    <row r="33" spans="1:53">
      <c r="A33" s="316"/>
      <c r="B33" s="318"/>
      <c r="C33" s="19" t="s">
        <v>84</v>
      </c>
      <c r="D33" s="20"/>
      <c r="E33" s="23"/>
      <c r="F33" s="84"/>
      <c r="G33" s="117"/>
      <c r="H33" s="106"/>
      <c r="I33" s="102"/>
      <c r="J33" s="102"/>
      <c r="K33" s="102"/>
      <c r="L33" s="102"/>
      <c r="M33" s="110"/>
      <c r="N33" s="79"/>
      <c r="O33" s="130"/>
      <c r="P33" s="79"/>
      <c r="Q33" s="208"/>
      <c r="R33" s="21"/>
      <c r="S33" s="38"/>
      <c r="T33" s="22"/>
      <c r="U33" s="22"/>
      <c r="V33" s="22"/>
      <c r="W33" s="22"/>
      <c r="X33" s="22"/>
      <c r="Y33" s="22"/>
      <c r="Z33" s="89"/>
      <c r="AA33" s="84"/>
      <c r="AB33" s="342"/>
      <c r="AC33" s="343"/>
      <c r="AD33" s="342">
        <f>AB33+'2027.5'!AD33</f>
        <v>321285</v>
      </c>
      <c r="AE33" s="179">
        <f>AC33+'2027.5'!AE33</f>
        <v>2000.0029822310191</v>
      </c>
      <c r="AF33" s="24"/>
      <c r="AG33" s="25"/>
      <c r="AH33" s="26">
        <f t="shared" si="0"/>
        <v>0</v>
      </c>
      <c r="AI33" s="25"/>
      <c r="AJ33" s="26">
        <f t="shared" si="1"/>
        <v>0</v>
      </c>
      <c r="AK33" s="69">
        <f>AF33+'2027.5'!AK33</f>
        <v>1</v>
      </c>
      <c r="AL33" s="75">
        <f>AG33+'2027.5'!AL33</f>
        <v>0</v>
      </c>
      <c r="AM33" s="26">
        <f>AH33+'2027.5'!AM33</f>
        <v>0</v>
      </c>
      <c r="AN33" s="75">
        <f>AI33+'2027.5'!AN33</f>
        <v>48</v>
      </c>
      <c r="AO33" s="26">
        <f>AJ33+'2027.5'!AO33</f>
        <v>19200</v>
      </c>
      <c r="AP33" s="24"/>
      <c r="AQ33" s="24"/>
      <c r="AR33" s="24">
        <f>AP33+'2027.5'!AR33</f>
        <v>0</v>
      </c>
      <c r="AS33" s="24">
        <f>AQ33+'2027.5'!AS33</f>
        <v>0</v>
      </c>
      <c r="AT33" s="24"/>
      <c r="AU33" s="24"/>
      <c r="AV33" s="24"/>
      <c r="AW33" s="24"/>
      <c r="AX33" s="24">
        <f>AT33+'2027.5'!AX33</f>
        <v>3</v>
      </c>
      <c r="AY33" s="24">
        <f>AU33+'2027.5'!AY33</f>
        <v>460</v>
      </c>
      <c r="AZ33" s="24">
        <f>AV33+'2027.5'!AZ33</f>
        <v>634</v>
      </c>
      <c r="BA33" s="24">
        <f>AW33+'2027.5'!BA33</f>
        <v>27</v>
      </c>
    </row>
    <row r="34" spans="1:53">
      <c r="A34" s="317"/>
      <c r="B34" s="318"/>
      <c r="C34" s="19" t="s">
        <v>85</v>
      </c>
      <c r="D34" s="20"/>
      <c r="E34" s="23"/>
      <c r="F34" s="84"/>
      <c r="G34" s="117"/>
      <c r="H34" s="106"/>
      <c r="I34" s="102"/>
      <c r="J34" s="102"/>
      <c r="K34" s="102"/>
      <c r="L34" s="102"/>
      <c r="M34" s="110"/>
      <c r="N34" s="79"/>
      <c r="O34" s="130"/>
      <c r="P34" s="79"/>
      <c r="Q34" s="208"/>
      <c r="R34" s="21"/>
      <c r="S34" s="38"/>
      <c r="T34" s="22"/>
      <c r="U34" s="22"/>
      <c r="V34" s="22"/>
      <c r="W34" s="22"/>
      <c r="X34" s="22"/>
      <c r="Y34" s="22"/>
      <c r="Z34" s="89"/>
      <c r="AA34" s="84"/>
      <c r="AB34" s="342"/>
      <c r="AC34" s="343"/>
      <c r="AD34" s="342">
        <f>AB34+'2027.5'!AD34</f>
        <v>0</v>
      </c>
      <c r="AE34" s="179">
        <f>AC34+'2027.5'!AE34</f>
        <v>0</v>
      </c>
      <c r="AF34" s="24"/>
      <c r="AG34" s="25"/>
      <c r="AH34" s="26">
        <f t="shared" si="0"/>
        <v>0</v>
      </c>
      <c r="AI34" s="25"/>
      <c r="AJ34" s="26">
        <f t="shared" si="1"/>
        <v>0</v>
      </c>
      <c r="AK34" s="69">
        <f>AF34+'2027.5'!AK34</f>
        <v>1</v>
      </c>
      <c r="AL34" s="75">
        <f>AG34+'2027.5'!AL34</f>
        <v>3</v>
      </c>
      <c r="AM34" s="26">
        <f>AH34+'2027.5'!AM34</f>
        <v>600</v>
      </c>
      <c r="AN34" s="75">
        <f>AI34+'2027.5'!AN34</f>
        <v>40</v>
      </c>
      <c r="AO34" s="26">
        <f>AJ34+'2027.5'!AO34</f>
        <v>16000</v>
      </c>
      <c r="AP34" s="24"/>
      <c r="AQ34" s="24"/>
      <c r="AR34" s="24">
        <f>AP34+'2027.5'!AR34</f>
        <v>1</v>
      </c>
      <c r="AS34" s="24">
        <f>AQ34+'2027.5'!AS34</f>
        <v>0</v>
      </c>
      <c r="AT34" s="24"/>
      <c r="AU34" s="24"/>
      <c r="AV34" s="24"/>
      <c r="AW34" s="24"/>
      <c r="AX34" s="24">
        <f>AT34+'2027.5'!AX34</f>
        <v>1</v>
      </c>
      <c r="AY34" s="24">
        <f>AU34+'2027.5'!AY34</f>
        <v>480</v>
      </c>
      <c r="AZ34" s="24">
        <f>AV34+'2027.5'!AZ34</f>
        <v>14</v>
      </c>
      <c r="BA34" s="24">
        <f>AW34+'2027.5'!BA34</f>
        <v>20</v>
      </c>
    </row>
    <row r="35" spans="1:53" ht="16.5" customHeight="1">
      <c r="A35" s="28" t="s">
        <v>72</v>
      </c>
      <c r="B35" s="28"/>
      <c r="C35" s="29"/>
      <c r="D35" s="30">
        <f>SUM(D22:D34)</f>
        <v>0</v>
      </c>
      <c r="E35" s="31">
        <f t="shared" ref="E35:Y35" si="4">SUM(E22:E34)</f>
        <v>0</v>
      </c>
      <c r="F35" s="85">
        <f t="shared" si="4"/>
        <v>0</v>
      </c>
      <c r="G35" s="118">
        <f t="shared" ref="G35:R35" si="5">SUM(G22:G34)</f>
        <v>0</v>
      </c>
      <c r="H35" s="123">
        <f t="shared" si="5"/>
        <v>0</v>
      </c>
      <c r="I35" s="125">
        <f t="shared" si="5"/>
        <v>0</v>
      </c>
      <c r="J35" s="125">
        <f t="shared" si="5"/>
        <v>0</v>
      </c>
      <c r="K35" s="125">
        <f t="shared" si="5"/>
        <v>0</v>
      </c>
      <c r="L35" s="125">
        <f t="shared" si="5"/>
        <v>0</v>
      </c>
      <c r="M35" s="124">
        <f t="shared" si="5"/>
        <v>0</v>
      </c>
      <c r="N35" s="80">
        <f t="shared" si="5"/>
        <v>0</v>
      </c>
      <c r="O35" s="131">
        <f t="shared" si="5"/>
        <v>0</v>
      </c>
      <c r="P35" s="80">
        <f t="shared" si="5"/>
        <v>0</v>
      </c>
      <c r="Q35" s="125">
        <f t="shared" si="5"/>
        <v>0</v>
      </c>
      <c r="R35" s="202">
        <f t="shared" si="5"/>
        <v>0</v>
      </c>
      <c r="S35" s="32">
        <f t="shared" si="4"/>
        <v>0</v>
      </c>
      <c r="T35" s="33">
        <f t="shared" si="4"/>
        <v>0</v>
      </c>
      <c r="U35" s="33">
        <f t="shared" si="4"/>
        <v>0</v>
      </c>
      <c r="V35" s="33">
        <f t="shared" si="4"/>
        <v>0</v>
      </c>
      <c r="W35" s="33">
        <f t="shared" si="4"/>
        <v>0</v>
      </c>
      <c r="X35" s="33">
        <f t="shared" si="4"/>
        <v>0</v>
      </c>
      <c r="Y35" s="33">
        <f t="shared" si="4"/>
        <v>0</v>
      </c>
      <c r="Z35" s="90">
        <f t="shared" ref="Z35" si="6">SUM(Z22:Z34)</f>
        <v>0</v>
      </c>
      <c r="AA35" s="85">
        <f t="shared" ref="AA35" si="7">SUM(AA22:AA34)</f>
        <v>0</v>
      </c>
      <c r="AB35" s="345">
        <f>SUM(AB22:AB34)</f>
        <v>0</v>
      </c>
      <c r="AC35" s="181">
        <f>SUM(AC22:AC34)</f>
        <v>0</v>
      </c>
      <c r="AD35" s="345">
        <f>SUM(AD22:AD34)</f>
        <v>4349719</v>
      </c>
      <c r="AE35" s="181">
        <f>SUM(AE22:AE34)</f>
        <v>26962.733437259802</v>
      </c>
      <c r="AF35" s="28">
        <f t="shared" ref="AF35:BA35" si="8">SUM(AF22:AF34)</f>
        <v>0</v>
      </c>
      <c r="AG35" s="39">
        <f t="shared" si="8"/>
        <v>0</v>
      </c>
      <c r="AH35" s="166">
        <f t="shared" si="8"/>
        <v>0</v>
      </c>
      <c r="AI35" s="39">
        <f t="shared" si="8"/>
        <v>0</v>
      </c>
      <c r="AJ35" s="166">
        <f t="shared" si="8"/>
        <v>0</v>
      </c>
      <c r="AK35" s="28">
        <f t="shared" si="8"/>
        <v>16</v>
      </c>
      <c r="AL35" s="39">
        <f t="shared" si="8"/>
        <v>104</v>
      </c>
      <c r="AM35" s="166">
        <f t="shared" si="8"/>
        <v>20800</v>
      </c>
      <c r="AN35" s="39">
        <f t="shared" si="8"/>
        <v>518</v>
      </c>
      <c r="AO35" s="166">
        <f t="shared" si="8"/>
        <v>207200</v>
      </c>
      <c r="AP35" s="28">
        <f t="shared" si="8"/>
        <v>0</v>
      </c>
      <c r="AQ35" s="28">
        <f t="shared" si="8"/>
        <v>0</v>
      </c>
      <c r="AR35" s="28">
        <f t="shared" si="8"/>
        <v>1</v>
      </c>
      <c r="AS35" s="28">
        <f t="shared" si="8"/>
        <v>0</v>
      </c>
      <c r="AT35" s="28">
        <f t="shared" si="8"/>
        <v>0</v>
      </c>
      <c r="AU35" s="28">
        <f t="shared" si="8"/>
        <v>0</v>
      </c>
      <c r="AV35" s="28">
        <f t="shared" si="8"/>
        <v>0</v>
      </c>
      <c r="AW35" s="28">
        <f t="shared" si="8"/>
        <v>0</v>
      </c>
      <c r="AX35" s="28">
        <f t="shared" si="8"/>
        <v>13</v>
      </c>
      <c r="AY35" s="28">
        <f t="shared" si="8"/>
        <v>3110</v>
      </c>
      <c r="AZ35" s="28">
        <f t="shared" si="8"/>
        <v>1732</v>
      </c>
      <c r="BA35" s="28">
        <f t="shared" si="8"/>
        <v>118</v>
      </c>
    </row>
    <row r="36" spans="1:53">
      <c r="A36" s="315">
        <v>3</v>
      </c>
      <c r="B36" s="315">
        <v>1</v>
      </c>
      <c r="C36" s="19" t="s">
        <v>86</v>
      </c>
      <c r="D36" s="20"/>
      <c r="E36" s="23"/>
      <c r="F36" s="84"/>
      <c r="G36" s="117"/>
      <c r="H36" s="106"/>
      <c r="I36" s="102"/>
      <c r="J36" s="102"/>
      <c r="K36" s="102"/>
      <c r="L36" s="102"/>
      <c r="M36" s="110"/>
      <c r="N36" s="79"/>
      <c r="O36" s="130"/>
      <c r="P36" s="79"/>
      <c r="Q36" s="208"/>
      <c r="R36" s="21"/>
      <c r="S36" s="38"/>
      <c r="T36" s="22"/>
      <c r="U36" s="22"/>
      <c r="V36" s="22"/>
      <c r="W36" s="22"/>
      <c r="X36" s="22"/>
      <c r="Y36" s="22"/>
      <c r="Z36" s="89"/>
      <c r="AA36" s="84"/>
      <c r="AB36" s="342"/>
      <c r="AC36" s="343"/>
      <c r="AD36" s="342">
        <f>AB36+'2027.5'!AD36</f>
        <v>0</v>
      </c>
      <c r="AE36" s="179">
        <f>AC36+'2027.5'!AE36</f>
        <v>0</v>
      </c>
      <c r="AF36" s="24"/>
      <c r="AG36" s="25"/>
      <c r="AH36" s="26">
        <f t="shared" si="0"/>
        <v>0</v>
      </c>
      <c r="AI36" s="25"/>
      <c r="AJ36" s="26">
        <f t="shared" si="1"/>
        <v>0</v>
      </c>
      <c r="AK36" s="69">
        <f>AF36+'2027.5'!AK36</f>
        <v>1</v>
      </c>
      <c r="AL36" s="75">
        <f>AG36+'2027.5'!AL36</f>
        <v>4</v>
      </c>
      <c r="AM36" s="26">
        <f>AH36+'2027.5'!AM36</f>
        <v>800</v>
      </c>
      <c r="AN36" s="75">
        <f>AI36+'2027.5'!AN36</f>
        <v>59</v>
      </c>
      <c r="AO36" s="26">
        <f>AJ36+'2027.5'!AO36</f>
        <v>23600</v>
      </c>
      <c r="AP36" s="24"/>
      <c r="AQ36" s="24"/>
      <c r="AR36" s="24">
        <f>AP36+'2027.5'!AR36</f>
        <v>0</v>
      </c>
      <c r="AS36" s="24">
        <f>AQ36+'2027.5'!AS36</f>
        <v>0</v>
      </c>
      <c r="AT36" s="24"/>
      <c r="AU36" s="24"/>
      <c r="AV36" s="24"/>
      <c r="AW36" s="24"/>
      <c r="AX36" s="24">
        <f>AT36+'2027.5'!AX36</f>
        <v>1</v>
      </c>
      <c r="AY36" s="24">
        <f>AU36+'2027.5'!AY36</f>
        <v>40</v>
      </c>
      <c r="AZ36" s="24">
        <f>AV36+'2027.5'!AZ36</f>
        <v>93</v>
      </c>
      <c r="BA36" s="24">
        <f>AW36+'2027.5'!BA36</f>
        <v>10</v>
      </c>
    </row>
    <row r="37" spans="1:53">
      <c r="A37" s="316"/>
      <c r="B37" s="316"/>
      <c r="C37" s="19" t="s">
        <v>87</v>
      </c>
      <c r="D37" s="20"/>
      <c r="E37" s="23"/>
      <c r="F37" s="84"/>
      <c r="G37" s="117"/>
      <c r="H37" s="106"/>
      <c r="I37" s="102"/>
      <c r="J37" s="102"/>
      <c r="K37" s="102"/>
      <c r="L37" s="102"/>
      <c r="M37" s="110"/>
      <c r="N37" s="79"/>
      <c r="O37" s="130"/>
      <c r="P37" s="79"/>
      <c r="Q37" s="208"/>
      <c r="R37" s="21"/>
      <c r="S37" s="38"/>
      <c r="T37" s="22"/>
      <c r="U37" s="22"/>
      <c r="V37" s="22"/>
      <c r="W37" s="22"/>
      <c r="X37" s="22"/>
      <c r="Y37" s="22"/>
      <c r="Z37" s="89"/>
      <c r="AA37" s="84"/>
      <c r="AB37" s="342"/>
      <c r="AC37" s="343"/>
      <c r="AD37" s="342">
        <f>AB37+'2027.5'!AD37</f>
        <v>0</v>
      </c>
      <c r="AE37" s="179">
        <f>AC37+'2027.5'!AE37</f>
        <v>0</v>
      </c>
      <c r="AF37" s="24"/>
      <c r="AG37" s="25"/>
      <c r="AH37" s="26">
        <f t="shared" ref="AH37:AH77" si="9">AG37*$AH$5</f>
        <v>0</v>
      </c>
      <c r="AI37" s="25"/>
      <c r="AJ37" s="26">
        <f t="shared" ref="AJ37:AJ77" si="10">AI37*$AJ$5</f>
        <v>0</v>
      </c>
      <c r="AK37" s="69">
        <f>AF37+'2027.5'!AK37</f>
        <v>0</v>
      </c>
      <c r="AL37" s="75">
        <f>AG37+'2027.5'!AL37</f>
        <v>0</v>
      </c>
      <c r="AM37" s="26">
        <f>AH37+'2027.5'!AM37</f>
        <v>0</v>
      </c>
      <c r="AN37" s="75">
        <f>AI37+'2027.5'!AN37</f>
        <v>0</v>
      </c>
      <c r="AO37" s="26">
        <f>AJ37+'2027.5'!AO37</f>
        <v>0</v>
      </c>
      <c r="AP37" s="24"/>
      <c r="AQ37" s="24"/>
      <c r="AR37" s="24">
        <f>AP37+'2027.5'!AR37</f>
        <v>0</v>
      </c>
      <c r="AS37" s="24">
        <f>AQ37+'2027.5'!AS37</f>
        <v>0</v>
      </c>
      <c r="AT37" s="24"/>
      <c r="AU37" s="24"/>
      <c r="AV37" s="24"/>
      <c r="AW37" s="24"/>
      <c r="AX37" s="24">
        <f>AT37+'2027.5'!AX37</f>
        <v>1</v>
      </c>
      <c r="AY37" s="24">
        <f>AU37+'2027.5'!AY37</f>
        <v>60</v>
      </c>
      <c r="AZ37" s="24">
        <f>AV37+'2027.5'!AZ37</f>
        <v>42</v>
      </c>
      <c r="BA37" s="24">
        <f>AW37+'2027.5'!BA37</f>
        <v>5</v>
      </c>
    </row>
    <row r="38" spans="1:53">
      <c r="A38" s="316"/>
      <c r="B38" s="316"/>
      <c r="C38" s="19" t="s">
        <v>89</v>
      </c>
      <c r="D38" s="20"/>
      <c r="E38" s="23"/>
      <c r="F38" s="84"/>
      <c r="G38" s="117"/>
      <c r="H38" s="106"/>
      <c r="I38" s="102"/>
      <c r="J38" s="102"/>
      <c r="K38" s="102"/>
      <c r="L38" s="102"/>
      <c r="M38" s="110"/>
      <c r="N38" s="79"/>
      <c r="O38" s="130"/>
      <c r="P38" s="79"/>
      <c r="Q38" s="208"/>
      <c r="R38" s="21"/>
      <c r="S38" s="38"/>
      <c r="T38" s="22"/>
      <c r="U38" s="22"/>
      <c r="V38" s="22"/>
      <c r="W38" s="22"/>
      <c r="X38" s="22"/>
      <c r="Y38" s="22"/>
      <c r="Z38" s="89"/>
      <c r="AA38" s="84"/>
      <c r="AB38" s="342"/>
      <c r="AC38" s="343"/>
      <c r="AD38" s="342">
        <f>AB38+'2027.5'!AD38</f>
        <v>0</v>
      </c>
      <c r="AE38" s="179">
        <f>AC38+'2027.5'!AE38</f>
        <v>0</v>
      </c>
      <c r="AF38" s="24"/>
      <c r="AG38" s="25"/>
      <c r="AH38" s="26">
        <f t="shared" si="9"/>
        <v>0</v>
      </c>
      <c r="AI38" s="25"/>
      <c r="AJ38" s="26">
        <f t="shared" si="10"/>
        <v>0</v>
      </c>
      <c r="AK38" s="69">
        <f>AF38+'2027.5'!AK38</f>
        <v>2</v>
      </c>
      <c r="AL38" s="75">
        <f>AG38+'2027.5'!AL38</f>
        <v>0</v>
      </c>
      <c r="AM38" s="26">
        <f>AH38+'2027.5'!AM38</f>
        <v>0</v>
      </c>
      <c r="AN38" s="75">
        <f>AI38+'2027.5'!AN38</f>
        <v>53</v>
      </c>
      <c r="AO38" s="26">
        <f>AJ38+'2027.5'!AO38</f>
        <v>21200</v>
      </c>
      <c r="AP38" s="24"/>
      <c r="AQ38" s="24"/>
      <c r="AR38" s="24">
        <f>AP38+'2027.5'!AR38</f>
        <v>0</v>
      </c>
      <c r="AS38" s="24">
        <f>AQ38+'2027.5'!AS38</f>
        <v>0</v>
      </c>
      <c r="AT38" s="24"/>
      <c r="AU38" s="24"/>
      <c r="AV38" s="24"/>
      <c r="AW38" s="24"/>
      <c r="AX38" s="24">
        <f>AT38+'2027.5'!AX38</f>
        <v>0</v>
      </c>
      <c r="AY38" s="24">
        <f>AU38+'2027.5'!AY38</f>
        <v>0</v>
      </c>
      <c r="AZ38" s="24">
        <f>AV38+'2027.5'!AZ38</f>
        <v>0</v>
      </c>
      <c r="BA38" s="24">
        <f>AW38+'2027.5'!BA38</f>
        <v>0</v>
      </c>
    </row>
    <row r="39" spans="1:53">
      <c r="A39" s="316"/>
      <c r="B39" s="316"/>
      <c r="C39" s="19" t="s">
        <v>90</v>
      </c>
      <c r="D39" s="20"/>
      <c r="E39" s="23"/>
      <c r="F39" s="84"/>
      <c r="G39" s="117"/>
      <c r="H39" s="106"/>
      <c r="I39" s="102"/>
      <c r="J39" s="102"/>
      <c r="K39" s="102"/>
      <c r="L39" s="102"/>
      <c r="M39" s="110"/>
      <c r="N39" s="79"/>
      <c r="O39" s="130"/>
      <c r="P39" s="79"/>
      <c r="Q39" s="208"/>
      <c r="R39" s="21"/>
      <c r="S39" s="38"/>
      <c r="T39" s="22"/>
      <c r="U39" s="22"/>
      <c r="V39" s="22"/>
      <c r="W39" s="22"/>
      <c r="X39" s="22"/>
      <c r="Y39" s="22"/>
      <c r="Z39" s="89"/>
      <c r="AA39" s="84"/>
      <c r="AB39" s="342"/>
      <c r="AC39" s="343"/>
      <c r="AD39" s="342">
        <f>AB39+'2027.5'!AD39</f>
        <v>0</v>
      </c>
      <c r="AE39" s="179">
        <f>AC39+'2027.5'!AE39</f>
        <v>0</v>
      </c>
      <c r="AF39" s="24"/>
      <c r="AG39" s="25"/>
      <c r="AH39" s="26">
        <f t="shared" si="9"/>
        <v>0</v>
      </c>
      <c r="AI39" s="25"/>
      <c r="AJ39" s="26">
        <f t="shared" si="10"/>
        <v>0</v>
      </c>
      <c r="AK39" s="69">
        <f>AF39+'2027.5'!AK39</f>
        <v>0</v>
      </c>
      <c r="AL39" s="75">
        <f>AG39+'2027.5'!AL39</f>
        <v>0</v>
      </c>
      <c r="AM39" s="26">
        <f>AH39+'2027.5'!AM39</f>
        <v>0</v>
      </c>
      <c r="AN39" s="75">
        <f>AI39+'2027.5'!AN39</f>
        <v>0</v>
      </c>
      <c r="AO39" s="26">
        <f>AJ39+'2027.5'!AO39</f>
        <v>0</v>
      </c>
      <c r="AP39" s="24"/>
      <c r="AQ39" s="24"/>
      <c r="AR39" s="24">
        <f>AP39+'2027.5'!AR39</f>
        <v>0</v>
      </c>
      <c r="AS39" s="24">
        <f>AQ39+'2027.5'!AS39</f>
        <v>0</v>
      </c>
      <c r="AT39" s="24"/>
      <c r="AU39" s="24"/>
      <c r="AV39" s="24"/>
      <c r="AW39" s="24"/>
      <c r="AX39" s="24">
        <f>AT39+'2027.5'!AX39</f>
        <v>0</v>
      </c>
      <c r="AY39" s="24">
        <f>AU39+'2027.5'!AY39</f>
        <v>0</v>
      </c>
      <c r="AZ39" s="24">
        <f>AV39+'2027.5'!AZ39</f>
        <v>0</v>
      </c>
      <c r="BA39" s="24">
        <f>AW39+'2027.5'!BA39</f>
        <v>0</v>
      </c>
    </row>
    <row r="40" spans="1:53">
      <c r="A40" s="316"/>
      <c r="B40" s="316"/>
      <c r="C40" s="19" t="s">
        <v>154</v>
      </c>
      <c r="D40" s="20"/>
      <c r="E40" s="23"/>
      <c r="F40" s="84"/>
      <c r="G40" s="117"/>
      <c r="H40" s="106"/>
      <c r="I40" s="102"/>
      <c r="J40" s="102"/>
      <c r="K40" s="102"/>
      <c r="L40" s="102"/>
      <c r="M40" s="110"/>
      <c r="N40" s="79"/>
      <c r="O40" s="130"/>
      <c r="P40" s="79"/>
      <c r="Q40" s="208"/>
      <c r="R40" s="21"/>
      <c r="S40" s="38"/>
      <c r="T40" s="22"/>
      <c r="U40" s="22"/>
      <c r="V40" s="22"/>
      <c r="W40" s="22"/>
      <c r="X40" s="22"/>
      <c r="Y40" s="22"/>
      <c r="Z40" s="89"/>
      <c r="AA40" s="84"/>
      <c r="AB40" s="342"/>
      <c r="AC40" s="343"/>
      <c r="AD40" s="342">
        <f>AB40+'2027.5'!AD40</f>
        <v>159519</v>
      </c>
      <c r="AE40" s="179">
        <f>AC40+'2027.5'!AE40</f>
        <v>1000.0010782426259</v>
      </c>
      <c r="AF40" s="24"/>
      <c r="AG40" s="25"/>
      <c r="AH40" s="26">
        <f t="shared" si="9"/>
        <v>0</v>
      </c>
      <c r="AI40" s="25"/>
      <c r="AJ40" s="26">
        <f t="shared" si="10"/>
        <v>0</v>
      </c>
      <c r="AK40" s="69">
        <f>AF40+'2027.5'!AK40</f>
        <v>1</v>
      </c>
      <c r="AL40" s="75">
        <f>AG40+'2027.5'!AL40</f>
        <v>6</v>
      </c>
      <c r="AM40" s="26">
        <f>AH40+'2027.5'!AM40</f>
        <v>1200</v>
      </c>
      <c r="AN40" s="75">
        <f>AI40+'2027.5'!AN40</f>
        <v>45</v>
      </c>
      <c r="AO40" s="26">
        <f>AJ40+'2027.5'!AO40</f>
        <v>18000</v>
      </c>
      <c r="AP40" s="24"/>
      <c r="AQ40" s="24"/>
      <c r="AR40" s="24">
        <f>AP40+'2027.5'!AR40</f>
        <v>0</v>
      </c>
      <c r="AS40" s="24">
        <f>AQ40+'2027.5'!AS40</f>
        <v>0</v>
      </c>
      <c r="AT40" s="24"/>
      <c r="AU40" s="24"/>
      <c r="AV40" s="24"/>
      <c r="AW40" s="24"/>
      <c r="AX40" s="24">
        <f>AT40+'2027.5'!AX40</f>
        <v>0</v>
      </c>
      <c r="AY40" s="24">
        <f>AU40+'2027.5'!AY40</f>
        <v>0</v>
      </c>
      <c r="AZ40" s="24">
        <f>AV40+'2027.5'!AZ40</f>
        <v>0</v>
      </c>
      <c r="BA40" s="24">
        <f>AW40+'2027.5'!BA40</f>
        <v>0</v>
      </c>
    </row>
    <row r="41" spans="1:53">
      <c r="A41" s="316"/>
      <c r="B41" s="316"/>
      <c r="C41" s="19" t="s">
        <v>155</v>
      </c>
      <c r="D41" s="20"/>
      <c r="E41" s="23"/>
      <c r="F41" s="84"/>
      <c r="G41" s="117"/>
      <c r="H41" s="106"/>
      <c r="I41" s="102"/>
      <c r="J41" s="102"/>
      <c r="K41" s="102"/>
      <c r="L41" s="102"/>
      <c r="M41" s="110"/>
      <c r="N41" s="79"/>
      <c r="O41" s="130"/>
      <c r="P41" s="79"/>
      <c r="Q41" s="208"/>
      <c r="R41" s="21"/>
      <c r="S41" s="38"/>
      <c r="T41" s="22"/>
      <c r="U41" s="22"/>
      <c r="V41" s="22"/>
      <c r="W41" s="22"/>
      <c r="X41" s="22"/>
      <c r="Y41" s="22"/>
      <c r="Z41" s="89"/>
      <c r="AA41" s="84"/>
      <c r="AB41" s="342"/>
      <c r="AC41" s="343"/>
      <c r="AD41" s="342">
        <f>AB41+'2027.5'!AD41</f>
        <v>0</v>
      </c>
      <c r="AE41" s="179">
        <f>AC41+'2027.5'!AE41</f>
        <v>0</v>
      </c>
      <c r="AF41" s="24"/>
      <c r="AG41" s="25"/>
      <c r="AH41" s="26">
        <f t="shared" si="9"/>
        <v>0</v>
      </c>
      <c r="AI41" s="25"/>
      <c r="AJ41" s="26">
        <f t="shared" si="10"/>
        <v>0</v>
      </c>
      <c r="AK41" s="69">
        <f>AF41+'2027.5'!AK41</f>
        <v>2</v>
      </c>
      <c r="AL41" s="75">
        <f>AG41+'2027.5'!AL41</f>
        <v>0</v>
      </c>
      <c r="AM41" s="26">
        <f>AH41+'2027.5'!AM41</f>
        <v>0</v>
      </c>
      <c r="AN41" s="75">
        <f>AI41+'2027.5'!AN41</f>
        <v>70</v>
      </c>
      <c r="AO41" s="26">
        <f>AJ41+'2027.5'!AO41</f>
        <v>28000</v>
      </c>
      <c r="AP41" s="24"/>
      <c r="AQ41" s="24"/>
      <c r="AR41" s="24">
        <f>AP41+'2027.5'!AR41</f>
        <v>0</v>
      </c>
      <c r="AS41" s="24">
        <f>AQ41+'2027.5'!AS41</f>
        <v>0</v>
      </c>
      <c r="AT41" s="24"/>
      <c r="AU41" s="24"/>
      <c r="AV41" s="24"/>
      <c r="AW41" s="24"/>
      <c r="AX41" s="24">
        <f>AT41+'2027.5'!AX41</f>
        <v>0</v>
      </c>
      <c r="AY41" s="24">
        <f>AU41+'2027.5'!AY41</f>
        <v>0</v>
      </c>
      <c r="AZ41" s="24">
        <f>AV41+'2027.5'!AZ41</f>
        <v>0</v>
      </c>
      <c r="BA41" s="24">
        <f>AW41+'2027.5'!BA41</f>
        <v>0</v>
      </c>
    </row>
    <row r="42" spans="1:53">
      <c r="A42" s="316"/>
      <c r="B42" s="316"/>
      <c r="C42" s="19" t="s">
        <v>91</v>
      </c>
      <c r="D42" s="20"/>
      <c r="E42" s="23"/>
      <c r="F42" s="84"/>
      <c r="G42" s="117"/>
      <c r="H42" s="106"/>
      <c r="I42" s="102"/>
      <c r="J42" s="102"/>
      <c r="K42" s="102"/>
      <c r="L42" s="102"/>
      <c r="M42" s="110"/>
      <c r="N42" s="79"/>
      <c r="O42" s="130"/>
      <c r="P42" s="79"/>
      <c r="Q42" s="208"/>
      <c r="R42" s="21"/>
      <c r="S42" s="38"/>
      <c r="T42" s="22"/>
      <c r="U42" s="22"/>
      <c r="V42" s="22"/>
      <c r="W42" s="22"/>
      <c r="X42" s="22"/>
      <c r="Y42" s="22"/>
      <c r="Z42" s="89"/>
      <c r="AA42" s="84"/>
      <c r="AB42" s="342"/>
      <c r="AC42" s="343"/>
      <c r="AD42" s="342">
        <f>AB42+'2027.5'!AD42</f>
        <v>63808</v>
      </c>
      <c r="AE42" s="179">
        <f>AC42+'2027.5'!AE42</f>
        <v>400.00293883804108</v>
      </c>
      <c r="AF42" s="24"/>
      <c r="AG42" s="25"/>
      <c r="AH42" s="26">
        <f t="shared" si="9"/>
        <v>0</v>
      </c>
      <c r="AI42" s="25"/>
      <c r="AJ42" s="26">
        <f t="shared" si="10"/>
        <v>0</v>
      </c>
      <c r="AK42" s="69">
        <f>AF42+'2027.5'!AK42</f>
        <v>0</v>
      </c>
      <c r="AL42" s="75">
        <f>AG42+'2027.5'!AL42</f>
        <v>0</v>
      </c>
      <c r="AM42" s="26">
        <f>AH42+'2027.5'!AM42</f>
        <v>0</v>
      </c>
      <c r="AN42" s="75">
        <f>AI42+'2027.5'!AN42</f>
        <v>0</v>
      </c>
      <c r="AO42" s="26">
        <f>AJ42+'2027.5'!AO42</f>
        <v>0</v>
      </c>
      <c r="AP42" s="24"/>
      <c r="AQ42" s="24"/>
      <c r="AR42" s="24">
        <f>AP42+'2027.5'!AR42</f>
        <v>0</v>
      </c>
      <c r="AS42" s="24">
        <f>AQ42+'2027.5'!AS42</f>
        <v>0</v>
      </c>
      <c r="AT42" s="24"/>
      <c r="AU42" s="24"/>
      <c r="AV42" s="24"/>
      <c r="AW42" s="24"/>
      <c r="AX42" s="24">
        <f>AT42+'2027.5'!AX42</f>
        <v>0</v>
      </c>
      <c r="AY42" s="24">
        <f>AU42+'2027.5'!AY42</f>
        <v>0</v>
      </c>
      <c r="AZ42" s="24">
        <f>AV42+'2027.5'!AZ42</f>
        <v>0</v>
      </c>
      <c r="BA42" s="24">
        <f>AW42+'2027.5'!BA42</f>
        <v>0</v>
      </c>
    </row>
    <row r="43" spans="1:53">
      <c r="A43" s="316"/>
      <c r="B43" s="317"/>
      <c r="C43" s="19" t="s">
        <v>88</v>
      </c>
      <c r="D43" s="20"/>
      <c r="E43" s="23"/>
      <c r="F43" s="84"/>
      <c r="G43" s="117"/>
      <c r="H43" s="106"/>
      <c r="I43" s="102"/>
      <c r="J43" s="102"/>
      <c r="K43" s="102"/>
      <c r="L43" s="102"/>
      <c r="M43" s="110"/>
      <c r="N43" s="79"/>
      <c r="O43" s="130"/>
      <c r="P43" s="79"/>
      <c r="Q43" s="208"/>
      <c r="R43" s="21"/>
      <c r="S43" s="38"/>
      <c r="T43" s="22"/>
      <c r="U43" s="22"/>
      <c r="V43" s="22"/>
      <c r="W43" s="22"/>
      <c r="X43" s="22"/>
      <c r="Y43" s="22"/>
      <c r="Z43" s="89"/>
      <c r="AA43" s="84"/>
      <c r="AB43" s="342"/>
      <c r="AC43" s="343"/>
      <c r="AD43" s="342">
        <f>AB43+'2027.5'!AD43</f>
        <v>0</v>
      </c>
      <c r="AE43" s="179">
        <f>AC43+'2027.5'!AE43</f>
        <v>0</v>
      </c>
      <c r="AF43" s="24"/>
      <c r="AG43" s="25"/>
      <c r="AH43" s="26">
        <f t="shared" si="9"/>
        <v>0</v>
      </c>
      <c r="AI43" s="25"/>
      <c r="AJ43" s="26">
        <f t="shared" si="10"/>
        <v>0</v>
      </c>
      <c r="AK43" s="69">
        <f>AF43+'2027.5'!AK43</f>
        <v>0</v>
      </c>
      <c r="AL43" s="75">
        <f>AG43+'2027.5'!AL43</f>
        <v>0</v>
      </c>
      <c r="AM43" s="26">
        <f>AH43+'2027.5'!AM43</f>
        <v>0</v>
      </c>
      <c r="AN43" s="75">
        <f>AI43+'2027.5'!AN43</f>
        <v>0</v>
      </c>
      <c r="AO43" s="26">
        <f>AJ43+'2027.5'!AO43</f>
        <v>0</v>
      </c>
      <c r="AP43" s="24"/>
      <c r="AQ43" s="24"/>
      <c r="AR43" s="24">
        <f>AP43+'2027.5'!AR43</f>
        <v>0</v>
      </c>
      <c r="AS43" s="24">
        <f>AQ43+'2027.5'!AS43</f>
        <v>0</v>
      </c>
      <c r="AT43" s="24"/>
      <c r="AU43" s="24"/>
      <c r="AV43" s="24"/>
      <c r="AW43" s="24"/>
      <c r="AX43" s="24">
        <f>AT43+'2027.5'!AX43</f>
        <v>1</v>
      </c>
      <c r="AY43" s="24">
        <f>AU43+'2027.5'!AY43</f>
        <v>50</v>
      </c>
      <c r="AZ43" s="24">
        <f>AV43+'2027.5'!AZ43</f>
        <v>104</v>
      </c>
      <c r="BA43" s="24">
        <f>AW43+'2027.5'!BA43</f>
        <v>2</v>
      </c>
    </row>
    <row r="44" spans="1:53">
      <c r="A44" s="316"/>
      <c r="B44" s="315">
        <v>2</v>
      </c>
      <c r="C44" s="19" t="s">
        <v>115</v>
      </c>
      <c r="D44" s="46"/>
      <c r="E44" s="47"/>
      <c r="F44" s="113"/>
      <c r="G44" s="117"/>
      <c r="H44" s="106"/>
      <c r="I44" s="102"/>
      <c r="J44" s="102"/>
      <c r="K44" s="102"/>
      <c r="L44" s="102"/>
      <c r="M44" s="110"/>
      <c r="N44" s="79"/>
      <c r="O44" s="133"/>
      <c r="P44" s="79"/>
      <c r="Q44" s="208"/>
      <c r="R44" s="203"/>
      <c r="S44" s="48"/>
      <c r="T44" s="49"/>
      <c r="U44" s="49"/>
      <c r="V44" s="49"/>
      <c r="W44" s="49"/>
      <c r="X44" s="49"/>
      <c r="Y44" s="49"/>
      <c r="Z44" s="91"/>
      <c r="AA44" s="84"/>
      <c r="AB44" s="342"/>
      <c r="AC44" s="343"/>
      <c r="AD44" s="342">
        <f>AB44+'2027.5'!AD44</f>
        <v>0</v>
      </c>
      <c r="AE44" s="179">
        <f>AC44+'2027.5'!AE44</f>
        <v>0</v>
      </c>
      <c r="AF44" s="24"/>
      <c r="AG44" s="25"/>
      <c r="AH44" s="26">
        <f t="shared" ref="AH44:AH51" si="11">AG44*$AH$5</f>
        <v>0</v>
      </c>
      <c r="AI44" s="25"/>
      <c r="AJ44" s="26">
        <f t="shared" ref="AJ44:AJ51" si="12">AI44*$AJ$5</f>
        <v>0</v>
      </c>
      <c r="AK44" s="69">
        <f>AF44+'2027.5'!AK44</f>
        <v>0</v>
      </c>
      <c r="AL44" s="75">
        <f>AG44+'2027.5'!AL44</f>
        <v>0</v>
      </c>
      <c r="AM44" s="26">
        <f>AH44+'2027.5'!AM44</f>
        <v>0</v>
      </c>
      <c r="AN44" s="75">
        <f>AI44+'2027.5'!AN44</f>
        <v>0</v>
      </c>
      <c r="AO44" s="26">
        <f>AJ44+'2027.5'!AO44</f>
        <v>0</v>
      </c>
      <c r="AP44" s="24"/>
      <c r="AQ44" s="24"/>
      <c r="AR44" s="24">
        <f>AP44+'2027.5'!AR44</f>
        <v>0</v>
      </c>
      <c r="AS44" s="24">
        <f>AQ44+'2027.5'!AS44</f>
        <v>0</v>
      </c>
      <c r="AT44" s="24"/>
      <c r="AU44" s="24"/>
      <c r="AV44" s="24"/>
      <c r="AW44" s="24"/>
      <c r="AX44" s="24">
        <f>AT44+'2027.5'!AX44</f>
        <v>0</v>
      </c>
      <c r="AY44" s="24">
        <f>AU44+'2027.5'!AY44</f>
        <v>0</v>
      </c>
      <c r="AZ44" s="24">
        <f>AV44+'2027.5'!AZ44</f>
        <v>0</v>
      </c>
      <c r="BA44" s="24">
        <f>AW44+'2027.5'!BA44</f>
        <v>0</v>
      </c>
    </row>
    <row r="45" spans="1:53">
      <c r="A45" s="316"/>
      <c r="B45" s="316"/>
      <c r="C45" s="19" t="s">
        <v>116</v>
      </c>
      <c r="D45" s="46"/>
      <c r="E45" s="47"/>
      <c r="F45" s="113"/>
      <c r="G45" s="117"/>
      <c r="H45" s="106"/>
      <c r="I45" s="102"/>
      <c r="J45" s="102"/>
      <c r="K45" s="102"/>
      <c r="L45" s="102"/>
      <c r="M45" s="110"/>
      <c r="N45" s="79"/>
      <c r="O45" s="133"/>
      <c r="P45" s="79"/>
      <c r="Q45" s="208"/>
      <c r="R45" s="203"/>
      <c r="S45" s="48"/>
      <c r="T45" s="49"/>
      <c r="U45" s="49"/>
      <c r="V45" s="49"/>
      <c r="W45" s="49"/>
      <c r="X45" s="49"/>
      <c r="Y45" s="49"/>
      <c r="Z45" s="91"/>
      <c r="AA45" s="84"/>
      <c r="AB45" s="342"/>
      <c r="AC45" s="343"/>
      <c r="AD45" s="342">
        <f>AB45+'2027.5'!AD45</f>
        <v>0</v>
      </c>
      <c r="AE45" s="179">
        <f>AC45+'2027.5'!AE45</f>
        <v>0</v>
      </c>
      <c r="AF45" s="24"/>
      <c r="AG45" s="25"/>
      <c r="AH45" s="26">
        <f t="shared" si="11"/>
        <v>0</v>
      </c>
      <c r="AI45" s="25"/>
      <c r="AJ45" s="26">
        <f t="shared" si="12"/>
        <v>0</v>
      </c>
      <c r="AK45" s="69">
        <f>AF45+'2027.5'!AK45</f>
        <v>2</v>
      </c>
      <c r="AL45" s="75">
        <f>AG45+'2027.5'!AL45</f>
        <v>3</v>
      </c>
      <c r="AM45" s="26">
        <f>AH45+'2027.5'!AM45</f>
        <v>600</v>
      </c>
      <c r="AN45" s="75">
        <f>AI45+'2027.5'!AN45</f>
        <v>70</v>
      </c>
      <c r="AO45" s="26">
        <f>AJ45+'2027.5'!AO45</f>
        <v>28000</v>
      </c>
      <c r="AP45" s="24"/>
      <c r="AQ45" s="24"/>
      <c r="AR45" s="24">
        <f>AP45+'2027.5'!AR45</f>
        <v>0</v>
      </c>
      <c r="AS45" s="24">
        <f>AQ45+'2027.5'!AS45</f>
        <v>0</v>
      </c>
      <c r="AT45" s="24"/>
      <c r="AU45" s="24"/>
      <c r="AV45" s="24"/>
      <c r="AW45" s="24"/>
      <c r="AX45" s="24">
        <f>AT45+'2027.5'!AX45</f>
        <v>0</v>
      </c>
      <c r="AY45" s="24">
        <f>AU45+'2027.5'!AY45</f>
        <v>0</v>
      </c>
      <c r="AZ45" s="24">
        <f>AV45+'2027.5'!AZ45</f>
        <v>0</v>
      </c>
      <c r="BA45" s="24">
        <f>AW45+'2027.5'!BA45</f>
        <v>0</v>
      </c>
    </row>
    <row r="46" spans="1:53">
      <c r="A46" s="316"/>
      <c r="B46" s="316"/>
      <c r="C46" s="19" t="s">
        <v>117</v>
      </c>
      <c r="D46" s="46"/>
      <c r="E46" s="47"/>
      <c r="F46" s="113"/>
      <c r="G46" s="117"/>
      <c r="H46" s="106"/>
      <c r="I46" s="102"/>
      <c r="J46" s="102"/>
      <c r="K46" s="102"/>
      <c r="L46" s="102"/>
      <c r="M46" s="110"/>
      <c r="N46" s="79"/>
      <c r="O46" s="133"/>
      <c r="P46" s="79"/>
      <c r="Q46" s="208"/>
      <c r="R46" s="203"/>
      <c r="S46" s="48"/>
      <c r="T46" s="49"/>
      <c r="U46" s="49"/>
      <c r="V46" s="49"/>
      <c r="W46" s="49"/>
      <c r="X46" s="49"/>
      <c r="Y46" s="49"/>
      <c r="Z46" s="91"/>
      <c r="AA46" s="84"/>
      <c r="AB46" s="342"/>
      <c r="AC46" s="343"/>
      <c r="AD46" s="342">
        <f>AB46+'2027.5'!AD46</f>
        <v>0</v>
      </c>
      <c r="AE46" s="179">
        <f>AC46+'2027.5'!AE46</f>
        <v>0</v>
      </c>
      <c r="AF46" s="24"/>
      <c r="AG46" s="25"/>
      <c r="AH46" s="26">
        <f t="shared" si="11"/>
        <v>0</v>
      </c>
      <c r="AI46" s="25"/>
      <c r="AJ46" s="26">
        <f t="shared" si="12"/>
        <v>0</v>
      </c>
      <c r="AK46" s="69">
        <f>AF46+'2027.5'!AK46</f>
        <v>1</v>
      </c>
      <c r="AL46" s="75">
        <f>AG46+'2027.5'!AL46</f>
        <v>0</v>
      </c>
      <c r="AM46" s="26">
        <f>AH46+'2027.5'!AM46</f>
        <v>0</v>
      </c>
      <c r="AN46" s="75">
        <f>AI46+'2027.5'!AN46</f>
        <v>7</v>
      </c>
      <c r="AO46" s="26">
        <f>AJ46+'2027.5'!AO46</f>
        <v>2800</v>
      </c>
      <c r="AP46" s="24"/>
      <c r="AQ46" s="24"/>
      <c r="AR46" s="24">
        <f>AP46+'2027.5'!AR46</f>
        <v>0</v>
      </c>
      <c r="AS46" s="24">
        <f>AQ46+'2027.5'!AS46</f>
        <v>0</v>
      </c>
      <c r="AT46" s="24"/>
      <c r="AU46" s="24"/>
      <c r="AV46" s="24"/>
      <c r="AW46" s="24"/>
      <c r="AX46" s="24">
        <f>AT46+'2027.5'!AX46</f>
        <v>0</v>
      </c>
      <c r="AY46" s="24">
        <f>AU46+'2027.5'!AY46</f>
        <v>0</v>
      </c>
      <c r="AZ46" s="24">
        <f>AV46+'2027.5'!AZ46</f>
        <v>0</v>
      </c>
      <c r="BA46" s="24">
        <f>AW46+'2027.5'!BA46</f>
        <v>0</v>
      </c>
    </row>
    <row r="47" spans="1:53">
      <c r="A47" s="316"/>
      <c r="B47" s="316"/>
      <c r="C47" s="19" t="s">
        <v>118</v>
      </c>
      <c r="D47" s="46"/>
      <c r="E47" s="47"/>
      <c r="F47" s="113"/>
      <c r="G47" s="117"/>
      <c r="H47" s="106"/>
      <c r="I47" s="102"/>
      <c r="J47" s="102"/>
      <c r="K47" s="102"/>
      <c r="L47" s="102"/>
      <c r="M47" s="110"/>
      <c r="N47" s="79"/>
      <c r="O47" s="133"/>
      <c r="P47" s="79"/>
      <c r="Q47" s="208"/>
      <c r="R47" s="203"/>
      <c r="S47" s="48"/>
      <c r="T47" s="49"/>
      <c r="U47" s="49"/>
      <c r="V47" s="49"/>
      <c r="W47" s="49"/>
      <c r="X47" s="49"/>
      <c r="Y47" s="49"/>
      <c r="Z47" s="91"/>
      <c r="AA47" s="84"/>
      <c r="AB47" s="342"/>
      <c r="AC47" s="343"/>
      <c r="AD47" s="342">
        <f>AB47+'2027.5'!AD47</f>
        <v>0</v>
      </c>
      <c r="AE47" s="179">
        <f>AC47+'2027.5'!AE47</f>
        <v>0</v>
      </c>
      <c r="AF47" s="24"/>
      <c r="AG47" s="25"/>
      <c r="AH47" s="26">
        <f t="shared" si="11"/>
        <v>0</v>
      </c>
      <c r="AI47" s="25"/>
      <c r="AJ47" s="26">
        <f t="shared" si="12"/>
        <v>0</v>
      </c>
      <c r="AK47" s="69">
        <f>AF47+'2027.5'!AK47</f>
        <v>0</v>
      </c>
      <c r="AL47" s="75">
        <f>AG47+'2027.5'!AL47</f>
        <v>0</v>
      </c>
      <c r="AM47" s="26">
        <f>AH47+'2027.5'!AM47</f>
        <v>0</v>
      </c>
      <c r="AN47" s="75">
        <f>AI47+'2027.5'!AN47</f>
        <v>0</v>
      </c>
      <c r="AO47" s="26">
        <f>AJ47+'2027.5'!AO47</f>
        <v>0</v>
      </c>
      <c r="AP47" s="24"/>
      <c r="AQ47" s="24"/>
      <c r="AR47" s="24">
        <f>AP47+'2027.5'!AR47</f>
        <v>0</v>
      </c>
      <c r="AS47" s="24">
        <f>AQ47+'2027.5'!AS47</f>
        <v>0</v>
      </c>
      <c r="AT47" s="24"/>
      <c r="AU47" s="24"/>
      <c r="AV47" s="24"/>
      <c r="AW47" s="24"/>
      <c r="AX47" s="24">
        <f>AT47+'2027.5'!AX47</f>
        <v>1</v>
      </c>
      <c r="AY47" s="24">
        <f>AU47+'2027.5'!AY47</f>
        <v>480</v>
      </c>
      <c r="AZ47" s="24">
        <f>AV47+'2027.5'!AZ47</f>
        <v>31</v>
      </c>
      <c r="BA47" s="24">
        <f>AW47+'2027.5'!BA47</f>
        <v>3</v>
      </c>
    </row>
    <row r="48" spans="1:53">
      <c r="A48" s="316"/>
      <c r="B48" s="316"/>
      <c r="C48" s="19" t="s">
        <v>119</v>
      </c>
      <c r="D48" s="46"/>
      <c r="E48" s="47"/>
      <c r="F48" s="113"/>
      <c r="G48" s="117"/>
      <c r="H48" s="106"/>
      <c r="I48" s="102"/>
      <c r="J48" s="102"/>
      <c r="K48" s="102"/>
      <c r="L48" s="102"/>
      <c r="M48" s="110"/>
      <c r="N48" s="79"/>
      <c r="O48" s="133"/>
      <c r="P48" s="79"/>
      <c r="Q48" s="208"/>
      <c r="R48" s="203"/>
      <c r="S48" s="48"/>
      <c r="T48" s="49"/>
      <c r="U48" s="49"/>
      <c r="V48" s="49"/>
      <c r="W48" s="49"/>
      <c r="X48" s="49"/>
      <c r="Y48" s="49"/>
      <c r="Z48" s="91"/>
      <c r="AA48" s="84"/>
      <c r="AB48" s="342"/>
      <c r="AC48" s="343"/>
      <c r="AD48" s="342">
        <f>AB48+'2027.5'!AD48</f>
        <v>0</v>
      </c>
      <c r="AE48" s="179">
        <f>AC48+'2027.5'!AE48</f>
        <v>0</v>
      </c>
      <c r="AF48" s="24"/>
      <c r="AG48" s="25"/>
      <c r="AH48" s="26">
        <f t="shared" si="11"/>
        <v>0</v>
      </c>
      <c r="AI48" s="25"/>
      <c r="AJ48" s="26">
        <f t="shared" si="12"/>
        <v>0</v>
      </c>
      <c r="AK48" s="69">
        <f>AF48+'2027.5'!AK48</f>
        <v>1</v>
      </c>
      <c r="AL48" s="75">
        <f>AG48+'2027.5'!AL48</f>
        <v>7</v>
      </c>
      <c r="AM48" s="26">
        <f>AH48+'2027.5'!AM48</f>
        <v>1400</v>
      </c>
      <c r="AN48" s="75">
        <f>AI48+'2027.5'!AN48</f>
        <v>112</v>
      </c>
      <c r="AO48" s="26">
        <f>AJ48+'2027.5'!AO48</f>
        <v>44800</v>
      </c>
      <c r="AP48" s="24"/>
      <c r="AQ48" s="24"/>
      <c r="AR48" s="24">
        <f>AP48+'2027.5'!AR48</f>
        <v>0</v>
      </c>
      <c r="AS48" s="24">
        <f>AQ48+'2027.5'!AS48</f>
        <v>0</v>
      </c>
      <c r="AT48" s="24"/>
      <c r="AU48" s="24"/>
      <c r="AV48" s="24"/>
      <c r="AW48" s="24"/>
      <c r="AX48" s="24">
        <f>AT48+'2027.5'!AX48</f>
        <v>0</v>
      </c>
      <c r="AY48" s="24">
        <f>AU48+'2027.5'!AY48</f>
        <v>0</v>
      </c>
      <c r="AZ48" s="24">
        <f>AV48+'2027.5'!AZ48</f>
        <v>0</v>
      </c>
      <c r="BA48" s="24">
        <f>AW48+'2027.5'!BA48</f>
        <v>0</v>
      </c>
    </row>
    <row r="49" spans="1:53">
      <c r="A49" s="316"/>
      <c r="B49" s="316"/>
      <c r="C49" s="19" t="s">
        <v>120</v>
      </c>
      <c r="D49" s="46"/>
      <c r="E49" s="47"/>
      <c r="F49" s="113"/>
      <c r="G49" s="117"/>
      <c r="H49" s="106"/>
      <c r="I49" s="102"/>
      <c r="J49" s="102"/>
      <c r="K49" s="102"/>
      <c r="L49" s="102"/>
      <c r="M49" s="110"/>
      <c r="N49" s="79"/>
      <c r="O49" s="133"/>
      <c r="P49" s="79"/>
      <c r="Q49" s="208"/>
      <c r="R49" s="203"/>
      <c r="S49" s="48"/>
      <c r="T49" s="49"/>
      <c r="U49" s="49"/>
      <c r="V49" s="49"/>
      <c r="W49" s="49"/>
      <c r="X49" s="49"/>
      <c r="Y49" s="49"/>
      <c r="Z49" s="91"/>
      <c r="AA49" s="84"/>
      <c r="AB49" s="342"/>
      <c r="AC49" s="343"/>
      <c r="AD49" s="342">
        <f>AB49+'2027.5'!AD49</f>
        <v>0</v>
      </c>
      <c r="AE49" s="179">
        <f>AC49+'2027.5'!AE49</f>
        <v>0</v>
      </c>
      <c r="AF49" s="24"/>
      <c r="AG49" s="25"/>
      <c r="AH49" s="26">
        <f t="shared" si="11"/>
        <v>0</v>
      </c>
      <c r="AI49" s="25"/>
      <c r="AJ49" s="26">
        <f t="shared" si="12"/>
        <v>0</v>
      </c>
      <c r="AK49" s="69">
        <f>AF49+'2027.5'!AK49</f>
        <v>1</v>
      </c>
      <c r="AL49" s="75">
        <f>AG49+'2027.5'!AL49</f>
        <v>4</v>
      </c>
      <c r="AM49" s="26">
        <f>AH49+'2027.5'!AM49</f>
        <v>800</v>
      </c>
      <c r="AN49" s="75">
        <f>AI49+'2027.5'!AN49</f>
        <v>53</v>
      </c>
      <c r="AO49" s="26">
        <f>AJ49+'2027.5'!AO49</f>
        <v>21200</v>
      </c>
      <c r="AP49" s="24"/>
      <c r="AQ49" s="24"/>
      <c r="AR49" s="24">
        <f>AP49+'2027.5'!AR49</f>
        <v>0</v>
      </c>
      <c r="AS49" s="24">
        <f>AQ49+'2027.5'!AS49</f>
        <v>0</v>
      </c>
      <c r="AT49" s="24"/>
      <c r="AU49" s="24"/>
      <c r="AV49" s="24"/>
      <c r="AW49" s="24"/>
      <c r="AX49" s="24">
        <f>AT49+'2027.5'!AX49</f>
        <v>1</v>
      </c>
      <c r="AY49" s="24">
        <f>AU49+'2027.5'!AY49</f>
        <v>480</v>
      </c>
      <c r="AZ49" s="24">
        <f>AV49+'2027.5'!AZ49</f>
        <v>31</v>
      </c>
      <c r="BA49" s="24">
        <f>AW49+'2027.5'!BA49</f>
        <v>12</v>
      </c>
    </row>
    <row r="50" spans="1:53">
      <c r="A50" s="316"/>
      <c r="B50" s="316"/>
      <c r="C50" s="19" t="s">
        <v>121</v>
      </c>
      <c r="D50" s="46"/>
      <c r="E50" s="47"/>
      <c r="F50" s="113"/>
      <c r="G50" s="117"/>
      <c r="H50" s="106"/>
      <c r="I50" s="102"/>
      <c r="J50" s="102"/>
      <c r="K50" s="102"/>
      <c r="L50" s="102"/>
      <c r="M50" s="110"/>
      <c r="N50" s="79"/>
      <c r="O50" s="133"/>
      <c r="P50" s="79"/>
      <c r="Q50" s="208"/>
      <c r="R50" s="203"/>
      <c r="S50" s="48"/>
      <c r="T50" s="49"/>
      <c r="U50" s="49"/>
      <c r="V50" s="49"/>
      <c r="W50" s="49"/>
      <c r="X50" s="49"/>
      <c r="Y50" s="49"/>
      <c r="Z50" s="91"/>
      <c r="AA50" s="84"/>
      <c r="AB50" s="342"/>
      <c r="AC50" s="343"/>
      <c r="AD50" s="342">
        <f>AB50+'2027.5'!AD50</f>
        <v>0</v>
      </c>
      <c r="AE50" s="179">
        <f>AC50+'2027.5'!AE50</f>
        <v>0</v>
      </c>
      <c r="AF50" s="24"/>
      <c r="AG50" s="25"/>
      <c r="AH50" s="26">
        <f t="shared" si="11"/>
        <v>0</v>
      </c>
      <c r="AI50" s="25"/>
      <c r="AJ50" s="26">
        <f t="shared" si="12"/>
        <v>0</v>
      </c>
      <c r="AK50" s="69">
        <f>AF50+'2027.5'!AK50</f>
        <v>0</v>
      </c>
      <c r="AL50" s="75">
        <f>AG50+'2027.5'!AL50</f>
        <v>0</v>
      </c>
      <c r="AM50" s="26">
        <f>AH50+'2027.5'!AM50</f>
        <v>0</v>
      </c>
      <c r="AN50" s="75">
        <f>AI50+'2027.5'!AN50</f>
        <v>0</v>
      </c>
      <c r="AO50" s="26">
        <f>AJ50+'2027.5'!AO50</f>
        <v>0</v>
      </c>
      <c r="AP50" s="24"/>
      <c r="AQ50" s="24"/>
      <c r="AR50" s="24">
        <f>AP50+'2027.5'!AR50</f>
        <v>0</v>
      </c>
      <c r="AS50" s="24">
        <f>AQ50+'2027.5'!AS50</f>
        <v>0</v>
      </c>
      <c r="AT50" s="24"/>
      <c r="AU50" s="24"/>
      <c r="AV50" s="24"/>
      <c r="AW50" s="24"/>
      <c r="AX50" s="24">
        <f>AT50+'2027.5'!AX50</f>
        <v>0</v>
      </c>
      <c r="AY50" s="24">
        <f>AU50+'2027.5'!AY50</f>
        <v>0</v>
      </c>
      <c r="AZ50" s="24">
        <f>AV50+'2027.5'!AZ50</f>
        <v>0</v>
      </c>
      <c r="BA50" s="24">
        <f>AW50+'2027.5'!BA50</f>
        <v>0</v>
      </c>
    </row>
    <row r="51" spans="1:53">
      <c r="A51" s="317"/>
      <c r="B51" s="317"/>
      <c r="C51" s="19" t="s">
        <v>122</v>
      </c>
      <c r="D51" s="46"/>
      <c r="E51" s="47"/>
      <c r="F51" s="114"/>
      <c r="G51" s="120"/>
      <c r="H51" s="107"/>
      <c r="I51" s="103"/>
      <c r="J51" s="103"/>
      <c r="K51" s="103"/>
      <c r="L51" s="103"/>
      <c r="M51" s="111"/>
      <c r="N51" s="82"/>
      <c r="O51" s="134"/>
      <c r="P51" s="82"/>
      <c r="Q51" s="209"/>
      <c r="R51" s="204"/>
      <c r="S51" s="48"/>
      <c r="T51" s="49"/>
      <c r="U51" s="49"/>
      <c r="V51" s="50"/>
      <c r="W51" s="50"/>
      <c r="X51" s="50"/>
      <c r="Y51" s="50"/>
      <c r="Z51" s="92"/>
      <c r="AA51" s="87"/>
      <c r="AB51" s="342"/>
      <c r="AC51" s="343"/>
      <c r="AD51" s="342">
        <f>AB51+'2027.5'!AD51</f>
        <v>0</v>
      </c>
      <c r="AE51" s="179">
        <f>AC51+'2027.5'!AE51</f>
        <v>0</v>
      </c>
      <c r="AF51" s="24"/>
      <c r="AG51" s="25"/>
      <c r="AH51" s="26">
        <f t="shared" si="11"/>
        <v>0</v>
      </c>
      <c r="AI51" s="25"/>
      <c r="AJ51" s="26">
        <f t="shared" si="12"/>
        <v>0</v>
      </c>
      <c r="AK51" s="69">
        <f>AF51+'2027.5'!AK51</f>
        <v>1</v>
      </c>
      <c r="AL51" s="75">
        <f>AG51+'2027.5'!AL51</f>
        <v>2</v>
      </c>
      <c r="AM51" s="26">
        <f>AH51+'2027.5'!AM51</f>
        <v>400</v>
      </c>
      <c r="AN51" s="75">
        <f>AI51+'2027.5'!AN51</f>
        <v>39</v>
      </c>
      <c r="AO51" s="26">
        <f>AJ51+'2027.5'!AO51</f>
        <v>15600</v>
      </c>
      <c r="AP51" s="24"/>
      <c r="AQ51" s="24"/>
      <c r="AR51" s="24">
        <f>AP51+'2027.5'!AR51</f>
        <v>0</v>
      </c>
      <c r="AS51" s="24">
        <f>AQ51+'2027.5'!AS51</f>
        <v>0</v>
      </c>
      <c r="AT51" s="24"/>
      <c r="AU51" s="24"/>
      <c r="AV51" s="24"/>
      <c r="AW51" s="24"/>
      <c r="AX51" s="24">
        <f>AT51+'2027.5'!AX51</f>
        <v>0</v>
      </c>
      <c r="AY51" s="24">
        <f>AU51+'2027.5'!AY51</f>
        <v>0</v>
      </c>
      <c r="AZ51" s="24">
        <f>AV51+'2027.5'!AZ51</f>
        <v>0</v>
      </c>
      <c r="BA51" s="24">
        <f>AW51+'2027.5'!BA51</f>
        <v>0</v>
      </c>
    </row>
    <row r="52" spans="1:53" ht="16.5" customHeight="1">
      <c r="A52" s="28" t="s">
        <v>72</v>
      </c>
      <c r="B52" s="28"/>
      <c r="C52" s="29"/>
      <c r="D52" s="42">
        <f t="shared" ref="D52:AX52" si="13">SUM(D36:D51)</f>
        <v>0</v>
      </c>
      <c r="E52" s="43">
        <f t="shared" si="13"/>
        <v>0</v>
      </c>
      <c r="F52" s="86">
        <f t="shared" si="13"/>
        <v>0</v>
      </c>
      <c r="G52" s="86">
        <f t="shared" si="13"/>
        <v>0</v>
      </c>
      <c r="H52" s="86">
        <f t="shared" si="13"/>
        <v>0</v>
      </c>
      <c r="I52" s="168">
        <f t="shared" si="13"/>
        <v>0</v>
      </c>
      <c r="J52" s="168">
        <f t="shared" si="13"/>
        <v>0</v>
      </c>
      <c r="K52" s="168">
        <f t="shared" si="13"/>
        <v>0</v>
      </c>
      <c r="L52" s="168">
        <f t="shared" si="13"/>
        <v>0</v>
      </c>
      <c r="M52" s="167">
        <f t="shared" si="13"/>
        <v>0</v>
      </c>
      <c r="N52" s="172">
        <f t="shared" si="13"/>
        <v>0</v>
      </c>
      <c r="O52" s="167">
        <f t="shared" si="13"/>
        <v>0</v>
      </c>
      <c r="P52" s="169">
        <f t="shared" si="13"/>
        <v>0</v>
      </c>
      <c r="Q52" s="210">
        <f t="shared" si="13"/>
        <v>0</v>
      </c>
      <c r="R52" s="81">
        <f t="shared" si="13"/>
        <v>0</v>
      </c>
      <c r="S52" s="169">
        <f t="shared" si="13"/>
        <v>0</v>
      </c>
      <c r="T52" s="122">
        <f t="shared" si="13"/>
        <v>0</v>
      </c>
      <c r="U52" s="122">
        <f t="shared" si="13"/>
        <v>0</v>
      </c>
      <c r="V52" s="122">
        <f t="shared" si="13"/>
        <v>0</v>
      </c>
      <c r="W52" s="122">
        <f t="shared" si="13"/>
        <v>0</v>
      </c>
      <c r="X52" s="122">
        <f t="shared" si="13"/>
        <v>0</v>
      </c>
      <c r="Y52" s="122">
        <f t="shared" si="13"/>
        <v>0</v>
      </c>
      <c r="Z52" s="122">
        <f t="shared" si="13"/>
        <v>0</v>
      </c>
      <c r="AA52" s="122">
        <f t="shared" si="13"/>
        <v>0</v>
      </c>
      <c r="AB52" s="346">
        <f t="shared" si="13"/>
        <v>0</v>
      </c>
      <c r="AC52" s="347">
        <f t="shared" si="13"/>
        <v>0</v>
      </c>
      <c r="AD52" s="347">
        <f t="shared" si="13"/>
        <v>223327</v>
      </c>
      <c r="AE52" s="347">
        <f t="shared" si="13"/>
        <v>1400.0040170806669</v>
      </c>
      <c r="AF52" s="183">
        <f t="shared" si="13"/>
        <v>0</v>
      </c>
      <c r="AG52" s="172">
        <f t="shared" si="13"/>
        <v>0</v>
      </c>
      <c r="AH52" s="168">
        <f t="shared" si="13"/>
        <v>0</v>
      </c>
      <c r="AI52" s="81">
        <f t="shared" si="13"/>
        <v>0</v>
      </c>
      <c r="AJ52" s="86">
        <f t="shared" si="13"/>
        <v>0</v>
      </c>
      <c r="AK52" s="86">
        <f t="shared" si="13"/>
        <v>12</v>
      </c>
      <c r="AL52" s="86">
        <f t="shared" si="13"/>
        <v>26</v>
      </c>
      <c r="AM52" s="86">
        <f t="shared" si="13"/>
        <v>5200</v>
      </c>
      <c r="AN52" s="86">
        <f t="shared" si="13"/>
        <v>508</v>
      </c>
      <c r="AO52" s="86">
        <f t="shared" si="13"/>
        <v>203200</v>
      </c>
      <c r="AP52" s="86">
        <f t="shared" si="13"/>
        <v>0</v>
      </c>
      <c r="AQ52" s="86">
        <f t="shared" si="13"/>
        <v>0</v>
      </c>
      <c r="AR52" s="86">
        <f t="shared" si="13"/>
        <v>0</v>
      </c>
      <c r="AS52" s="86">
        <f t="shared" si="13"/>
        <v>0</v>
      </c>
      <c r="AT52" s="86">
        <f t="shared" si="13"/>
        <v>0</v>
      </c>
      <c r="AU52" s="86">
        <f t="shared" si="13"/>
        <v>0</v>
      </c>
      <c r="AV52" s="86">
        <f t="shared" si="13"/>
        <v>0</v>
      </c>
      <c r="AW52" s="86">
        <f t="shared" si="13"/>
        <v>0</v>
      </c>
      <c r="AX52" s="86">
        <f t="shared" si="13"/>
        <v>5</v>
      </c>
      <c r="AY52" s="28">
        <f t="shared" ref="AY52:BA52" si="14">SUM(AY44:AY51)</f>
        <v>960</v>
      </c>
      <c r="AZ52" s="28">
        <f t="shared" si="14"/>
        <v>62</v>
      </c>
      <c r="BA52" s="28">
        <f t="shared" si="14"/>
        <v>15</v>
      </c>
    </row>
    <row r="53" spans="1:53">
      <c r="A53" s="315">
        <v>4</v>
      </c>
      <c r="B53" s="315">
        <v>1</v>
      </c>
      <c r="C53" s="19" t="s">
        <v>92</v>
      </c>
      <c r="D53" s="20"/>
      <c r="E53" s="23"/>
      <c r="F53" s="84"/>
      <c r="G53" s="117"/>
      <c r="H53" s="106"/>
      <c r="I53" s="102"/>
      <c r="J53" s="102"/>
      <c r="K53" s="102"/>
      <c r="L53" s="102"/>
      <c r="M53" s="110"/>
      <c r="N53" s="79"/>
      <c r="O53" s="130"/>
      <c r="P53" s="79"/>
      <c r="Q53" s="208"/>
      <c r="R53" s="21"/>
      <c r="S53" s="38"/>
      <c r="T53" s="22"/>
      <c r="U53" s="22"/>
      <c r="V53" s="22"/>
      <c r="W53" s="22"/>
      <c r="X53" s="22"/>
      <c r="Y53" s="22"/>
      <c r="Z53" s="89"/>
      <c r="AA53" s="84"/>
      <c r="AB53" s="342"/>
      <c r="AC53" s="343"/>
      <c r="AD53" s="342">
        <f>AB53+'2027.5'!AD53</f>
        <v>0</v>
      </c>
      <c r="AE53" s="179">
        <f>AC53+'2027.5'!AE53</f>
        <v>0</v>
      </c>
      <c r="AF53" s="24"/>
      <c r="AG53" s="25"/>
      <c r="AH53" s="26">
        <f t="shared" si="9"/>
        <v>0</v>
      </c>
      <c r="AI53" s="25"/>
      <c r="AJ53" s="26">
        <f t="shared" si="10"/>
        <v>0</v>
      </c>
      <c r="AK53" s="69">
        <f>AF53+'2027.5'!AK53</f>
        <v>1</v>
      </c>
      <c r="AL53" s="75">
        <f>AG53+'2027.5'!AL53</f>
        <v>4</v>
      </c>
      <c r="AM53" s="26">
        <f>AH53+'2027.5'!AM53</f>
        <v>800</v>
      </c>
      <c r="AN53" s="75">
        <f>AI53+'2027.5'!AN53</f>
        <v>49</v>
      </c>
      <c r="AO53" s="26">
        <f>AJ53+'2027.5'!AO53</f>
        <v>19600</v>
      </c>
      <c r="AP53" s="24"/>
      <c r="AQ53" s="24"/>
      <c r="AR53" s="24">
        <f>AP53+'2027.5'!AR53</f>
        <v>1</v>
      </c>
      <c r="AS53" s="24">
        <f>AQ53+'2027.5'!AS53</f>
        <v>0</v>
      </c>
      <c r="AT53" s="24"/>
      <c r="AU53" s="24"/>
      <c r="AV53" s="24"/>
      <c r="AW53" s="24"/>
      <c r="AX53" s="24">
        <f>AT53+'2027.5'!AX53</f>
        <v>1</v>
      </c>
      <c r="AY53" s="24">
        <f>AU53+'2027.5'!AY53</f>
        <v>45</v>
      </c>
      <c r="AZ53" s="24">
        <f>AV53+'2027.5'!AZ53</f>
        <v>107</v>
      </c>
      <c r="BA53" s="24">
        <f>AW53+'2027.5'!BA53</f>
        <v>8</v>
      </c>
    </row>
    <row r="54" spans="1:53">
      <c r="A54" s="316"/>
      <c r="B54" s="316"/>
      <c r="C54" s="19" t="s">
        <v>93</v>
      </c>
      <c r="D54" s="20"/>
      <c r="E54" s="23"/>
      <c r="F54" s="84"/>
      <c r="G54" s="117"/>
      <c r="H54" s="106"/>
      <c r="I54" s="102"/>
      <c r="J54" s="102"/>
      <c r="K54" s="102"/>
      <c r="L54" s="102"/>
      <c r="M54" s="110"/>
      <c r="N54" s="79"/>
      <c r="O54" s="130"/>
      <c r="P54" s="79"/>
      <c r="Q54" s="208"/>
      <c r="R54" s="21"/>
      <c r="S54" s="38"/>
      <c r="T54" s="22"/>
      <c r="U54" s="22"/>
      <c r="V54" s="22"/>
      <c r="W54" s="22"/>
      <c r="X54" s="22"/>
      <c r="Y54" s="22"/>
      <c r="Z54" s="89"/>
      <c r="AA54" s="84"/>
      <c r="AB54" s="342"/>
      <c r="AC54" s="343"/>
      <c r="AD54" s="342">
        <f>AB54+'2027.5'!AD54</f>
        <v>161766</v>
      </c>
      <c r="AE54" s="179">
        <f>AC54+'2027.5'!AE54</f>
        <v>1000.0019039883932</v>
      </c>
      <c r="AF54" s="24"/>
      <c r="AG54" s="25"/>
      <c r="AH54" s="26">
        <f t="shared" si="9"/>
        <v>0</v>
      </c>
      <c r="AI54" s="25"/>
      <c r="AJ54" s="26">
        <f t="shared" si="10"/>
        <v>0</v>
      </c>
      <c r="AK54" s="69">
        <f>AF54+'2027.5'!AK54</f>
        <v>2</v>
      </c>
      <c r="AL54" s="75">
        <f>AG54+'2027.5'!AL54</f>
        <v>17</v>
      </c>
      <c r="AM54" s="26">
        <f>AH54+'2027.5'!AM54</f>
        <v>3400</v>
      </c>
      <c r="AN54" s="75">
        <f>AI54+'2027.5'!AN54</f>
        <v>96</v>
      </c>
      <c r="AO54" s="26">
        <f>AJ54+'2027.5'!AO54</f>
        <v>38400</v>
      </c>
      <c r="AP54" s="24"/>
      <c r="AQ54" s="24"/>
      <c r="AR54" s="24">
        <f>AP54+'2027.5'!AR54</f>
        <v>1</v>
      </c>
      <c r="AS54" s="24">
        <f>AQ54+'2027.5'!AS54</f>
        <v>0</v>
      </c>
      <c r="AT54" s="24"/>
      <c r="AU54" s="24"/>
      <c r="AV54" s="24"/>
      <c r="AW54" s="24"/>
      <c r="AX54" s="24">
        <f>AT54+'2027.5'!AX54</f>
        <v>0</v>
      </c>
      <c r="AY54" s="24">
        <f>AU54+'2027.5'!AY54</f>
        <v>0</v>
      </c>
      <c r="AZ54" s="24">
        <f>AV54+'2027.5'!AZ54</f>
        <v>0</v>
      </c>
      <c r="BA54" s="24">
        <f>AW54+'2027.5'!BA54</f>
        <v>0</v>
      </c>
    </row>
    <row r="55" spans="1:53">
      <c r="A55" s="316"/>
      <c r="B55" s="316"/>
      <c r="C55" s="19" t="s">
        <v>94</v>
      </c>
      <c r="D55" s="20"/>
      <c r="E55" s="23"/>
      <c r="F55" s="84"/>
      <c r="G55" s="117"/>
      <c r="H55" s="106"/>
      <c r="I55" s="102"/>
      <c r="J55" s="102"/>
      <c r="K55" s="102"/>
      <c r="L55" s="102"/>
      <c r="M55" s="110"/>
      <c r="N55" s="79"/>
      <c r="O55" s="130"/>
      <c r="P55" s="79"/>
      <c r="Q55" s="208"/>
      <c r="R55" s="21"/>
      <c r="S55" s="38"/>
      <c r="T55" s="22"/>
      <c r="U55" s="22"/>
      <c r="V55" s="22"/>
      <c r="W55" s="22"/>
      <c r="X55" s="22"/>
      <c r="Y55" s="22"/>
      <c r="Z55" s="89"/>
      <c r="AA55" s="84"/>
      <c r="AB55" s="342"/>
      <c r="AC55" s="343"/>
      <c r="AD55" s="342">
        <f>AB55+'2027.5'!AD55</f>
        <v>323532</v>
      </c>
      <c r="AE55" s="179">
        <f>AC55+'2027.5'!AE55</f>
        <v>2000.0038079767864</v>
      </c>
      <c r="AF55" s="24"/>
      <c r="AG55" s="25"/>
      <c r="AH55" s="26">
        <f t="shared" si="9"/>
        <v>0</v>
      </c>
      <c r="AI55" s="25"/>
      <c r="AJ55" s="26">
        <f t="shared" si="10"/>
        <v>0</v>
      </c>
      <c r="AK55" s="69">
        <f>AF55+'2027.5'!AK55</f>
        <v>0</v>
      </c>
      <c r="AL55" s="75">
        <f>AG55+'2027.5'!AL55</f>
        <v>0</v>
      </c>
      <c r="AM55" s="26">
        <f>AH55+'2027.5'!AM55</f>
        <v>0</v>
      </c>
      <c r="AN55" s="75">
        <f>AI55+'2027.5'!AN55</f>
        <v>0</v>
      </c>
      <c r="AO55" s="26">
        <f>AJ55+'2027.5'!AO55</f>
        <v>0</v>
      </c>
      <c r="AP55" s="24"/>
      <c r="AQ55" s="24"/>
      <c r="AR55" s="24">
        <f>AP55+'2027.5'!AR55</f>
        <v>0</v>
      </c>
      <c r="AS55" s="24">
        <f>AQ55+'2027.5'!AS55</f>
        <v>0</v>
      </c>
      <c r="AT55" s="24"/>
      <c r="AU55" s="24"/>
      <c r="AV55" s="24"/>
      <c r="AW55" s="24"/>
      <c r="AX55" s="24">
        <f>AT55+'2027.5'!AX55</f>
        <v>0</v>
      </c>
      <c r="AY55" s="24">
        <f>AU55+'2027.5'!AY55</f>
        <v>0</v>
      </c>
      <c r="AZ55" s="24">
        <f>AV55+'2027.5'!AZ55</f>
        <v>0</v>
      </c>
      <c r="BA55" s="24">
        <f>AW55+'2027.5'!BA55</f>
        <v>0</v>
      </c>
    </row>
    <row r="56" spans="1:53">
      <c r="A56" s="316"/>
      <c r="B56" s="316"/>
      <c r="C56" s="19" t="s">
        <v>95</v>
      </c>
      <c r="D56" s="20"/>
      <c r="E56" s="23"/>
      <c r="F56" s="84"/>
      <c r="G56" s="117"/>
      <c r="H56" s="106"/>
      <c r="I56" s="102"/>
      <c r="J56" s="102"/>
      <c r="K56" s="102"/>
      <c r="L56" s="102"/>
      <c r="M56" s="110"/>
      <c r="N56" s="79"/>
      <c r="O56" s="130"/>
      <c r="P56" s="79"/>
      <c r="Q56" s="208"/>
      <c r="R56" s="21"/>
      <c r="S56" s="38"/>
      <c r="T56" s="22"/>
      <c r="U56" s="22"/>
      <c r="V56" s="22"/>
      <c r="W56" s="22"/>
      <c r="X56" s="22"/>
      <c r="Y56" s="22"/>
      <c r="Z56" s="89"/>
      <c r="AA56" s="84"/>
      <c r="AB56" s="342"/>
      <c r="AC56" s="343"/>
      <c r="AD56" s="342">
        <f>AB56+'2027.5'!AD56</f>
        <v>0</v>
      </c>
      <c r="AE56" s="179">
        <f>AC56+'2027.5'!AE56</f>
        <v>0</v>
      </c>
      <c r="AF56" s="24"/>
      <c r="AG56" s="25"/>
      <c r="AH56" s="26">
        <f t="shared" si="9"/>
        <v>0</v>
      </c>
      <c r="AI56" s="25"/>
      <c r="AJ56" s="26">
        <f t="shared" si="10"/>
        <v>0</v>
      </c>
      <c r="AK56" s="69">
        <f>AF56+'2027.5'!AK56</f>
        <v>1</v>
      </c>
      <c r="AL56" s="75">
        <f>AG56+'2027.5'!AL56</f>
        <v>0</v>
      </c>
      <c r="AM56" s="26">
        <f>AH56+'2027.5'!AM56</f>
        <v>0</v>
      </c>
      <c r="AN56" s="75">
        <f>AI56+'2027.5'!AN56</f>
        <v>105</v>
      </c>
      <c r="AO56" s="26">
        <f>AJ56+'2027.5'!AO56</f>
        <v>42000</v>
      </c>
      <c r="AP56" s="24"/>
      <c r="AQ56" s="24"/>
      <c r="AR56" s="24">
        <f>AP56+'2027.5'!AR56</f>
        <v>0</v>
      </c>
      <c r="AS56" s="24">
        <f>AQ56+'2027.5'!AS56</f>
        <v>0</v>
      </c>
      <c r="AT56" s="24"/>
      <c r="AU56" s="24"/>
      <c r="AV56" s="24"/>
      <c r="AW56" s="24"/>
      <c r="AX56" s="24">
        <f>AT56+'2027.5'!AX56</f>
        <v>1</v>
      </c>
      <c r="AY56" s="24">
        <f>AU56+'2027.5'!AY56</f>
        <v>50</v>
      </c>
      <c r="AZ56" s="24">
        <f>AV56+'2027.5'!AZ56</f>
        <v>236</v>
      </c>
      <c r="BA56" s="24">
        <f>AW56+'2027.5'!BA56</f>
        <v>10</v>
      </c>
    </row>
    <row r="57" spans="1:53">
      <c r="A57" s="316"/>
      <c r="B57" s="316"/>
      <c r="C57" s="19" t="s">
        <v>96</v>
      </c>
      <c r="D57" s="20"/>
      <c r="E57" s="23"/>
      <c r="F57" s="84"/>
      <c r="G57" s="117"/>
      <c r="H57" s="106"/>
      <c r="I57" s="102"/>
      <c r="J57" s="102"/>
      <c r="K57" s="102"/>
      <c r="L57" s="102"/>
      <c r="M57" s="110"/>
      <c r="N57" s="79"/>
      <c r="O57" s="130"/>
      <c r="P57" s="79"/>
      <c r="Q57" s="208"/>
      <c r="R57" s="21"/>
      <c r="S57" s="38"/>
      <c r="T57" s="22"/>
      <c r="U57" s="22"/>
      <c r="V57" s="22"/>
      <c r="W57" s="22"/>
      <c r="X57" s="22"/>
      <c r="Y57" s="22"/>
      <c r="Z57" s="89"/>
      <c r="AA57" s="84"/>
      <c r="AB57" s="342"/>
      <c r="AC57" s="343"/>
      <c r="AD57" s="342">
        <f>AB57+'2027.5'!AD57</f>
        <v>10000</v>
      </c>
      <c r="AE57" s="179">
        <f>AC57+'2027.5'!AE57</f>
        <v>62.688524767747161</v>
      </c>
      <c r="AF57" s="24"/>
      <c r="AG57" s="25"/>
      <c r="AH57" s="26">
        <f t="shared" si="9"/>
        <v>0</v>
      </c>
      <c r="AI57" s="25"/>
      <c r="AJ57" s="26">
        <f t="shared" si="10"/>
        <v>0</v>
      </c>
      <c r="AK57" s="69">
        <f>AF57+'2027.5'!AK57</f>
        <v>0</v>
      </c>
      <c r="AL57" s="75">
        <f>AG57+'2027.5'!AL57</f>
        <v>0</v>
      </c>
      <c r="AM57" s="26">
        <f>AH57+'2027.5'!AM57</f>
        <v>0</v>
      </c>
      <c r="AN57" s="75">
        <f>AI57+'2027.5'!AN57</f>
        <v>0</v>
      </c>
      <c r="AO57" s="26">
        <f>AJ57+'2027.5'!AO57</f>
        <v>0</v>
      </c>
      <c r="AP57" s="24"/>
      <c r="AQ57" s="24"/>
      <c r="AR57" s="24">
        <f>AP57+'2027.5'!AR57</f>
        <v>0</v>
      </c>
      <c r="AS57" s="24">
        <f>AQ57+'2027.5'!AS57</f>
        <v>0</v>
      </c>
      <c r="AT57" s="24"/>
      <c r="AU57" s="24"/>
      <c r="AV57" s="24"/>
      <c r="AW57" s="24"/>
      <c r="AX57" s="24">
        <f>AT57+'2027.5'!AX57</f>
        <v>1</v>
      </c>
      <c r="AY57" s="24">
        <f>AU57+'2027.5'!AY57</f>
        <v>45</v>
      </c>
      <c r="AZ57" s="24">
        <f>AV57+'2027.5'!AZ57</f>
        <v>36</v>
      </c>
      <c r="BA57" s="24">
        <f>AW57+'2027.5'!BA57</f>
        <v>5</v>
      </c>
    </row>
    <row r="58" spans="1:53">
      <c r="A58" s="316"/>
      <c r="B58" s="316"/>
      <c r="C58" s="19" t="s">
        <v>97</v>
      </c>
      <c r="D58" s="20"/>
      <c r="E58" s="23"/>
      <c r="F58" s="84"/>
      <c r="G58" s="117"/>
      <c r="H58" s="106"/>
      <c r="I58" s="102"/>
      <c r="J58" s="102"/>
      <c r="K58" s="102"/>
      <c r="L58" s="102"/>
      <c r="M58" s="110"/>
      <c r="N58" s="79"/>
      <c r="O58" s="130"/>
      <c r="P58" s="79"/>
      <c r="Q58" s="208"/>
      <c r="R58" s="21"/>
      <c r="S58" s="38"/>
      <c r="T58" s="22"/>
      <c r="U58" s="22"/>
      <c r="V58" s="22"/>
      <c r="W58" s="22"/>
      <c r="X58" s="22"/>
      <c r="Y58" s="22"/>
      <c r="Z58" s="89"/>
      <c r="AA58" s="84"/>
      <c r="AB58" s="342"/>
      <c r="AC58" s="343"/>
      <c r="AD58" s="342">
        <f>AB58+'2027.5'!AD58</f>
        <v>0</v>
      </c>
      <c r="AE58" s="179">
        <f>AC58+'2027.5'!AE58</f>
        <v>0</v>
      </c>
      <c r="AF58" s="24"/>
      <c r="AG58" s="25"/>
      <c r="AH58" s="26">
        <f t="shared" si="9"/>
        <v>0</v>
      </c>
      <c r="AI58" s="25"/>
      <c r="AJ58" s="26">
        <f t="shared" si="10"/>
        <v>0</v>
      </c>
      <c r="AK58" s="69">
        <f>AF58+'2027.5'!AK58</f>
        <v>1</v>
      </c>
      <c r="AL58" s="75">
        <f>AG58+'2027.5'!AL58</f>
        <v>0</v>
      </c>
      <c r="AM58" s="26">
        <f>AH58+'2027.5'!AM58</f>
        <v>0</v>
      </c>
      <c r="AN58" s="75">
        <f>AI58+'2027.5'!AN58</f>
        <v>38</v>
      </c>
      <c r="AO58" s="26">
        <f>AJ58+'2027.5'!AO58</f>
        <v>15200</v>
      </c>
      <c r="AP58" s="24"/>
      <c r="AQ58" s="24"/>
      <c r="AR58" s="24">
        <f>AP58+'2027.5'!AR58</f>
        <v>0</v>
      </c>
      <c r="AS58" s="24">
        <f>AQ58+'2027.5'!AS58</f>
        <v>0</v>
      </c>
      <c r="AT58" s="24"/>
      <c r="AU58" s="24"/>
      <c r="AV58" s="24"/>
      <c r="AW58" s="24"/>
      <c r="AX58" s="24">
        <f>AT58+'2027.5'!AX58</f>
        <v>0</v>
      </c>
      <c r="AY58" s="24">
        <f>AU58+'2027.5'!AY58</f>
        <v>0</v>
      </c>
      <c r="AZ58" s="24">
        <f>AV58+'2027.5'!AZ58</f>
        <v>0</v>
      </c>
      <c r="BA58" s="24">
        <f>AW58+'2027.5'!BA58</f>
        <v>0</v>
      </c>
    </row>
    <row r="59" spans="1:53">
      <c r="A59" s="316"/>
      <c r="B59" s="316"/>
      <c r="C59" s="19" t="s">
        <v>98</v>
      </c>
      <c r="D59" s="20"/>
      <c r="E59" s="23"/>
      <c r="F59" s="84"/>
      <c r="G59" s="117"/>
      <c r="H59" s="106"/>
      <c r="I59" s="102"/>
      <c r="J59" s="102"/>
      <c r="K59" s="102"/>
      <c r="L59" s="102"/>
      <c r="M59" s="110"/>
      <c r="N59" s="79"/>
      <c r="O59" s="130"/>
      <c r="P59" s="79"/>
      <c r="Q59" s="208"/>
      <c r="R59" s="21"/>
      <c r="S59" s="38"/>
      <c r="T59" s="22"/>
      <c r="U59" s="22"/>
      <c r="V59" s="22"/>
      <c r="W59" s="22"/>
      <c r="X59" s="22"/>
      <c r="Y59" s="22"/>
      <c r="Z59" s="89"/>
      <c r="AA59" s="84"/>
      <c r="AB59" s="342"/>
      <c r="AC59" s="343"/>
      <c r="AD59" s="342">
        <f>AB59+'2027.5'!AD59</f>
        <v>11638</v>
      </c>
      <c r="AE59" s="179">
        <f>AC59+'2027.5'!AE59</f>
        <v>72.95690512470415</v>
      </c>
      <c r="AF59" s="24"/>
      <c r="AG59" s="25"/>
      <c r="AH59" s="26">
        <f t="shared" si="9"/>
        <v>0</v>
      </c>
      <c r="AI59" s="25"/>
      <c r="AJ59" s="26">
        <f t="shared" si="10"/>
        <v>0</v>
      </c>
      <c r="AK59" s="69">
        <f>AF59+'2027.5'!AK59</f>
        <v>1</v>
      </c>
      <c r="AL59" s="75">
        <f>AG59+'2027.5'!AL59</f>
        <v>3</v>
      </c>
      <c r="AM59" s="26">
        <f>AH59+'2027.5'!AM59</f>
        <v>600</v>
      </c>
      <c r="AN59" s="75">
        <f>AI59+'2027.5'!AN59</f>
        <v>35</v>
      </c>
      <c r="AO59" s="26">
        <f>AJ59+'2027.5'!AO59</f>
        <v>14000</v>
      </c>
      <c r="AP59" s="24"/>
      <c r="AQ59" s="24"/>
      <c r="AR59" s="24">
        <f>AP59+'2027.5'!AR59</f>
        <v>0</v>
      </c>
      <c r="AS59" s="24">
        <f>AQ59+'2027.5'!AS59</f>
        <v>0</v>
      </c>
      <c r="AT59" s="24"/>
      <c r="AU59" s="24"/>
      <c r="AV59" s="24"/>
      <c r="AW59" s="24"/>
      <c r="AX59" s="24">
        <f>AT59+'2027.5'!AX59</f>
        <v>3</v>
      </c>
      <c r="AY59" s="24">
        <f>AU59+'2027.5'!AY59</f>
        <v>160</v>
      </c>
      <c r="AZ59" s="24">
        <f>AV59+'2027.5'!AZ59</f>
        <v>305</v>
      </c>
      <c r="BA59" s="24">
        <f>AW59+'2027.5'!BA59</f>
        <v>13</v>
      </c>
    </row>
    <row r="60" spans="1:53">
      <c r="A60" s="316"/>
      <c r="B60" s="317"/>
      <c r="C60" s="19" t="s">
        <v>99</v>
      </c>
      <c r="D60" s="20"/>
      <c r="E60" s="23"/>
      <c r="F60" s="84"/>
      <c r="G60" s="117"/>
      <c r="H60" s="106"/>
      <c r="I60" s="102"/>
      <c r="J60" s="102"/>
      <c r="K60" s="102"/>
      <c r="L60" s="102"/>
      <c r="M60" s="110"/>
      <c r="N60" s="79"/>
      <c r="O60" s="130"/>
      <c r="P60" s="79"/>
      <c r="Q60" s="208"/>
      <c r="R60" s="213"/>
      <c r="S60" s="38"/>
      <c r="T60" s="22"/>
      <c r="U60" s="22"/>
      <c r="V60" s="22"/>
      <c r="W60" s="22"/>
      <c r="X60" s="22"/>
      <c r="Y60" s="22"/>
      <c r="Z60" s="89"/>
      <c r="AA60" s="84"/>
      <c r="AB60" s="342"/>
      <c r="AC60" s="343"/>
      <c r="AD60" s="342">
        <f>AB60+'2027.5'!AD60</f>
        <v>159519</v>
      </c>
      <c r="AE60" s="179">
        <f>AC60+'2027.5'!AE60</f>
        <v>1000.0010782426259</v>
      </c>
      <c r="AF60" s="24"/>
      <c r="AG60" s="25"/>
      <c r="AH60" s="26">
        <f t="shared" si="9"/>
        <v>0</v>
      </c>
      <c r="AI60" s="25"/>
      <c r="AJ60" s="26">
        <f t="shared" si="10"/>
        <v>0</v>
      </c>
      <c r="AK60" s="69">
        <f>AF60+'2027.5'!AK60</f>
        <v>0</v>
      </c>
      <c r="AL60" s="75">
        <f>AG60+'2027.5'!AL60</f>
        <v>0</v>
      </c>
      <c r="AM60" s="26">
        <f>AH60+'2027.5'!AM60</f>
        <v>0</v>
      </c>
      <c r="AN60" s="75">
        <f>AI60+'2027.5'!AN60</f>
        <v>0</v>
      </c>
      <c r="AO60" s="26">
        <f>AJ60+'2027.5'!AO60</f>
        <v>0</v>
      </c>
      <c r="AP60" s="24"/>
      <c r="AQ60" s="24"/>
      <c r="AR60" s="24">
        <f>AP60+'2027.5'!AR60</f>
        <v>0</v>
      </c>
      <c r="AS60" s="24">
        <f>AQ60+'2027.5'!AS60</f>
        <v>0</v>
      </c>
      <c r="AT60" s="24"/>
      <c r="AU60" s="24"/>
      <c r="AV60" s="24"/>
      <c r="AW60" s="24"/>
      <c r="AX60" s="24">
        <f>AT60+'2027.5'!AX60</f>
        <v>0</v>
      </c>
      <c r="AY60" s="24">
        <f>AU60+'2027.5'!AY60</f>
        <v>0</v>
      </c>
      <c r="AZ60" s="24">
        <f>AV60+'2027.5'!AZ60</f>
        <v>0</v>
      </c>
      <c r="BA60" s="24">
        <f>AW60+'2027.5'!BA60</f>
        <v>0</v>
      </c>
    </row>
    <row r="61" spans="1:53">
      <c r="A61" s="316"/>
      <c r="B61" s="315">
        <v>2</v>
      </c>
      <c r="C61" s="19" t="s">
        <v>100</v>
      </c>
      <c r="D61" s="20"/>
      <c r="E61" s="23"/>
      <c r="F61" s="84"/>
      <c r="G61" s="117"/>
      <c r="H61" s="106"/>
      <c r="I61" s="102"/>
      <c r="J61" s="102"/>
      <c r="K61" s="102"/>
      <c r="L61" s="102"/>
      <c r="M61" s="110"/>
      <c r="N61" s="79"/>
      <c r="O61" s="130"/>
      <c r="P61" s="79"/>
      <c r="Q61" s="208"/>
      <c r="R61" s="21"/>
      <c r="S61" s="38"/>
      <c r="T61" s="22"/>
      <c r="U61" s="22"/>
      <c r="V61" s="22"/>
      <c r="W61" s="22"/>
      <c r="X61" s="22"/>
      <c r="Y61" s="22"/>
      <c r="Z61" s="89"/>
      <c r="AA61" s="84"/>
      <c r="AB61" s="342"/>
      <c r="AC61" s="343"/>
      <c r="AD61" s="342">
        <f>AB61+'2027.5'!AD61</f>
        <v>0</v>
      </c>
      <c r="AE61" s="179">
        <f>AC61+'2027.5'!AE61</f>
        <v>0</v>
      </c>
      <c r="AF61" s="24"/>
      <c r="AG61" s="25"/>
      <c r="AH61" s="26">
        <f t="shared" si="9"/>
        <v>0</v>
      </c>
      <c r="AI61" s="25"/>
      <c r="AJ61" s="26">
        <f t="shared" si="10"/>
        <v>0</v>
      </c>
      <c r="AK61" s="69">
        <f>AF61+'2027.5'!AK61</f>
        <v>2</v>
      </c>
      <c r="AL61" s="75">
        <f>AG61+'2027.5'!AL61</f>
        <v>2</v>
      </c>
      <c r="AM61" s="26">
        <f>AH61+'2027.5'!AM61</f>
        <v>400</v>
      </c>
      <c r="AN61" s="75">
        <f>AI61+'2027.5'!AN61</f>
        <v>22</v>
      </c>
      <c r="AO61" s="26">
        <f>AJ61+'2027.5'!AO61</f>
        <v>8800</v>
      </c>
      <c r="AP61" s="24"/>
      <c r="AQ61" s="24"/>
      <c r="AR61" s="24">
        <f>AP61+'2027.5'!AR61</f>
        <v>0</v>
      </c>
      <c r="AS61" s="24">
        <f>AQ61+'2027.5'!AS61</f>
        <v>0</v>
      </c>
      <c r="AT61" s="24"/>
      <c r="AU61" s="24"/>
      <c r="AV61" s="24"/>
      <c r="AW61" s="24"/>
      <c r="AX61" s="24">
        <f>AT61+'2027.5'!AX61</f>
        <v>1</v>
      </c>
      <c r="AY61" s="24">
        <f>AU61+'2027.5'!AY61</f>
        <v>420</v>
      </c>
      <c r="AZ61" s="24">
        <f>AV61+'2027.5'!AZ61</f>
        <v>42</v>
      </c>
      <c r="BA61" s="24">
        <f>AW61+'2027.5'!BA61</f>
        <v>3</v>
      </c>
    </row>
    <row r="62" spans="1:53">
      <c r="A62" s="316"/>
      <c r="B62" s="316"/>
      <c r="C62" s="19" t="s">
        <v>101</v>
      </c>
      <c r="D62" s="20"/>
      <c r="E62" s="23"/>
      <c r="F62" s="84"/>
      <c r="G62" s="117"/>
      <c r="H62" s="106"/>
      <c r="I62" s="102"/>
      <c r="J62" s="102"/>
      <c r="K62" s="102"/>
      <c r="L62" s="102"/>
      <c r="M62" s="110"/>
      <c r="N62" s="79"/>
      <c r="O62" s="130"/>
      <c r="P62" s="79"/>
      <c r="Q62" s="208"/>
      <c r="R62" s="21"/>
      <c r="S62" s="38"/>
      <c r="T62" s="22"/>
      <c r="U62" s="22"/>
      <c r="V62" s="22"/>
      <c r="W62" s="22"/>
      <c r="X62" s="22"/>
      <c r="Y62" s="22"/>
      <c r="Z62" s="89"/>
      <c r="AA62" s="84"/>
      <c r="AB62" s="342"/>
      <c r="AC62" s="343"/>
      <c r="AD62" s="342">
        <f>AB62+'2027.5'!AD62</f>
        <v>0</v>
      </c>
      <c r="AE62" s="179">
        <f>AC62+'2027.5'!AE62</f>
        <v>0</v>
      </c>
      <c r="AF62" s="24"/>
      <c r="AG62" s="25"/>
      <c r="AH62" s="26">
        <f t="shared" si="9"/>
        <v>0</v>
      </c>
      <c r="AI62" s="25"/>
      <c r="AJ62" s="26">
        <f t="shared" si="10"/>
        <v>0</v>
      </c>
      <c r="AK62" s="69">
        <f>AF62+'2027.5'!AK62</f>
        <v>1</v>
      </c>
      <c r="AL62" s="75">
        <f>AG62+'2027.5'!AL62</f>
        <v>1</v>
      </c>
      <c r="AM62" s="26">
        <f>AH62+'2027.5'!AM62</f>
        <v>200</v>
      </c>
      <c r="AN62" s="75">
        <f>AI62+'2027.5'!AN62</f>
        <v>4</v>
      </c>
      <c r="AO62" s="26">
        <f>AJ62+'2027.5'!AO62</f>
        <v>1600</v>
      </c>
      <c r="AP62" s="24"/>
      <c r="AQ62" s="24"/>
      <c r="AR62" s="24">
        <f>AP62+'2027.5'!AR62</f>
        <v>0</v>
      </c>
      <c r="AS62" s="24">
        <f>AQ62+'2027.5'!AS62</f>
        <v>0</v>
      </c>
      <c r="AT62" s="24"/>
      <c r="AU62" s="24"/>
      <c r="AV62" s="24"/>
      <c r="AW62" s="24"/>
      <c r="AX62" s="24">
        <f>AT62+'2027.5'!AX62</f>
        <v>0</v>
      </c>
      <c r="AY62" s="24">
        <f>AU62+'2027.5'!AY62</f>
        <v>0</v>
      </c>
      <c r="AZ62" s="24">
        <f>AV62+'2027.5'!AZ62</f>
        <v>0</v>
      </c>
      <c r="BA62" s="24">
        <f>AW62+'2027.5'!BA62</f>
        <v>0</v>
      </c>
    </row>
    <row r="63" spans="1:53">
      <c r="A63" s="316"/>
      <c r="B63" s="316"/>
      <c r="C63" s="19" t="s">
        <v>102</v>
      </c>
      <c r="D63" s="20"/>
      <c r="E63" s="23"/>
      <c r="F63" s="84"/>
      <c r="G63" s="117"/>
      <c r="H63" s="106"/>
      <c r="I63" s="102"/>
      <c r="J63" s="102"/>
      <c r="K63" s="102"/>
      <c r="L63" s="102"/>
      <c r="M63" s="110"/>
      <c r="N63" s="79"/>
      <c r="O63" s="130"/>
      <c r="P63" s="79"/>
      <c r="Q63" s="208"/>
      <c r="R63" s="21"/>
      <c r="S63" s="38"/>
      <c r="T63" s="22"/>
      <c r="U63" s="22"/>
      <c r="V63" s="22"/>
      <c r="W63" s="22"/>
      <c r="X63" s="22"/>
      <c r="Y63" s="22"/>
      <c r="Z63" s="89"/>
      <c r="AA63" s="84"/>
      <c r="AB63" s="342"/>
      <c r="AC63" s="343"/>
      <c r="AD63" s="342">
        <f>AB63+'2027.5'!AD63</f>
        <v>244587</v>
      </c>
      <c r="AE63" s="179">
        <f>AC63+'2027.5'!AE63</f>
        <v>1529.2161999217624</v>
      </c>
      <c r="AF63" s="24"/>
      <c r="AG63" s="25"/>
      <c r="AH63" s="26">
        <f t="shared" si="9"/>
        <v>0</v>
      </c>
      <c r="AI63" s="25"/>
      <c r="AJ63" s="26">
        <f t="shared" si="10"/>
        <v>0</v>
      </c>
      <c r="AK63" s="69">
        <f>AF63+'2027.5'!AK63</f>
        <v>1</v>
      </c>
      <c r="AL63" s="75">
        <f>AG63+'2027.5'!AL63</f>
        <v>0</v>
      </c>
      <c r="AM63" s="26">
        <f>AH63+'2027.5'!AM63</f>
        <v>0</v>
      </c>
      <c r="AN63" s="75">
        <f>AI63+'2027.5'!AN63</f>
        <v>4</v>
      </c>
      <c r="AO63" s="26">
        <f>AJ63+'2027.5'!AO63</f>
        <v>1600</v>
      </c>
      <c r="AP63" s="24"/>
      <c r="AQ63" s="24"/>
      <c r="AR63" s="24">
        <f>AP63+'2027.5'!AR63</f>
        <v>0</v>
      </c>
      <c r="AS63" s="24">
        <f>AQ63+'2027.5'!AS63</f>
        <v>0</v>
      </c>
      <c r="AT63" s="24"/>
      <c r="AU63" s="24"/>
      <c r="AV63" s="24"/>
      <c r="AW63" s="24"/>
      <c r="AX63" s="24">
        <f>AT63+'2027.5'!AX63</f>
        <v>0</v>
      </c>
      <c r="AY63" s="24">
        <f>AU63+'2027.5'!AY63</f>
        <v>0</v>
      </c>
      <c r="AZ63" s="24">
        <f>AV63+'2027.5'!AZ63</f>
        <v>0</v>
      </c>
      <c r="BA63" s="24">
        <f>AW63+'2027.5'!BA63</f>
        <v>0</v>
      </c>
    </row>
    <row r="64" spans="1:53">
      <c r="A64" s="316"/>
      <c r="B64" s="316"/>
      <c r="C64" s="19" t="s">
        <v>103</v>
      </c>
      <c r="D64" s="20"/>
      <c r="E64" s="23"/>
      <c r="F64" s="84"/>
      <c r="G64" s="117"/>
      <c r="H64" s="106"/>
      <c r="I64" s="102"/>
      <c r="J64" s="102"/>
      <c r="K64" s="102"/>
      <c r="L64" s="102"/>
      <c r="M64" s="110"/>
      <c r="N64" s="79"/>
      <c r="O64" s="130"/>
      <c r="P64" s="79"/>
      <c r="Q64" s="208"/>
      <c r="R64" s="21"/>
      <c r="S64" s="38"/>
      <c r="T64" s="22"/>
      <c r="U64" s="22"/>
      <c r="V64" s="22"/>
      <c r="W64" s="22"/>
      <c r="X64" s="22"/>
      <c r="Y64" s="22"/>
      <c r="Z64" s="89"/>
      <c r="AA64" s="84"/>
      <c r="AB64" s="342"/>
      <c r="AC64" s="343"/>
      <c r="AD64" s="342">
        <f>AB64+'2027.5'!AD64</f>
        <v>1189779</v>
      </c>
      <c r="AE64" s="179">
        <f>AC64+'2027.5'!AE64</f>
        <v>7413.4760468444156</v>
      </c>
      <c r="AF64" s="24"/>
      <c r="AG64" s="25"/>
      <c r="AH64" s="26">
        <f t="shared" si="9"/>
        <v>0</v>
      </c>
      <c r="AI64" s="25"/>
      <c r="AJ64" s="26">
        <f t="shared" si="10"/>
        <v>0</v>
      </c>
      <c r="AK64" s="69">
        <f>AF64+'2027.5'!AK64</f>
        <v>1</v>
      </c>
      <c r="AL64" s="75">
        <f>AG64+'2027.5'!AL64</f>
        <v>1</v>
      </c>
      <c r="AM64" s="26">
        <f>AH64+'2027.5'!AM64</f>
        <v>200</v>
      </c>
      <c r="AN64" s="75">
        <f>AI64+'2027.5'!AN64</f>
        <v>4</v>
      </c>
      <c r="AO64" s="26">
        <f>AJ64+'2027.5'!AO64</f>
        <v>1600</v>
      </c>
      <c r="AP64" s="24"/>
      <c r="AQ64" s="24"/>
      <c r="AR64" s="24">
        <f>AP64+'2027.5'!AR64</f>
        <v>0</v>
      </c>
      <c r="AS64" s="24">
        <f>AQ64+'2027.5'!AS64</f>
        <v>0</v>
      </c>
      <c r="AT64" s="24"/>
      <c r="AU64" s="24"/>
      <c r="AV64" s="24"/>
      <c r="AW64" s="24"/>
      <c r="AX64" s="24">
        <f>AT64+'2027.5'!AX64</f>
        <v>0</v>
      </c>
      <c r="AY64" s="24">
        <f>AU64+'2027.5'!AY64</f>
        <v>0</v>
      </c>
      <c r="AZ64" s="24">
        <f>AV64+'2027.5'!AZ64</f>
        <v>0</v>
      </c>
      <c r="BA64" s="24">
        <f>AW64+'2027.5'!BA64</f>
        <v>0</v>
      </c>
    </row>
    <row r="65" spans="1:53">
      <c r="A65" s="316"/>
      <c r="B65" s="316"/>
      <c r="C65" s="19" t="s">
        <v>104</v>
      </c>
      <c r="D65" s="20"/>
      <c r="E65" s="23"/>
      <c r="F65" s="84"/>
      <c r="G65" s="117"/>
      <c r="H65" s="106"/>
      <c r="I65" s="102"/>
      <c r="J65" s="102"/>
      <c r="K65" s="102"/>
      <c r="L65" s="102"/>
      <c r="M65" s="110"/>
      <c r="N65" s="79"/>
      <c r="O65" s="130"/>
      <c r="P65" s="79"/>
      <c r="Q65" s="208"/>
      <c r="R65" s="21"/>
      <c r="S65" s="38"/>
      <c r="T65" s="22"/>
      <c r="U65" s="22"/>
      <c r="V65" s="22"/>
      <c r="W65" s="22"/>
      <c r="X65" s="22"/>
      <c r="Y65" s="22"/>
      <c r="Z65" s="89"/>
      <c r="AA65" s="84"/>
      <c r="AB65" s="342"/>
      <c r="AC65" s="343"/>
      <c r="AD65" s="342">
        <f>AB65+'2027.5'!AD65</f>
        <v>0</v>
      </c>
      <c r="AE65" s="179">
        <f>AC65+'2027.5'!AE65</f>
        <v>0</v>
      </c>
      <c r="AF65" s="24"/>
      <c r="AG65" s="25"/>
      <c r="AH65" s="26">
        <f t="shared" si="9"/>
        <v>0</v>
      </c>
      <c r="AI65" s="25"/>
      <c r="AJ65" s="26">
        <f t="shared" si="10"/>
        <v>0</v>
      </c>
      <c r="AK65" s="69">
        <f>AF65+'2027.5'!AK65</f>
        <v>1</v>
      </c>
      <c r="AL65" s="75">
        <f>AG65+'2027.5'!AL65</f>
        <v>1</v>
      </c>
      <c r="AM65" s="26">
        <f>AH65+'2027.5'!AM65</f>
        <v>200</v>
      </c>
      <c r="AN65" s="75">
        <f>AI65+'2027.5'!AN65</f>
        <v>4</v>
      </c>
      <c r="AO65" s="26">
        <f>AJ65+'2027.5'!AO65</f>
        <v>1600</v>
      </c>
      <c r="AP65" s="24"/>
      <c r="AQ65" s="24"/>
      <c r="AR65" s="24">
        <f>AP65+'2027.5'!AR65</f>
        <v>0</v>
      </c>
      <c r="AS65" s="24">
        <f>AQ65+'2027.5'!AS65</f>
        <v>0</v>
      </c>
      <c r="AT65" s="24"/>
      <c r="AU65" s="24"/>
      <c r="AV65" s="24"/>
      <c r="AW65" s="24"/>
      <c r="AX65" s="24">
        <f>AT65+'2027.5'!AX65</f>
        <v>0</v>
      </c>
      <c r="AY65" s="24">
        <f>AU65+'2027.5'!AY65</f>
        <v>0</v>
      </c>
      <c r="AZ65" s="24">
        <f>AV65+'2027.5'!AZ65</f>
        <v>0</v>
      </c>
      <c r="BA65" s="24">
        <f>AW65+'2027.5'!BA65</f>
        <v>0</v>
      </c>
    </row>
    <row r="66" spans="1:53">
      <c r="A66" s="316"/>
      <c r="B66" s="316"/>
      <c r="C66" s="19" t="s">
        <v>105</v>
      </c>
      <c r="D66" s="20"/>
      <c r="E66" s="23"/>
      <c r="F66" s="84"/>
      <c r="G66" s="117"/>
      <c r="H66" s="106"/>
      <c r="I66" s="102"/>
      <c r="J66" s="102"/>
      <c r="K66" s="102"/>
      <c r="L66" s="102"/>
      <c r="M66" s="110"/>
      <c r="N66" s="79"/>
      <c r="O66" s="130"/>
      <c r="P66" s="79"/>
      <c r="Q66" s="208"/>
      <c r="R66" s="21"/>
      <c r="S66" s="38"/>
      <c r="T66" s="22"/>
      <c r="U66" s="22"/>
      <c r="V66" s="22"/>
      <c r="W66" s="22"/>
      <c r="X66" s="22"/>
      <c r="Y66" s="22"/>
      <c r="Z66" s="89"/>
      <c r="AA66" s="84"/>
      <c r="AB66" s="342"/>
      <c r="AC66" s="343"/>
      <c r="AD66" s="342">
        <f>AB66+'2027.5'!AD66</f>
        <v>0</v>
      </c>
      <c r="AE66" s="179">
        <f>AC66+'2027.5'!AE66</f>
        <v>0</v>
      </c>
      <c r="AF66" s="24"/>
      <c r="AG66" s="25"/>
      <c r="AH66" s="26">
        <f t="shared" si="9"/>
        <v>0</v>
      </c>
      <c r="AI66" s="25"/>
      <c r="AJ66" s="26">
        <f t="shared" si="10"/>
        <v>0</v>
      </c>
      <c r="AK66" s="69">
        <f>AF66+'2027.5'!AK66</f>
        <v>1</v>
      </c>
      <c r="AL66" s="75">
        <f>AG66+'2027.5'!AL66</f>
        <v>0</v>
      </c>
      <c r="AM66" s="26">
        <f>AH66+'2027.5'!AM66</f>
        <v>0</v>
      </c>
      <c r="AN66" s="75">
        <f>AI66+'2027.5'!AN66</f>
        <v>4</v>
      </c>
      <c r="AO66" s="26">
        <f>AJ66+'2027.5'!AO66</f>
        <v>1600</v>
      </c>
      <c r="AP66" s="24"/>
      <c r="AQ66" s="24"/>
      <c r="AR66" s="24">
        <f>AP66+'2027.5'!AR66</f>
        <v>0</v>
      </c>
      <c r="AS66" s="24">
        <f>AQ66+'2027.5'!AS66</f>
        <v>0</v>
      </c>
      <c r="AT66" s="24"/>
      <c r="AU66" s="24"/>
      <c r="AV66" s="24"/>
      <c r="AW66" s="24"/>
      <c r="AX66" s="24">
        <f>AT66+'2027.5'!AX66</f>
        <v>0</v>
      </c>
      <c r="AY66" s="24">
        <f>AU66+'2027.5'!AY66</f>
        <v>0</v>
      </c>
      <c r="AZ66" s="24">
        <f>AV66+'2027.5'!AZ66</f>
        <v>0</v>
      </c>
      <c r="BA66" s="24">
        <f>AW66+'2027.5'!BA66</f>
        <v>0</v>
      </c>
    </row>
    <row r="67" spans="1:53">
      <c r="A67" s="316"/>
      <c r="B67" s="316"/>
      <c r="C67" s="19" t="s">
        <v>106</v>
      </c>
      <c r="D67" s="20"/>
      <c r="E67" s="23"/>
      <c r="F67" s="84"/>
      <c r="G67" s="117"/>
      <c r="H67" s="106"/>
      <c r="I67" s="102"/>
      <c r="J67" s="102"/>
      <c r="K67" s="102"/>
      <c r="L67" s="102"/>
      <c r="M67" s="110"/>
      <c r="N67" s="79"/>
      <c r="O67" s="130"/>
      <c r="P67" s="79"/>
      <c r="Q67" s="208"/>
      <c r="R67" s="21"/>
      <c r="S67" s="38"/>
      <c r="T67" s="22"/>
      <c r="U67" s="22"/>
      <c r="V67" s="22"/>
      <c r="W67" s="22"/>
      <c r="X67" s="22"/>
      <c r="Y67" s="22"/>
      <c r="Z67" s="89"/>
      <c r="AA67" s="84"/>
      <c r="AB67" s="342"/>
      <c r="AC67" s="343"/>
      <c r="AD67" s="342">
        <f>AB67+'2027.5'!AD67</f>
        <v>0</v>
      </c>
      <c r="AE67" s="179">
        <f>AC67+'2027.5'!AE67</f>
        <v>0</v>
      </c>
      <c r="AF67" s="24"/>
      <c r="AG67" s="25"/>
      <c r="AH67" s="26">
        <f t="shared" ref="AH67" si="15">AG67*$AH$5</f>
        <v>0</v>
      </c>
      <c r="AI67" s="25"/>
      <c r="AJ67" s="26">
        <f t="shared" ref="AJ67" si="16">AI67*$AJ$5</f>
        <v>0</v>
      </c>
      <c r="AK67" s="69">
        <f>AF67+'2027.5'!AK67</f>
        <v>1</v>
      </c>
      <c r="AL67" s="75">
        <f>AG67+'2027.5'!AL67</f>
        <v>0</v>
      </c>
      <c r="AM67" s="26">
        <f>AH67+'2027.5'!AM67</f>
        <v>0</v>
      </c>
      <c r="AN67" s="75">
        <f>AI67+'2027.5'!AN67</f>
        <v>4</v>
      </c>
      <c r="AO67" s="26">
        <f>AJ67+'2027.5'!AO67</f>
        <v>1600</v>
      </c>
      <c r="AP67" s="24"/>
      <c r="AQ67" s="24"/>
      <c r="AR67" s="24">
        <f>AP67+'2027.5'!AR67</f>
        <v>0</v>
      </c>
      <c r="AS67" s="24">
        <f>AQ67+'2027.5'!AS67</f>
        <v>0</v>
      </c>
      <c r="AT67" s="24"/>
      <c r="AU67" s="24"/>
      <c r="AV67" s="24"/>
      <c r="AW67" s="24"/>
      <c r="AX67" s="24">
        <f>AT67+'2027.5'!AX67</f>
        <v>0</v>
      </c>
      <c r="AY67" s="24">
        <f>AU67+'2027.5'!AY67</f>
        <v>0</v>
      </c>
      <c r="AZ67" s="24">
        <f>AV67+'2027.5'!AZ67</f>
        <v>0</v>
      </c>
      <c r="BA67" s="24">
        <f>AW67+'2027.5'!BA67</f>
        <v>0</v>
      </c>
    </row>
    <row r="68" spans="1:53">
      <c r="A68" s="316"/>
      <c r="B68" s="316"/>
      <c r="C68" s="19" t="s">
        <v>107</v>
      </c>
      <c r="D68" s="20"/>
      <c r="E68" s="23"/>
      <c r="F68" s="84"/>
      <c r="G68" s="117"/>
      <c r="H68" s="106"/>
      <c r="I68" s="102"/>
      <c r="J68" s="102"/>
      <c r="K68" s="102"/>
      <c r="L68" s="102"/>
      <c r="M68" s="110"/>
      <c r="N68" s="79"/>
      <c r="O68" s="130"/>
      <c r="P68" s="79"/>
      <c r="Q68" s="208"/>
      <c r="R68" s="21"/>
      <c r="S68" s="38"/>
      <c r="T68" s="22"/>
      <c r="U68" s="22"/>
      <c r="V68" s="22"/>
      <c r="W68" s="22"/>
      <c r="X68" s="22"/>
      <c r="Y68" s="22"/>
      <c r="Z68" s="89"/>
      <c r="AA68" s="84"/>
      <c r="AB68" s="342"/>
      <c r="AC68" s="343"/>
      <c r="AD68" s="342">
        <f>AB68+'2027.5'!AD68</f>
        <v>1177537</v>
      </c>
      <c r="AE68" s="179">
        <f>AC68+'2027.5'!AE68</f>
        <v>7325.463551001938</v>
      </c>
      <c r="AF68" s="24"/>
      <c r="AG68" s="25"/>
      <c r="AH68" s="26">
        <f t="shared" si="9"/>
        <v>0</v>
      </c>
      <c r="AI68" s="25"/>
      <c r="AJ68" s="26">
        <f t="shared" si="10"/>
        <v>0</v>
      </c>
      <c r="AK68" s="69">
        <f>AF68+'2027.5'!AK68</f>
        <v>2</v>
      </c>
      <c r="AL68" s="75">
        <f>AG68+'2027.5'!AL68</f>
        <v>2</v>
      </c>
      <c r="AM68" s="26">
        <f>AH68+'2027.5'!AM68</f>
        <v>400</v>
      </c>
      <c r="AN68" s="75">
        <f>AI68+'2027.5'!AN68</f>
        <v>22</v>
      </c>
      <c r="AO68" s="26">
        <f>AJ68+'2027.5'!AO68</f>
        <v>8800</v>
      </c>
      <c r="AP68" s="24"/>
      <c r="AQ68" s="24"/>
      <c r="AR68" s="24">
        <f>AP68+'2027.5'!AR68</f>
        <v>3</v>
      </c>
      <c r="AS68" s="24">
        <f>AQ68+'2027.5'!AS68</f>
        <v>0</v>
      </c>
      <c r="AT68" s="24"/>
      <c r="AU68" s="24"/>
      <c r="AV68" s="24"/>
      <c r="AW68" s="24"/>
      <c r="AX68" s="24">
        <f>AT68+'2027.5'!AX68</f>
        <v>0</v>
      </c>
      <c r="AY68" s="24">
        <f>AU68+'2027.5'!AY68</f>
        <v>0</v>
      </c>
      <c r="AZ68" s="24">
        <f>AV68+'2027.5'!AZ68</f>
        <v>0</v>
      </c>
      <c r="BA68" s="24">
        <f>AW68+'2027.5'!BA68</f>
        <v>0</v>
      </c>
    </row>
    <row r="69" spans="1:53">
      <c r="A69" s="317"/>
      <c r="B69" s="317"/>
      <c r="C69" s="165" t="s">
        <v>152</v>
      </c>
      <c r="D69" s="20"/>
      <c r="E69" s="23"/>
      <c r="F69" s="170"/>
      <c r="G69" s="117"/>
      <c r="H69" s="162"/>
      <c r="I69" s="102"/>
      <c r="J69" s="102"/>
      <c r="K69" s="102"/>
      <c r="L69" s="102"/>
      <c r="M69" s="163"/>
      <c r="N69" s="79"/>
      <c r="O69" s="130"/>
      <c r="P69" s="79"/>
      <c r="Q69" s="208"/>
      <c r="R69" s="21"/>
      <c r="S69" s="38"/>
      <c r="T69" s="22"/>
      <c r="U69" s="22"/>
      <c r="V69" s="22"/>
      <c r="W69" s="22"/>
      <c r="X69" s="22"/>
      <c r="Y69" s="22"/>
      <c r="Z69" s="89"/>
      <c r="AA69" s="84"/>
      <c r="AB69" s="342"/>
      <c r="AC69" s="343"/>
      <c r="AD69" s="342">
        <f>AB69+'2027.5'!AD69</f>
        <v>0</v>
      </c>
      <c r="AE69" s="179">
        <f>AC69+'2027.5'!AE69</f>
        <v>0</v>
      </c>
      <c r="AF69" s="24"/>
      <c r="AG69" s="25"/>
      <c r="AH69" s="26">
        <f t="shared" si="9"/>
        <v>0</v>
      </c>
      <c r="AI69" s="25"/>
      <c r="AJ69" s="26">
        <f t="shared" si="10"/>
        <v>0</v>
      </c>
      <c r="AK69" s="69">
        <f>AF69+'2027.5'!AK69</f>
        <v>2</v>
      </c>
      <c r="AL69" s="75">
        <f>AG69+'2027.5'!AL69</f>
        <v>1</v>
      </c>
      <c r="AM69" s="26">
        <f>AH69+'2027.5'!AM69</f>
        <v>200</v>
      </c>
      <c r="AN69" s="75">
        <f>AI69+'2027.5'!AN69</f>
        <v>20</v>
      </c>
      <c r="AO69" s="26">
        <f>AJ69+'2027.5'!AO69</f>
        <v>8000</v>
      </c>
      <c r="AP69" s="24"/>
      <c r="AQ69" s="24"/>
      <c r="AR69" s="24">
        <f>AP69+'2027.5'!AR69</f>
        <v>0</v>
      </c>
      <c r="AS69" s="24">
        <f>AQ69+'2027.5'!AS69</f>
        <v>0</v>
      </c>
      <c r="AT69" s="24"/>
      <c r="AU69" s="24"/>
      <c r="AV69" s="24"/>
      <c r="AW69" s="24"/>
      <c r="AX69" s="24">
        <f>AT69+'2027.5'!AX69</f>
        <v>0</v>
      </c>
      <c r="AY69" s="24">
        <f>AU69+'2027.5'!AY69</f>
        <v>0</v>
      </c>
      <c r="AZ69" s="24">
        <f>AV69+'2027.5'!AZ69</f>
        <v>0</v>
      </c>
      <c r="BA69" s="24">
        <f>AW69+'2027.5'!BA69</f>
        <v>0</v>
      </c>
    </row>
    <row r="70" spans="1:53" ht="16.5" customHeight="1">
      <c r="A70" s="28" t="s">
        <v>72</v>
      </c>
      <c r="B70" s="28"/>
      <c r="C70" s="29"/>
      <c r="D70" s="169">
        <f>SUM(D53:D69)</f>
        <v>0</v>
      </c>
      <c r="E70" s="122">
        <f t="shared" ref="E70:BA70" si="17">SUM(E53:E69)</f>
        <v>0</v>
      </c>
      <c r="F70" s="174">
        <f t="shared" si="17"/>
        <v>0</v>
      </c>
      <c r="G70" s="81">
        <f t="shared" si="17"/>
        <v>0</v>
      </c>
      <c r="H70" s="172">
        <f t="shared" si="17"/>
        <v>0</v>
      </c>
      <c r="I70" s="168">
        <f t="shared" si="17"/>
        <v>0</v>
      </c>
      <c r="J70" s="168">
        <f t="shared" si="17"/>
        <v>0</v>
      </c>
      <c r="K70" s="168">
        <f t="shared" si="17"/>
        <v>0</v>
      </c>
      <c r="L70" s="168">
        <f t="shared" si="17"/>
        <v>0</v>
      </c>
      <c r="M70" s="167">
        <f t="shared" si="17"/>
        <v>0</v>
      </c>
      <c r="N70" s="172">
        <f t="shared" si="17"/>
        <v>0</v>
      </c>
      <c r="O70" s="167">
        <f t="shared" si="17"/>
        <v>0</v>
      </c>
      <c r="P70" s="169">
        <f t="shared" si="17"/>
        <v>0</v>
      </c>
      <c r="Q70" s="210">
        <f t="shared" si="17"/>
        <v>0</v>
      </c>
      <c r="R70" s="81">
        <f t="shared" si="17"/>
        <v>0</v>
      </c>
      <c r="S70" s="169">
        <f t="shared" si="17"/>
        <v>0</v>
      </c>
      <c r="T70" s="122">
        <f t="shared" si="17"/>
        <v>0</v>
      </c>
      <c r="U70" s="122">
        <f t="shared" si="17"/>
        <v>0</v>
      </c>
      <c r="V70" s="119">
        <f t="shared" si="17"/>
        <v>0</v>
      </c>
      <c r="W70" s="122">
        <f t="shared" si="17"/>
        <v>0</v>
      </c>
      <c r="X70" s="119">
        <f t="shared" si="17"/>
        <v>0</v>
      </c>
      <c r="Y70" s="122">
        <f t="shared" si="17"/>
        <v>0</v>
      </c>
      <c r="Z70" s="119">
        <f t="shared" si="17"/>
        <v>0</v>
      </c>
      <c r="AA70" s="173">
        <f t="shared" si="17"/>
        <v>0</v>
      </c>
      <c r="AB70" s="348">
        <f t="shared" si="17"/>
        <v>0</v>
      </c>
      <c r="AC70" s="349">
        <f t="shared" si="17"/>
        <v>0</v>
      </c>
      <c r="AD70" s="348">
        <f t="shared" si="17"/>
        <v>3278358</v>
      </c>
      <c r="AE70" s="350">
        <f t="shared" si="17"/>
        <v>20403.808017868374</v>
      </c>
      <c r="AF70" s="119">
        <f t="shared" si="17"/>
        <v>0</v>
      </c>
      <c r="AG70" s="122">
        <f t="shared" si="17"/>
        <v>0</v>
      </c>
      <c r="AH70" s="178">
        <f t="shared" si="17"/>
        <v>0</v>
      </c>
      <c r="AI70" s="122">
        <f t="shared" si="17"/>
        <v>0</v>
      </c>
      <c r="AJ70" s="178">
        <f t="shared" si="17"/>
        <v>0</v>
      </c>
      <c r="AK70" s="119">
        <f t="shared" si="17"/>
        <v>18</v>
      </c>
      <c r="AL70" s="122">
        <f t="shared" si="17"/>
        <v>32</v>
      </c>
      <c r="AM70" s="178">
        <f t="shared" si="17"/>
        <v>6400</v>
      </c>
      <c r="AN70" s="122">
        <f t="shared" si="17"/>
        <v>411</v>
      </c>
      <c r="AO70" s="178">
        <f t="shared" si="17"/>
        <v>164400</v>
      </c>
      <c r="AP70" s="119">
        <f t="shared" si="17"/>
        <v>0</v>
      </c>
      <c r="AQ70" s="119">
        <f t="shared" si="17"/>
        <v>0</v>
      </c>
      <c r="AR70" s="119">
        <f t="shared" si="17"/>
        <v>5</v>
      </c>
      <c r="AS70" s="119">
        <f t="shared" si="17"/>
        <v>0</v>
      </c>
      <c r="AT70" s="119">
        <f t="shared" si="17"/>
        <v>0</v>
      </c>
      <c r="AU70" s="119">
        <f t="shared" si="17"/>
        <v>0</v>
      </c>
      <c r="AV70" s="119">
        <f t="shared" si="17"/>
        <v>0</v>
      </c>
      <c r="AW70" s="119">
        <f t="shared" si="17"/>
        <v>0</v>
      </c>
      <c r="AX70" s="119">
        <f t="shared" si="17"/>
        <v>7</v>
      </c>
      <c r="AY70" s="119">
        <f t="shared" si="17"/>
        <v>720</v>
      </c>
      <c r="AZ70" s="119">
        <f t="shared" si="17"/>
        <v>726</v>
      </c>
      <c r="BA70" s="119">
        <f t="shared" si="17"/>
        <v>39</v>
      </c>
    </row>
    <row r="71" spans="1:53">
      <c r="A71" s="315">
        <v>5</v>
      </c>
      <c r="B71" s="315">
        <v>1</v>
      </c>
      <c r="C71" s="19" t="s">
        <v>108</v>
      </c>
      <c r="D71" s="46"/>
      <c r="E71" s="47"/>
      <c r="F71" s="171"/>
      <c r="G71" s="117"/>
      <c r="H71" s="106"/>
      <c r="I71" s="102"/>
      <c r="J71" s="102"/>
      <c r="K71" s="102"/>
      <c r="L71" s="102"/>
      <c r="M71" s="110"/>
      <c r="N71" s="79"/>
      <c r="O71" s="133"/>
      <c r="P71" s="79"/>
      <c r="Q71" s="208"/>
      <c r="R71" s="203"/>
      <c r="S71" s="48"/>
      <c r="T71" s="49"/>
      <c r="U71" s="49"/>
      <c r="V71" s="49"/>
      <c r="W71" s="49"/>
      <c r="X71" s="49"/>
      <c r="Y71" s="49"/>
      <c r="Z71" s="91"/>
      <c r="AA71" s="84"/>
      <c r="AB71" s="342"/>
      <c r="AC71" s="343"/>
      <c r="AD71" s="342">
        <f>AB71+'2027.5'!AD71</f>
        <v>0</v>
      </c>
      <c r="AE71" s="179">
        <f>AC71+'2027.5'!AE71</f>
        <v>0</v>
      </c>
      <c r="AF71" s="24"/>
      <c r="AG71" s="25"/>
      <c r="AH71" s="26">
        <f t="shared" si="9"/>
        <v>0</v>
      </c>
      <c r="AI71" s="25"/>
      <c r="AJ71" s="26">
        <f t="shared" si="10"/>
        <v>0</v>
      </c>
      <c r="AK71" s="69">
        <f>AF71+'2027.5'!AK71</f>
        <v>2</v>
      </c>
      <c r="AL71" s="75">
        <f>AG71+'2027.5'!AL71</f>
        <v>0</v>
      </c>
      <c r="AM71" s="26">
        <f>AH71+'2027.5'!AM71</f>
        <v>0</v>
      </c>
      <c r="AN71" s="75">
        <f>AI71+'2027.5'!AN71</f>
        <v>91</v>
      </c>
      <c r="AO71" s="26">
        <f>AJ71+'2027.5'!AO71</f>
        <v>36400</v>
      </c>
      <c r="AP71" s="24"/>
      <c r="AQ71" s="24"/>
      <c r="AR71" s="24">
        <f>AP71+'2027.5'!AR71</f>
        <v>0</v>
      </c>
      <c r="AS71" s="24">
        <f>AQ71+'2027.5'!AS71</f>
        <v>0</v>
      </c>
      <c r="AT71" s="24"/>
      <c r="AU71" s="24"/>
      <c r="AV71" s="24"/>
      <c r="AW71" s="24"/>
      <c r="AX71" s="24">
        <f>AT71+'2027.5'!AX71</f>
        <v>0</v>
      </c>
      <c r="AY71" s="24">
        <f>AU71+'2027.5'!AY71</f>
        <v>0</v>
      </c>
      <c r="AZ71" s="24">
        <f>AV71+'2027.5'!AZ71</f>
        <v>0</v>
      </c>
      <c r="BA71" s="24">
        <f>AW71+'2027.5'!BA71</f>
        <v>0</v>
      </c>
    </row>
    <row r="72" spans="1:53">
      <c r="A72" s="316"/>
      <c r="B72" s="316"/>
      <c r="C72" s="19" t="s">
        <v>112</v>
      </c>
      <c r="D72" s="46"/>
      <c r="E72" s="47"/>
      <c r="F72" s="113"/>
      <c r="G72" s="117"/>
      <c r="H72" s="106"/>
      <c r="I72" s="102"/>
      <c r="J72" s="102"/>
      <c r="K72" s="102"/>
      <c r="L72" s="102"/>
      <c r="M72" s="110"/>
      <c r="N72" s="79"/>
      <c r="O72" s="133"/>
      <c r="P72" s="79"/>
      <c r="Q72" s="208"/>
      <c r="R72" s="203"/>
      <c r="S72" s="48"/>
      <c r="T72" s="49"/>
      <c r="U72" s="49"/>
      <c r="V72" s="49"/>
      <c r="W72" s="49"/>
      <c r="X72" s="49"/>
      <c r="Y72" s="49"/>
      <c r="Z72" s="91"/>
      <c r="AA72" s="84"/>
      <c r="AB72" s="342"/>
      <c r="AC72" s="343"/>
      <c r="AD72" s="342">
        <f>AB72+'2027.5'!AD72</f>
        <v>638076</v>
      </c>
      <c r="AE72" s="179">
        <f>AC72+'2027.5'!AE72</f>
        <v>4000.0043129705036</v>
      </c>
      <c r="AF72" s="24"/>
      <c r="AG72" s="25"/>
      <c r="AH72" s="26">
        <f t="shared" si="9"/>
        <v>0</v>
      </c>
      <c r="AI72" s="25"/>
      <c r="AJ72" s="26">
        <f t="shared" si="10"/>
        <v>0</v>
      </c>
      <c r="AK72" s="69">
        <f>AF72+'2027.5'!AK72</f>
        <v>1</v>
      </c>
      <c r="AL72" s="75">
        <f>AG72+'2027.5'!AL72</f>
        <v>0</v>
      </c>
      <c r="AM72" s="26">
        <f>AH72+'2027.5'!AM72</f>
        <v>0</v>
      </c>
      <c r="AN72" s="75">
        <f>AI72+'2027.5'!AN72</f>
        <v>27</v>
      </c>
      <c r="AO72" s="26">
        <f>AJ72+'2027.5'!AO72</f>
        <v>10800</v>
      </c>
      <c r="AP72" s="24"/>
      <c r="AQ72" s="24"/>
      <c r="AR72" s="24">
        <f>AP72+'2027.5'!AR72</f>
        <v>0</v>
      </c>
      <c r="AS72" s="24">
        <f>AQ72+'2027.5'!AS72</f>
        <v>0</v>
      </c>
      <c r="AT72" s="24"/>
      <c r="AU72" s="24"/>
      <c r="AV72" s="24"/>
      <c r="AW72" s="24"/>
      <c r="AX72" s="24">
        <f>AT72+'2027.5'!AX72</f>
        <v>5</v>
      </c>
      <c r="AY72" s="24">
        <f>AU72+'2027.5'!AY72</f>
        <v>230</v>
      </c>
      <c r="AZ72" s="24">
        <f>AV72+'2027.5'!AZ72</f>
        <v>284</v>
      </c>
      <c r="BA72" s="24">
        <f>AW72+'2027.5'!BA72</f>
        <v>15</v>
      </c>
    </row>
    <row r="73" spans="1:53">
      <c r="A73" s="316"/>
      <c r="B73" s="316"/>
      <c r="C73" s="19" t="s">
        <v>109</v>
      </c>
      <c r="D73" s="46"/>
      <c r="E73" s="47"/>
      <c r="F73" s="113"/>
      <c r="G73" s="117"/>
      <c r="H73" s="106"/>
      <c r="I73" s="102"/>
      <c r="J73" s="102"/>
      <c r="K73" s="102"/>
      <c r="L73" s="102"/>
      <c r="M73" s="110"/>
      <c r="N73" s="79"/>
      <c r="O73" s="133"/>
      <c r="P73" s="79"/>
      <c r="Q73" s="208"/>
      <c r="R73" s="203"/>
      <c r="S73" s="48"/>
      <c r="T73" s="49"/>
      <c r="U73" s="49"/>
      <c r="V73" s="49"/>
      <c r="W73" s="49"/>
      <c r="X73" s="49"/>
      <c r="Y73" s="49"/>
      <c r="Z73" s="91"/>
      <c r="AA73" s="84"/>
      <c r="AB73" s="342"/>
      <c r="AC73" s="343"/>
      <c r="AD73" s="342">
        <f>AB73+'2027.5'!AD73</f>
        <v>0</v>
      </c>
      <c r="AE73" s="179">
        <f>AC73+'2027.5'!AE73</f>
        <v>0</v>
      </c>
      <c r="AF73" s="24"/>
      <c r="AG73" s="25"/>
      <c r="AH73" s="26">
        <f t="shared" si="9"/>
        <v>0</v>
      </c>
      <c r="AI73" s="25"/>
      <c r="AJ73" s="26">
        <f t="shared" si="10"/>
        <v>0</v>
      </c>
      <c r="AK73" s="69">
        <f>AF73+'2027.5'!AK73</f>
        <v>2</v>
      </c>
      <c r="AL73" s="75">
        <f>AG73+'2027.5'!AL73</f>
        <v>3</v>
      </c>
      <c r="AM73" s="26">
        <f>AH73+'2027.5'!AM73</f>
        <v>600</v>
      </c>
      <c r="AN73" s="75">
        <f>AI73+'2027.5'!AN73</f>
        <v>108</v>
      </c>
      <c r="AO73" s="26">
        <f>AJ73+'2027.5'!AO73</f>
        <v>43200</v>
      </c>
      <c r="AP73" s="24"/>
      <c r="AQ73" s="24"/>
      <c r="AR73" s="24">
        <f>AP73+'2027.5'!AR73</f>
        <v>0</v>
      </c>
      <c r="AS73" s="24">
        <f>AQ73+'2027.5'!AS73</f>
        <v>0</v>
      </c>
      <c r="AT73" s="24"/>
      <c r="AU73" s="24"/>
      <c r="AV73" s="24"/>
      <c r="AW73" s="24"/>
      <c r="AX73" s="24">
        <f>AT73+'2027.5'!AX73</f>
        <v>0</v>
      </c>
      <c r="AY73" s="24">
        <f>AU73+'2027.5'!AY73</f>
        <v>0</v>
      </c>
      <c r="AZ73" s="24">
        <f>AV73+'2027.5'!AZ73</f>
        <v>0</v>
      </c>
      <c r="BA73" s="24">
        <f>AW73+'2027.5'!BA73</f>
        <v>0</v>
      </c>
    </row>
    <row r="74" spans="1:53">
      <c r="A74" s="316"/>
      <c r="B74" s="316"/>
      <c r="C74" s="19" t="s">
        <v>110</v>
      </c>
      <c r="D74" s="46"/>
      <c r="E74" s="47"/>
      <c r="F74" s="113"/>
      <c r="G74" s="117"/>
      <c r="H74" s="106"/>
      <c r="I74" s="102"/>
      <c r="J74" s="102"/>
      <c r="K74" s="102"/>
      <c r="L74" s="102"/>
      <c r="M74" s="110"/>
      <c r="N74" s="79"/>
      <c r="O74" s="133"/>
      <c r="P74" s="79"/>
      <c r="Q74" s="208"/>
      <c r="R74" s="203"/>
      <c r="S74" s="48"/>
      <c r="T74" s="49"/>
      <c r="U74" s="49"/>
      <c r="V74" s="49"/>
      <c r="W74" s="49"/>
      <c r="X74" s="49"/>
      <c r="Y74" s="49"/>
      <c r="Z74" s="91"/>
      <c r="AA74" s="84"/>
      <c r="AB74" s="342"/>
      <c r="AC74" s="343"/>
      <c r="AD74" s="342">
        <f>AB74+'2027.5'!AD74</f>
        <v>485298</v>
      </c>
      <c r="AE74" s="179">
        <f>AC74+'2027.5'!AE74</f>
        <v>3000.0057119651797</v>
      </c>
      <c r="AF74" s="24"/>
      <c r="AG74" s="25"/>
      <c r="AH74" s="26">
        <f t="shared" si="9"/>
        <v>0</v>
      </c>
      <c r="AI74" s="25"/>
      <c r="AJ74" s="26">
        <f t="shared" si="10"/>
        <v>0</v>
      </c>
      <c r="AK74" s="69">
        <f>AF74+'2027.5'!AK74</f>
        <v>0</v>
      </c>
      <c r="AL74" s="75">
        <f>AG74+'2027.5'!AL74</f>
        <v>0</v>
      </c>
      <c r="AM74" s="26">
        <f>AH74+'2027.5'!AM74</f>
        <v>0</v>
      </c>
      <c r="AN74" s="75">
        <f>AI74+'2027.5'!AN74</f>
        <v>0</v>
      </c>
      <c r="AO74" s="26">
        <f>AJ74+'2027.5'!AO74</f>
        <v>0</v>
      </c>
      <c r="AP74" s="24"/>
      <c r="AQ74" s="24"/>
      <c r="AR74" s="24">
        <f>AP74+'2027.5'!AR74</f>
        <v>0</v>
      </c>
      <c r="AS74" s="24">
        <f>AQ74+'2027.5'!AS74</f>
        <v>0</v>
      </c>
      <c r="AT74" s="24"/>
      <c r="AU74" s="24"/>
      <c r="AV74" s="24"/>
      <c r="AW74" s="24"/>
      <c r="AX74" s="24">
        <f>AT74+'2027.5'!AX74</f>
        <v>0</v>
      </c>
      <c r="AY74" s="24">
        <f>AU74+'2027.5'!AY74</f>
        <v>0</v>
      </c>
      <c r="AZ74" s="24">
        <f>AV74+'2027.5'!AZ74</f>
        <v>0</v>
      </c>
      <c r="BA74" s="24">
        <f>AW74+'2027.5'!BA74</f>
        <v>0</v>
      </c>
    </row>
    <row r="75" spans="1:53">
      <c r="A75" s="316"/>
      <c r="B75" s="316"/>
      <c r="C75" s="19" t="s">
        <v>113</v>
      </c>
      <c r="D75" s="46"/>
      <c r="E75" s="47"/>
      <c r="F75" s="113"/>
      <c r="G75" s="117"/>
      <c r="H75" s="106"/>
      <c r="I75" s="102"/>
      <c r="J75" s="102"/>
      <c r="K75" s="102"/>
      <c r="L75" s="102"/>
      <c r="M75" s="110"/>
      <c r="N75" s="79"/>
      <c r="O75" s="133"/>
      <c r="P75" s="79"/>
      <c r="Q75" s="208"/>
      <c r="R75" s="203"/>
      <c r="S75" s="48"/>
      <c r="T75" s="49"/>
      <c r="U75" s="49"/>
      <c r="V75" s="49"/>
      <c r="W75" s="49"/>
      <c r="X75" s="49"/>
      <c r="Y75" s="49"/>
      <c r="Z75" s="91"/>
      <c r="AA75" s="84"/>
      <c r="AB75" s="342"/>
      <c r="AC75" s="343"/>
      <c r="AD75" s="342">
        <f>AB75+'2027.5'!AD75</f>
        <v>0</v>
      </c>
      <c r="AE75" s="179">
        <f>AC75+'2027.5'!AE75</f>
        <v>0</v>
      </c>
      <c r="AF75" s="24"/>
      <c r="AG75" s="25"/>
      <c r="AH75" s="26">
        <f t="shared" si="9"/>
        <v>0</v>
      </c>
      <c r="AI75" s="25"/>
      <c r="AJ75" s="26">
        <f t="shared" si="10"/>
        <v>0</v>
      </c>
      <c r="AK75" s="69">
        <f>AF75+'2027.5'!AK75</f>
        <v>1</v>
      </c>
      <c r="AL75" s="75">
        <f>AG75+'2027.5'!AL75</f>
        <v>3</v>
      </c>
      <c r="AM75" s="26">
        <f>AH75+'2027.5'!AM75</f>
        <v>600</v>
      </c>
      <c r="AN75" s="75">
        <f>AI75+'2027.5'!AN75</f>
        <v>98</v>
      </c>
      <c r="AO75" s="26">
        <f>AJ75+'2027.5'!AO75</f>
        <v>39200</v>
      </c>
      <c r="AP75" s="24"/>
      <c r="AQ75" s="24"/>
      <c r="AR75" s="24">
        <f>AP75+'2027.5'!AR75</f>
        <v>0</v>
      </c>
      <c r="AS75" s="24">
        <f>AQ75+'2027.5'!AS75</f>
        <v>0</v>
      </c>
      <c r="AT75" s="24"/>
      <c r="AU75" s="24"/>
      <c r="AV75" s="24"/>
      <c r="AW75" s="24"/>
      <c r="AX75" s="24">
        <f>AT75+'2027.5'!AX75</f>
        <v>0</v>
      </c>
      <c r="AY75" s="24">
        <f>AU75+'2027.5'!AY75</f>
        <v>0</v>
      </c>
      <c r="AZ75" s="24">
        <f>AV75+'2027.5'!AZ75</f>
        <v>0</v>
      </c>
      <c r="BA75" s="24">
        <f>AW75+'2027.5'!BA75</f>
        <v>0</v>
      </c>
    </row>
    <row r="76" spans="1:53">
      <c r="A76" s="316"/>
      <c r="B76" s="316"/>
      <c r="C76" s="19" t="s">
        <v>156</v>
      </c>
      <c r="D76" s="46"/>
      <c r="E76" s="47"/>
      <c r="F76" s="113"/>
      <c r="G76" s="117"/>
      <c r="H76" s="106"/>
      <c r="I76" s="102"/>
      <c r="J76" s="102"/>
      <c r="K76" s="102"/>
      <c r="L76" s="102"/>
      <c r="M76" s="110"/>
      <c r="N76" s="79"/>
      <c r="O76" s="133"/>
      <c r="P76" s="79"/>
      <c r="Q76" s="208"/>
      <c r="R76" s="203"/>
      <c r="S76" s="48"/>
      <c r="T76" s="49"/>
      <c r="U76" s="49"/>
      <c r="V76" s="49"/>
      <c r="W76" s="49"/>
      <c r="X76" s="49"/>
      <c r="Y76" s="49"/>
      <c r="Z76" s="91"/>
      <c r="AA76" s="84"/>
      <c r="AB76" s="342"/>
      <c r="AC76" s="343"/>
      <c r="AD76" s="342">
        <f>AB76+'2027.5'!AD76</f>
        <v>0</v>
      </c>
      <c r="AE76" s="179">
        <f>AC76+'2027.5'!AE76</f>
        <v>0</v>
      </c>
      <c r="AF76" s="24"/>
      <c r="AG76" s="25"/>
      <c r="AH76" s="26">
        <f t="shared" si="9"/>
        <v>0</v>
      </c>
      <c r="AI76" s="25"/>
      <c r="AJ76" s="26">
        <f t="shared" si="10"/>
        <v>0</v>
      </c>
      <c r="AK76" s="69">
        <f>AF76+'2027.5'!AK76</f>
        <v>1</v>
      </c>
      <c r="AL76" s="75">
        <f>AG76+'2027.5'!AL76</f>
        <v>2</v>
      </c>
      <c r="AM76" s="26">
        <f>AH76+'2027.5'!AM76</f>
        <v>400</v>
      </c>
      <c r="AN76" s="75">
        <f>AI76+'2027.5'!AN76</f>
        <v>36</v>
      </c>
      <c r="AO76" s="26">
        <f>AJ76+'2027.5'!AO76</f>
        <v>14400</v>
      </c>
      <c r="AP76" s="24"/>
      <c r="AQ76" s="24"/>
      <c r="AR76" s="24">
        <f>AP76+'2027.5'!AR76</f>
        <v>0</v>
      </c>
      <c r="AS76" s="24">
        <f>AQ76+'2027.5'!AS76</f>
        <v>0</v>
      </c>
      <c r="AT76" s="24"/>
      <c r="AU76" s="24"/>
      <c r="AV76" s="24"/>
      <c r="AW76" s="24"/>
      <c r="AX76" s="24">
        <f>AT76+'2027.5'!AX76</f>
        <v>0</v>
      </c>
      <c r="AY76" s="24">
        <f>AU76+'2027.5'!AY76</f>
        <v>0</v>
      </c>
      <c r="AZ76" s="24">
        <f>AV76+'2027.5'!AZ76</f>
        <v>0</v>
      </c>
      <c r="BA76" s="24">
        <f>AW76+'2027.5'!BA76</f>
        <v>0</v>
      </c>
    </row>
    <row r="77" spans="1:53">
      <c r="A77" s="316"/>
      <c r="B77" s="316"/>
      <c r="C77" s="19" t="s">
        <v>111</v>
      </c>
      <c r="D77" s="46"/>
      <c r="E77" s="47"/>
      <c r="F77" s="113"/>
      <c r="G77" s="117"/>
      <c r="H77" s="106"/>
      <c r="I77" s="102"/>
      <c r="J77" s="102"/>
      <c r="K77" s="102"/>
      <c r="L77" s="102"/>
      <c r="M77" s="110"/>
      <c r="N77" s="79"/>
      <c r="O77" s="133"/>
      <c r="P77" s="79"/>
      <c r="Q77" s="208"/>
      <c r="R77" s="203"/>
      <c r="S77" s="48"/>
      <c r="T77" s="49"/>
      <c r="U77" s="49"/>
      <c r="V77" s="49"/>
      <c r="W77" s="49"/>
      <c r="X77" s="49"/>
      <c r="Y77" s="49"/>
      <c r="Z77" s="91"/>
      <c r="AA77" s="84"/>
      <c r="AB77" s="342"/>
      <c r="AC77" s="343"/>
      <c r="AD77" s="342">
        <f>AB77+'2027.5'!AD77</f>
        <v>0</v>
      </c>
      <c r="AE77" s="179">
        <f>AC77+'2027.5'!AE77</f>
        <v>0</v>
      </c>
      <c r="AF77" s="24"/>
      <c r="AG77" s="25"/>
      <c r="AH77" s="26">
        <f t="shared" si="9"/>
        <v>0</v>
      </c>
      <c r="AI77" s="25"/>
      <c r="AJ77" s="26">
        <f t="shared" si="10"/>
        <v>0</v>
      </c>
      <c r="AK77" s="69">
        <f>AF77+'2027.5'!AK77</f>
        <v>1</v>
      </c>
      <c r="AL77" s="75">
        <f>AG77+'2027.5'!AL77</f>
        <v>1</v>
      </c>
      <c r="AM77" s="26">
        <f>AH77+'2027.5'!AM77</f>
        <v>200</v>
      </c>
      <c r="AN77" s="75">
        <f>AI77+'2027.5'!AN77</f>
        <v>48</v>
      </c>
      <c r="AO77" s="26">
        <f>AJ77+'2027.5'!AO77</f>
        <v>19200</v>
      </c>
      <c r="AP77" s="24"/>
      <c r="AQ77" s="24"/>
      <c r="AR77" s="24">
        <f>AP77+'2027.5'!AR77</f>
        <v>0</v>
      </c>
      <c r="AS77" s="24">
        <f>AQ77+'2027.5'!AS77</f>
        <v>0</v>
      </c>
      <c r="AT77" s="24"/>
      <c r="AU77" s="24"/>
      <c r="AV77" s="24"/>
      <c r="AW77" s="24"/>
      <c r="AX77" s="24">
        <f>AT77+'2027.5'!AX77</f>
        <v>0</v>
      </c>
      <c r="AY77" s="24">
        <f>AU77+'2027.5'!AY77</f>
        <v>0</v>
      </c>
      <c r="AZ77" s="24">
        <f>AV77+'2027.5'!AZ77</f>
        <v>0</v>
      </c>
      <c r="BA77" s="24">
        <f>AW77+'2027.5'!BA77</f>
        <v>0</v>
      </c>
    </row>
    <row r="78" spans="1:53">
      <c r="A78" s="316"/>
      <c r="B78" s="317"/>
      <c r="C78" s="19" t="s">
        <v>114</v>
      </c>
      <c r="D78" s="46"/>
      <c r="E78" s="47"/>
      <c r="F78" s="113"/>
      <c r="G78" s="117"/>
      <c r="H78" s="106"/>
      <c r="I78" s="102"/>
      <c r="J78" s="102"/>
      <c r="K78" s="102"/>
      <c r="L78" s="102"/>
      <c r="M78" s="110"/>
      <c r="N78" s="79"/>
      <c r="O78" s="133"/>
      <c r="P78" s="79"/>
      <c r="Q78" s="208"/>
      <c r="R78" s="203"/>
      <c r="S78" s="48"/>
      <c r="T78" s="49"/>
      <c r="U78" s="49"/>
      <c r="V78" s="49"/>
      <c r="W78" s="49"/>
      <c r="X78" s="49"/>
      <c r="Y78" s="49"/>
      <c r="Z78" s="91"/>
      <c r="AA78" s="84"/>
      <c r="AB78" s="342"/>
      <c r="AC78" s="343"/>
      <c r="AD78" s="342">
        <f>AB78+'2027.5'!AD78</f>
        <v>0</v>
      </c>
      <c r="AE78" s="179">
        <f>AC78+'2027.5'!AE78</f>
        <v>0</v>
      </c>
      <c r="AF78" s="24"/>
      <c r="AG78" s="25"/>
      <c r="AH78" s="26">
        <f t="shared" ref="AH78:AH87" si="18">AG78*$AH$5</f>
        <v>0</v>
      </c>
      <c r="AI78" s="25"/>
      <c r="AJ78" s="26">
        <f t="shared" ref="AJ78:AJ87" si="19">AI78*$AJ$5</f>
        <v>0</v>
      </c>
      <c r="AK78" s="69">
        <f>AF78+'2027.5'!AK78</f>
        <v>0</v>
      </c>
      <c r="AL78" s="75">
        <f>AG78+'2027.5'!AL78</f>
        <v>0</v>
      </c>
      <c r="AM78" s="26">
        <f>AH78+'2027.5'!AM78</f>
        <v>0</v>
      </c>
      <c r="AN78" s="75">
        <f>AI78+'2027.5'!AN78</f>
        <v>0</v>
      </c>
      <c r="AO78" s="26">
        <f>AJ78+'2027.5'!AO78</f>
        <v>0</v>
      </c>
      <c r="AP78" s="24"/>
      <c r="AQ78" s="24"/>
      <c r="AR78" s="24">
        <f>AP78+'2027.5'!AR78</f>
        <v>0</v>
      </c>
      <c r="AS78" s="24">
        <f>AQ78+'2027.5'!AS78</f>
        <v>0</v>
      </c>
      <c r="AT78" s="24"/>
      <c r="AU78" s="24"/>
      <c r="AV78" s="24"/>
      <c r="AW78" s="24"/>
      <c r="AX78" s="24">
        <f>AT78+'2027.5'!AX78</f>
        <v>0</v>
      </c>
      <c r="AY78" s="24">
        <f>AU78+'2027.5'!AY78</f>
        <v>0</v>
      </c>
      <c r="AZ78" s="24">
        <f>AV78+'2027.5'!AZ78</f>
        <v>0</v>
      </c>
      <c r="BA78" s="24">
        <f>AW78+'2027.5'!BA78</f>
        <v>0</v>
      </c>
    </row>
    <row r="79" spans="1:53">
      <c r="A79" s="316"/>
      <c r="B79" s="315">
        <v>2</v>
      </c>
      <c r="C79" s="19" t="s">
        <v>123</v>
      </c>
      <c r="D79" s="46"/>
      <c r="E79" s="47"/>
      <c r="F79" s="113"/>
      <c r="G79" s="117"/>
      <c r="H79" s="106"/>
      <c r="I79" s="102"/>
      <c r="J79" s="102"/>
      <c r="K79" s="102"/>
      <c r="L79" s="102"/>
      <c r="M79" s="110"/>
      <c r="N79" s="79"/>
      <c r="O79" s="133"/>
      <c r="P79" s="79"/>
      <c r="Q79" s="208"/>
      <c r="R79" s="203"/>
      <c r="S79" s="48"/>
      <c r="T79" s="49"/>
      <c r="U79" s="49"/>
      <c r="V79" s="49"/>
      <c r="W79" s="49"/>
      <c r="X79" s="49"/>
      <c r="Y79" s="49"/>
      <c r="Z79" s="91"/>
      <c r="AA79" s="84"/>
      <c r="AB79" s="342"/>
      <c r="AC79" s="343"/>
      <c r="AD79" s="342">
        <f>AB79+'2027.5'!AD79</f>
        <v>0</v>
      </c>
      <c r="AE79" s="179">
        <f>AC79+'2027.5'!AE79</f>
        <v>0</v>
      </c>
      <c r="AF79" s="24"/>
      <c r="AG79" s="25"/>
      <c r="AH79" s="26">
        <f t="shared" si="18"/>
        <v>0</v>
      </c>
      <c r="AI79" s="25"/>
      <c r="AJ79" s="26">
        <f t="shared" si="19"/>
        <v>0</v>
      </c>
      <c r="AK79" s="69">
        <f>AF79+'2027.5'!AK79</f>
        <v>0</v>
      </c>
      <c r="AL79" s="75">
        <f>AG79+'2027.5'!AL79</f>
        <v>0</v>
      </c>
      <c r="AM79" s="26">
        <f>AH79+'2027.5'!AM79</f>
        <v>0</v>
      </c>
      <c r="AN79" s="75">
        <f>AI79+'2027.5'!AN79</f>
        <v>0</v>
      </c>
      <c r="AO79" s="26">
        <f>AJ79+'2027.5'!AO79</f>
        <v>0</v>
      </c>
      <c r="AP79" s="24"/>
      <c r="AQ79" s="24"/>
      <c r="AR79" s="24">
        <f>AP79+'2027.5'!AR79</f>
        <v>0</v>
      </c>
      <c r="AS79" s="24">
        <f>AQ79+'2027.5'!AS79</f>
        <v>0</v>
      </c>
      <c r="AT79" s="24"/>
      <c r="AU79" s="24"/>
      <c r="AV79" s="24"/>
      <c r="AW79" s="24"/>
      <c r="AX79" s="24">
        <f>AT79+'2027.5'!AX79</f>
        <v>0</v>
      </c>
      <c r="AY79" s="24">
        <f>AU79+'2027.5'!AY79</f>
        <v>0</v>
      </c>
      <c r="AZ79" s="24">
        <f>AV79+'2027.5'!AZ79</f>
        <v>0</v>
      </c>
      <c r="BA79" s="24">
        <f>AW79+'2027.5'!BA79</f>
        <v>0</v>
      </c>
    </row>
    <row r="80" spans="1:53">
      <c r="A80" s="316"/>
      <c r="B80" s="316"/>
      <c r="C80" s="19" t="s">
        <v>124</v>
      </c>
      <c r="D80" s="46"/>
      <c r="E80" s="47"/>
      <c r="F80" s="113"/>
      <c r="G80" s="117"/>
      <c r="H80" s="106"/>
      <c r="I80" s="102"/>
      <c r="J80" s="102"/>
      <c r="K80" s="102"/>
      <c r="L80" s="102"/>
      <c r="M80" s="110"/>
      <c r="N80" s="79"/>
      <c r="O80" s="133"/>
      <c r="P80" s="79"/>
      <c r="Q80" s="208"/>
      <c r="R80" s="203"/>
      <c r="S80" s="48"/>
      <c r="T80" s="49"/>
      <c r="U80" s="49"/>
      <c r="V80" s="49"/>
      <c r="W80" s="49"/>
      <c r="X80" s="49"/>
      <c r="Y80" s="49"/>
      <c r="Z80" s="91"/>
      <c r="AA80" s="84"/>
      <c r="AB80" s="342"/>
      <c r="AC80" s="343"/>
      <c r="AD80" s="342">
        <f>AB80+'2027.5'!AD80</f>
        <v>0</v>
      </c>
      <c r="AE80" s="179">
        <f>AC80+'2027.5'!AE80</f>
        <v>0</v>
      </c>
      <c r="AF80" s="24"/>
      <c r="AG80" s="25"/>
      <c r="AH80" s="26">
        <f t="shared" si="18"/>
        <v>0</v>
      </c>
      <c r="AI80" s="25"/>
      <c r="AJ80" s="26">
        <f t="shared" si="19"/>
        <v>0</v>
      </c>
      <c r="AK80" s="69">
        <f>AF80+'2027.5'!AK80</f>
        <v>0</v>
      </c>
      <c r="AL80" s="75">
        <f>AG80+'2027.5'!AL80</f>
        <v>0</v>
      </c>
      <c r="AM80" s="26">
        <f>AH80+'2027.5'!AM80</f>
        <v>0</v>
      </c>
      <c r="AN80" s="75">
        <f>AI80+'2027.5'!AN80</f>
        <v>0</v>
      </c>
      <c r="AO80" s="26">
        <f>AJ80+'2027.5'!AO80</f>
        <v>0</v>
      </c>
      <c r="AP80" s="24"/>
      <c r="AQ80" s="24"/>
      <c r="AR80" s="24">
        <f>AP80+'2027.5'!AR80</f>
        <v>0</v>
      </c>
      <c r="AS80" s="24">
        <f>AQ80+'2027.5'!AS80</f>
        <v>0</v>
      </c>
      <c r="AT80" s="24"/>
      <c r="AU80" s="24"/>
      <c r="AV80" s="24"/>
      <c r="AW80" s="24"/>
      <c r="AX80" s="24">
        <f>AT80+'2027.5'!AX80</f>
        <v>0</v>
      </c>
      <c r="AY80" s="24">
        <f>AU80+'2027.5'!AY80</f>
        <v>0</v>
      </c>
      <c r="AZ80" s="24">
        <f>AV80+'2027.5'!AZ80</f>
        <v>0</v>
      </c>
      <c r="BA80" s="24">
        <f>AW80+'2027.5'!BA80</f>
        <v>0</v>
      </c>
    </row>
    <row r="81" spans="1:53">
      <c r="A81" s="316"/>
      <c r="B81" s="316"/>
      <c r="C81" s="19" t="s">
        <v>125</v>
      </c>
      <c r="D81" s="46"/>
      <c r="E81" s="47"/>
      <c r="F81" s="113"/>
      <c r="G81" s="117"/>
      <c r="H81" s="106"/>
      <c r="I81" s="102"/>
      <c r="J81" s="102"/>
      <c r="K81" s="102"/>
      <c r="L81" s="102"/>
      <c r="M81" s="110"/>
      <c r="N81" s="79"/>
      <c r="O81" s="133"/>
      <c r="P81" s="79"/>
      <c r="Q81" s="208"/>
      <c r="R81" s="203"/>
      <c r="S81" s="48"/>
      <c r="T81" s="49"/>
      <c r="U81" s="49"/>
      <c r="V81" s="49"/>
      <c r="W81" s="49"/>
      <c r="X81" s="49"/>
      <c r="Y81" s="49"/>
      <c r="Z81" s="91"/>
      <c r="AA81" s="84"/>
      <c r="AB81" s="342"/>
      <c r="AC81" s="343"/>
      <c r="AD81" s="342">
        <f>AB81+'2027.5'!AD81</f>
        <v>0</v>
      </c>
      <c r="AE81" s="179">
        <f>AC81+'2027.5'!AE81</f>
        <v>0</v>
      </c>
      <c r="AF81" s="24"/>
      <c r="AG81" s="25"/>
      <c r="AH81" s="26">
        <f t="shared" si="18"/>
        <v>0</v>
      </c>
      <c r="AI81" s="25"/>
      <c r="AJ81" s="26">
        <f t="shared" si="19"/>
        <v>0</v>
      </c>
      <c r="AK81" s="69">
        <f>AF81+'2027.5'!AK81</f>
        <v>0</v>
      </c>
      <c r="AL81" s="75">
        <f>AG81+'2027.5'!AL81</f>
        <v>0</v>
      </c>
      <c r="AM81" s="26">
        <f>AH81+'2027.5'!AM81</f>
        <v>0</v>
      </c>
      <c r="AN81" s="75">
        <f>AI81+'2027.5'!AN81</f>
        <v>0</v>
      </c>
      <c r="AO81" s="26">
        <f>AJ81+'2027.5'!AO81</f>
        <v>0</v>
      </c>
      <c r="AP81" s="24"/>
      <c r="AQ81" s="24"/>
      <c r="AR81" s="24">
        <f>AP81+'2027.5'!AR81</f>
        <v>0</v>
      </c>
      <c r="AS81" s="24">
        <f>AQ81+'2027.5'!AS81</f>
        <v>0</v>
      </c>
      <c r="AT81" s="24"/>
      <c r="AU81" s="24"/>
      <c r="AV81" s="24"/>
      <c r="AW81" s="24"/>
      <c r="AX81" s="24">
        <f>AT81+'2027.5'!AX81</f>
        <v>0</v>
      </c>
      <c r="AY81" s="24">
        <f>AU81+'2027.5'!AY81</f>
        <v>0</v>
      </c>
      <c r="AZ81" s="24">
        <f>AV81+'2027.5'!AZ81</f>
        <v>0</v>
      </c>
      <c r="BA81" s="24">
        <f>AW81+'2027.5'!BA81</f>
        <v>0</v>
      </c>
    </row>
    <row r="82" spans="1:53">
      <c r="A82" s="316"/>
      <c r="B82" s="316"/>
      <c r="C82" s="19" t="s">
        <v>157</v>
      </c>
      <c r="D82" s="46"/>
      <c r="E82" s="47"/>
      <c r="F82" s="113"/>
      <c r="G82" s="117"/>
      <c r="H82" s="106"/>
      <c r="I82" s="102"/>
      <c r="J82" s="102"/>
      <c r="K82" s="102"/>
      <c r="L82" s="102"/>
      <c r="M82" s="110"/>
      <c r="N82" s="79"/>
      <c r="O82" s="133"/>
      <c r="P82" s="79"/>
      <c r="Q82" s="208"/>
      <c r="R82" s="203"/>
      <c r="S82" s="48"/>
      <c r="T82" s="49"/>
      <c r="U82" s="49"/>
      <c r="V82" s="49"/>
      <c r="W82" s="49"/>
      <c r="X82" s="49"/>
      <c r="Y82" s="49"/>
      <c r="Z82" s="91"/>
      <c r="AA82" s="84"/>
      <c r="AB82" s="342"/>
      <c r="AC82" s="343"/>
      <c r="AD82" s="342">
        <f>AB82+'2027.5'!AD82</f>
        <v>0</v>
      </c>
      <c r="AE82" s="179">
        <f>AC82+'2027.5'!AE82</f>
        <v>0</v>
      </c>
      <c r="AF82" s="24"/>
      <c r="AG82" s="25"/>
      <c r="AH82" s="26">
        <f t="shared" si="18"/>
        <v>0</v>
      </c>
      <c r="AI82" s="25"/>
      <c r="AJ82" s="26">
        <f t="shared" si="19"/>
        <v>0</v>
      </c>
      <c r="AK82" s="69">
        <f>AF82+'2027.5'!AK82</f>
        <v>0</v>
      </c>
      <c r="AL82" s="75">
        <f>AG82+'2027.5'!AL82</f>
        <v>0</v>
      </c>
      <c r="AM82" s="26">
        <f>AH82+'2027.5'!AM82</f>
        <v>0</v>
      </c>
      <c r="AN82" s="75">
        <f>AI82+'2027.5'!AN82</f>
        <v>0</v>
      </c>
      <c r="AO82" s="26">
        <f>AJ82+'2027.5'!AO82</f>
        <v>0</v>
      </c>
      <c r="AP82" s="24"/>
      <c r="AQ82" s="24"/>
      <c r="AR82" s="24">
        <f>AP82+'2027.5'!AR82</f>
        <v>0</v>
      </c>
      <c r="AS82" s="24">
        <f>AQ82+'2027.5'!AS82</f>
        <v>0</v>
      </c>
      <c r="AT82" s="24"/>
      <c r="AU82" s="24"/>
      <c r="AV82" s="24"/>
      <c r="AW82" s="24"/>
      <c r="AX82" s="24">
        <f>AT82+'2027.5'!AX82</f>
        <v>0</v>
      </c>
      <c r="AY82" s="24">
        <f>AU82+'2027.5'!AY82</f>
        <v>0</v>
      </c>
      <c r="AZ82" s="24">
        <f>AV82+'2027.5'!AZ82</f>
        <v>0</v>
      </c>
      <c r="BA82" s="24">
        <f>AW82+'2027.5'!BA82</f>
        <v>0</v>
      </c>
    </row>
    <row r="83" spans="1:53">
      <c r="A83" s="316"/>
      <c r="B83" s="316"/>
      <c r="C83" s="19" t="s">
        <v>158</v>
      </c>
      <c r="D83" s="46"/>
      <c r="E83" s="47"/>
      <c r="F83" s="113"/>
      <c r="G83" s="117"/>
      <c r="H83" s="106"/>
      <c r="I83" s="102"/>
      <c r="J83" s="102"/>
      <c r="K83" s="102"/>
      <c r="L83" s="102"/>
      <c r="M83" s="110"/>
      <c r="N83" s="79"/>
      <c r="O83" s="133"/>
      <c r="P83" s="79"/>
      <c r="Q83" s="208"/>
      <c r="R83" s="203"/>
      <c r="S83" s="48"/>
      <c r="T83" s="49"/>
      <c r="U83" s="49"/>
      <c r="V83" s="49"/>
      <c r="W83" s="49"/>
      <c r="X83" s="49"/>
      <c r="Y83" s="49"/>
      <c r="Z83" s="91"/>
      <c r="AA83" s="84"/>
      <c r="AB83" s="342"/>
      <c r="AC83" s="343"/>
      <c r="AD83" s="342">
        <f>AB83+'2027.5'!AD83</f>
        <v>319038</v>
      </c>
      <c r="AE83" s="179">
        <f>AC83+'2027.5'!AE83</f>
        <v>2000.0021564852518</v>
      </c>
      <c r="AF83" s="24"/>
      <c r="AG83" s="25"/>
      <c r="AH83" s="26">
        <f t="shared" si="18"/>
        <v>0</v>
      </c>
      <c r="AI83" s="25"/>
      <c r="AJ83" s="26">
        <f t="shared" si="19"/>
        <v>0</v>
      </c>
      <c r="AK83" s="69">
        <f>AF83+'2027.5'!AK83</f>
        <v>2</v>
      </c>
      <c r="AL83" s="75">
        <f>AG83+'2027.5'!AL83</f>
        <v>2</v>
      </c>
      <c r="AM83" s="26">
        <f>AH83+'2027.5'!AM83</f>
        <v>400</v>
      </c>
      <c r="AN83" s="75">
        <f>AI83+'2027.5'!AN83</f>
        <v>66</v>
      </c>
      <c r="AO83" s="26">
        <f>AJ83+'2027.5'!AO83</f>
        <v>26400</v>
      </c>
      <c r="AP83" s="24"/>
      <c r="AQ83" s="24"/>
      <c r="AR83" s="24">
        <f>AP83+'2027.5'!AR83</f>
        <v>2</v>
      </c>
      <c r="AS83" s="24">
        <f>AQ83+'2027.5'!AS83</f>
        <v>0</v>
      </c>
      <c r="AT83" s="24"/>
      <c r="AU83" s="24"/>
      <c r="AV83" s="24"/>
      <c r="AW83" s="24"/>
      <c r="AX83" s="24">
        <f>AT83+'2027.5'!AX83</f>
        <v>0</v>
      </c>
      <c r="AY83" s="24">
        <f>AU83+'2027.5'!AY83</f>
        <v>0</v>
      </c>
      <c r="AZ83" s="24">
        <f>AV83+'2027.5'!AZ83</f>
        <v>0</v>
      </c>
      <c r="BA83" s="24">
        <f>AW83+'2027.5'!BA83</f>
        <v>0</v>
      </c>
    </row>
    <row r="84" spans="1:53">
      <c r="A84" s="316"/>
      <c r="B84" s="316"/>
      <c r="C84" s="19" t="s">
        <v>159</v>
      </c>
      <c r="D84" s="46"/>
      <c r="E84" s="47"/>
      <c r="F84" s="113"/>
      <c r="G84" s="117"/>
      <c r="H84" s="106"/>
      <c r="I84" s="102"/>
      <c r="J84" s="102"/>
      <c r="K84" s="102"/>
      <c r="L84" s="102"/>
      <c r="M84" s="110"/>
      <c r="N84" s="79"/>
      <c r="O84" s="133"/>
      <c r="P84" s="79"/>
      <c r="Q84" s="208"/>
      <c r="R84" s="203"/>
      <c r="S84" s="48"/>
      <c r="T84" s="49"/>
      <c r="U84" s="49"/>
      <c r="V84" s="49"/>
      <c r="W84" s="49"/>
      <c r="X84" s="49"/>
      <c r="Y84" s="49"/>
      <c r="Z84" s="91"/>
      <c r="AA84" s="84"/>
      <c r="AB84" s="342"/>
      <c r="AC84" s="343"/>
      <c r="AD84" s="342">
        <f>AB84+'2027.5'!AD84</f>
        <v>0</v>
      </c>
      <c r="AE84" s="179">
        <f>AC84+'2027.5'!AE84</f>
        <v>0</v>
      </c>
      <c r="AF84" s="24"/>
      <c r="AG84" s="25"/>
      <c r="AH84" s="26">
        <f t="shared" si="18"/>
        <v>0</v>
      </c>
      <c r="AI84" s="25"/>
      <c r="AJ84" s="26">
        <f t="shared" si="19"/>
        <v>0</v>
      </c>
      <c r="AK84" s="69">
        <f>AF84+'2027.5'!AK84</f>
        <v>1</v>
      </c>
      <c r="AL84" s="75">
        <f>AG84+'2027.5'!AL84</f>
        <v>4</v>
      </c>
      <c r="AM84" s="26">
        <f>AH84+'2027.5'!AM84</f>
        <v>800</v>
      </c>
      <c r="AN84" s="75">
        <f>AI84+'2027.5'!AN84</f>
        <v>31</v>
      </c>
      <c r="AO84" s="26">
        <f>AJ84+'2027.5'!AO84</f>
        <v>12400</v>
      </c>
      <c r="AP84" s="24"/>
      <c r="AQ84" s="24"/>
      <c r="AR84" s="24">
        <f>AP84+'2027.5'!AR84</f>
        <v>0</v>
      </c>
      <c r="AS84" s="24">
        <f>AQ84+'2027.5'!AS84</f>
        <v>0</v>
      </c>
      <c r="AT84" s="24"/>
      <c r="AU84" s="24"/>
      <c r="AV84" s="24"/>
      <c r="AW84" s="24"/>
      <c r="AX84" s="24">
        <f>AT84+'2027.5'!AX84</f>
        <v>2</v>
      </c>
      <c r="AY84" s="24">
        <f>AU84+'2027.5'!AY84</f>
        <v>100</v>
      </c>
      <c r="AZ84" s="24">
        <f>AV84+'2027.5'!AZ84</f>
        <v>161</v>
      </c>
      <c r="BA84" s="24">
        <f>AW84+'2027.5'!BA84</f>
        <v>25</v>
      </c>
    </row>
    <row r="85" spans="1:53">
      <c r="A85" s="316"/>
      <c r="B85" s="316"/>
      <c r="C85" s="19" t="s">
        <v>126</v>
      </c>
      <c r="D85" s="46"/>
      <c r="E85" s="47"/>
      <c r="F85" s="113"/>
      <c r="G85" s="117"/>
      <c r="H85" s="106"/>
      <c r="I85" s="102"/>
      <c r="J85" s="102"/>
      <c r="K85" s="102"/>
      <c r="L85" s="102"/>
      <c r="M85" s="110"/>
      <c r="N85" s="79"/>
      <c r="O85" s="133"/>
      <c r="P85" s="79"/>
      <c r="Q85" s="208"/>
      <c r="R85" s="203"/>
      <c r="S85" s="48"/>
      <c r="T85" s="49"/>
      <c r="U85" s="49"/>
      <c r="V85" s="49"/>
      <c r="W85" s="49"/>
      <c r="X85" s="49"/>
      <c r="Y85" s="49"/>
      <c r="Z85" s="91"/>
      <c r="AA85" s="84"/>
      <c r="AB85" s="342"/>
      <c r="AC85" s="343"/>
      <c r="AD85" s="342">
        <f>AB85+'2027.5'!AD85</f>
        <v>0</v>
      </c>
      <c r="AE85" s="179">
        <f>AC85+'2027.5'!AE85</f>
        <v>0</v>
      </c>
      <c r="AF85" s="24"/>
      <c r="AG85" s="25"/>
      <c r="AH85" s="26">
        <f t="shared" si="18"/>
        <v>0</v>
      </c>
      <c r="AI85" s="25"/>
      <c r="AJ85" s="26">
        <f t="shared" si="19"/>
        <v>0</v>
      </c>
      <c r="AK85" s="69">
        <f>AF85+'2027.5'!AK85</f>
        <v>0</v>
      </c>
      <c r="AL85" s="75">
        <f>AG85+'2027.5'!AL85</f>
        <v>0</v>
      </c>
      <c r="AM85" s="26">
        <f>AH85+'2027.5'!AM85</f>
        <v>0</v>
      </c>
      <c r="AN85" s="75">
        <f>AI85+'2027.5'!AN85</f>
        <v>0</v>
      </c>
      <c r="AO85" s="26">
        <f>AJ85+'2027.5'!AO85</f>
        <v>0</v>
      </c>
      <c r="AP85" s="24"/>
      <c r="AQ85" s="24"/>
      <c r="AR85" s="24">
        <f>AP85+'2027.5'!AR85</f>
        <v>0</v>
      </c>
      <c r="AS85" s="24">
        <f>AQ85+'2027.5'!AS85</f>
        <v>0</v>
      </c>
      <c r="AT85" s="24"/>
      <c r="AU85" s="24"/>
      <c r="AV85" s="24"/>
      <c r="AW85" s="24"/>
      <c r="AX85" s="24">
        <f>AT85+'2027.5'!AX85</f>
        <v>0</v>
      </c>
      <c r="AY85" s="24">
        <f>AU85+'2027.5'!AY85</f>
        <v>0</v>
      </c>
      <c r="AZ85" s="24">
        <f>AV85+'2027.5'!AZ85</f>
        <v>0</v>
      </c>
      <c r="BA85" s="24">
        <f>AW85+'2027.5'!BA85</f>
        <v>0</v>
      </c>
    </row>
    <row r="86" spans="1:53">
      <c r="A86" s="316"/>
      <c r="B86" s="316"/>
      <c r="C86" s="19" t="s">
        <v>127</v>
      </c>
      <c r="D86" s="46"/>
      <c r="E86" s="47"/>
      <c r="F86" s="113"/>
      <c r="G86" s="117"/>
      <c r="H86" s="106"/>
      <c r="I86" s="102"/>
      <c r="J86" s="102"/>
      <c r="K86" s="102"/>
      <c r="L86" s="102"/>
      <c r="M86" s="110"/>
      <c r="N86" s="79"/>
      <c r="O86" s="133"/>
      <c r="P86" s="79"/>
      <c r="Q86" s="208"/>
      <c r="R86" s="203"/>
      <c r="S86" s="48"/>
      <c r="T86" s="49"/>
      <c r="U86" s="49"/>
      <c r="V86" s="49"/>
      <c r="W86" s="49"/>
      <c r="X86" s="49"/>
      <c r="Y86" s="49"/>
      <c r="Z86" s="91"/>
      <c r="AA86" s="84"/>
      <c r="AB86" s="342"/>
      <c r="AC86" s="343"/>
      <c r="AD86" s="342">
        <f>AB86+'2027.5'!AD86</f>
        <v>0</v>
      </c>
      <c r="AE86" s="179">
        <f>AC86+'2027.5'!AE86</f>
        <v>0</v>
      </c>
      <c r="AF86" s="24"/>
      <c r="AG86" s="25"/>
      <c r="AH86" s="26">
        <f t="shared" si="18"/>
        <v>0</v>
      </c>
      <c r="AI86" s="25"/>
      <c r="AJ86" s="26">
        <f t="shared" si="19"/>
        <v>0</v>
      </c>
      <c r="AK86" s="69">
        <f>AF86+'2027.5'!AK86</f>
        <v>1</v>
      </c>
      <c r="AL86" s="75">
        <f>AG86+'2027.5'!AL86</f>
        <v>0</v>
      </c>
      <c r="AM86" s="26">
        <f>AH86+'2027.5'!AM86</f>
        <v>0</v>
      </c>
      <c r="AN86" s="75">
        <f>AI86+'2027.5'!AN86</f>
        <v>16</v>
      </c>
      <c r="AO86" s="26">
        <f>AJ86+'2027.5'!AO86</f>
        <v>6400</v>
      </c>
      <c r="AP86" s="24"/>
      <c r="AQ86" s="24"/>
      <c r="AR86" s="24">
        <f>AP86+'2027.5'!AR86</f>
        <v>0</v>
      </c>
      <c r="AS86" s="24">
        <f>AQ86+'2027.5'!AS86</f>
        <v>0</v>
      </c>
      <c r="AT86" s="24"/>
      <c r="AU86" s="24"/>
      <c r="AV86" s="24"/>
      <c r="AW86" s="24"/>
      <c r="AX86" s="24">
        <f>AT86+'2027.5'!AX86</f>
        <v>0</v>
      </c>
      <c r="AY86" s="24">
        <f>AU86+'2027.5'!AY86</f>
        <v>0</v>
      </c>
      <c r="AZ86" s="24">
        <f>AV86+'2027.5'!AZ86</f>
        <v>0</v>
      </c>
      <c r="BA86" s="24">
        <f>AW86+'2027.5'!BA86</f>
        <v>0</v>
      </c>
    </row>
    <row r="87" spans="1:53">
      <c r="A87" s="317"/>
      <c r="B87" s="317"/>
      <c r="C87" s="19" t="s">
        <v>128</v>
      </c>
      <c r="D87" s="51"/>
      <c r="E87" s="52"/>
      <c r="F87" s="115"/>
      <c r="G87" s="121"/>
      <c r="H87" s="108"/>
      <c r="I87" s="104"/>
      <c r="J87" s="104"/>
      <c r="K87" s="104"/>
      <c r="L87" s="104"/>
      <c r="M87" s="112"/>
      <c r="N87" s="83"/>
      <c r="O87" s="135"/>
      <c r="P87" s="83"/>
      <c r="Q87" s="211"/>
      <c r="R87" s="206"/>
      <c r="S87" s="53"/>
      <c r="T87" s="50"/>
      <c r="U87" s="50"/>
      <c r="V87" s="50"/>
      <c r="W87" s="50"/>
      <c r="X87" s="50"/>
      <c r="Y87" s="54"/>
      <c r="Z87" s="93"/>
      <c r="AA87" s="88"/>
      <c r="AB87" s="342"/>
      <c r="AC87" s="343"/>
      <c r="AD87" s="342">
        <f>AB87+'2027.5'!AD87</f>
        <v>0</v>
      </c>
      <c r="AE87" s="179">
        <f>AC87+'2027.5'!AE87</f>
        <v>0</v>
      </c>
      <c r="AF87" s="24"/>
      <c r="AG87" s="25"/>
      <c r="AH87" s="26">
        <f t="shared" si="18"/>
        <v>0</v>
      </c>
      <c r="AI87" s="25"/>
      <c r="AJ87" s="26">
        <f t="shared" si="19"/>
        <v>0</v>
      </c>
      <c r="AK87" s="69">
        <f>AF87+'2027.5'!AK87</f>
        <v>1</v>
      </c>
      <c r="AL87" s="75">
        <f>AG87+'2027.5'!AL87</f>
        <v>3</v>
      </c>
      <c r="AM87" s="26">
        <f>AH87+'2027.5'!AM87</f>
        <v>600</v>
      </c>
      <c r="AN87" s="75">
        <f>AI87+'2027.5'!AN87</f>
        <v>15</v>
      </c>
      <c r="AO87" s="26">
        <f>AJ87+'2027.5'!AO87</f>
        <v>6000</v>
      </c>
      <c r="AP87" s="24"/>
      <c r="AQ87" s="24"/>
      <c r="AR87" s="24">
        <f>AP87+'2027.5'!AR87</f>
        <v>0</v>
      </c>
      <c r="AS87" s="24">
        <f>AQ87+'2027.5'!AS87</f>
        <v>0</v>
      </c>
      <c r="AT87" s="24"/>
      <c r="AU87" s="24"/>
      <c r="AV87" s="24"/>
      <c r="AW87" s="24"/>
      <c r="AX87" s="24">
        <f>AT87+'2027.5'!AX87</f>
        <v>2</v>
      </c>
      <c r="AY87" s="24">
        <f>AU87+'2027.5'!AY87</f>
        <v>90</v>
      </c>
      <c r="AZ87" s="24">
        <f>AV87+'2027.5'!AZ87</f>
        <v>93</v>
      </c>
      <c r="BA87" s="24">
        <f>AW87+'2027.5'!BA87</f>
        <v>10</v>
      </c>
    </row>
    <row r="88" spans="1:53" ht="16.5" customHeight="1">
      <c r="A88" s="55" t="s">
        <v>72</v>
      </c>
      <c r="B88" s="55"/>
      <c r="C88" s="56"/>
      <c r="D88" s="169">
        <f>SUM(D71:D87)</f>
        <v>0</v>
      </c>
      <c r="E88" s="122">
        <f t="shared" ref="E88:AX88" si="20">SUM(E71:E87)</f>
        <v>0</v>
      </c>
      <c r="F88" s="169">
        <f t="shared" si="20"/>
        <v>0</v>
      </c>
      <c r="G88" s="119">
        <f t="shared" si="20"/>
        <v>0</v>
      </c>
      <c r="H88" s="172">
        <f t="shared" si="20"/>
        <v>0</v>
      </c>
      <c r="I88" s="168">
        <f t="shared" si="20"/>
        <v>0</v>
      </c>
      <c r="J88" s="168">
        <f t="shared" si="20"/>
        <v>0</v>
      </c>
      <c r="K88" s="168">
        <f t="shared" si="20"/>
        <v>0</v>
      </c>
      <c r="L88" s="168">
        <f t="shared" si="20"/>
        <v>0</v>
      </c>
      <c r="M88" s="167">
        <f t="shared" si="20"/>
        <v>0</v>
      </c>
      <c r="N88" s="172">
        <f t="shared" si="20"/>
        <v>0</v>
      </c>
      <c r="O88" s="167">
        <f t="shared" si="20"/>
        <v>0</v>
      </c>
      <c r="P88" s="169">
        <f t="shared" si="20"/>
        <v>0</v>
      </c>
      <c r="Q88" s="210">
        <f t="shared" si="20"/>
        <v>0</v>
      </c>
      <c r="R88" s="81">
        <f t="shared" si="20"/>
        <v>0</v>
      </c>
      <c r="S88" s="169">
        <f t="shared" si="20"/>
        <v>0</v>
      </c>
      <c r="T88" s="119">
        <f t="shared" si="20"/>
        <v>0</v>
      </c>
      <c r="U88" s="119">
        <f t="shared" si="20"/>
        <v>0</v>
      </c>
      <c r="V88" s="119">
        <f t="shared" si="20"/>
        <v>0</v>
      </c>
      <c r="W88" s="119">
        <f t="shared" si="20"/>
        <v>0</v>
      </c>
      <c r="X88" s="119">
        <f t="shared" si="20"/>
        <v>0</v>
      </c>
      <c r="Y88" s="119">
        <f t="shared" si="20"/>
        <v>0</v>
      </c>
      <c r="Z88" s="119">
        <f t="shared" si="20"/>
        <v>0</v>
      </c>
      <c r="AA88" s="122">
        <f t="shared" si="20"/>
        <v>0</v>
      </c>
      <c r="AB88" s="346">
        <f t="shared" si="20"/>
        <v>0</v>
      </c>
      <c r="AC88" s="351">
        <f t="shared" si="20"/>
        <v>0</v>
      </c>
      <c r="AD88" s="352">
        <f t="shared" si="20"/>
        <v>1442412</v>
      </c>
      <c r="AE88" s="353">
        <f t="shared" si="20"/>
        <v>9000.012181420936</v>
      </c>
      <c r="AF88" s="119">
        <f t="shared" si="20"/>
        <v>0</v>
      </c>
      <c r="AG88" s="122">
        <f t="shared" si="20"/>
        <v>0</v>
      </c>
      <c r="AH88" s="183">
        <f t="shared" si="20"/>
        <v>0</v>
      </c>
      <c r="AI88" s="122">
        <f t="shared" si="20"/>
        <v>0</v>
      </c>
      <c r="AJ88" s="183">
        <f t="shared" si="20"/>
        <v>0</v>
      </c>
      <c r="AK88" s="119">
        <f t="shared" si="20"/>
        <v>13</v>
      </c>
      <c r="AL88" s="172">
        <f t="shared" si="20"/>
        <v>18</v>
      </c>
      <c r="AM88" s="167">
        <f t="shared" si="20"/>
        <v>3600</v>
      </c>
      <c r="AN88" s="122">
        <f t="shared" si="20"/>
        <v>536</v>
      </c>
      <c r="AO88" s="183">
        <f t="shared" si="20"/>
        <v>214400</v>
      </c>
      <c r="AP88" s="119">
        <f t="shared" si="20"/>
        <v>0</v>
      </c>
      <c r="AQ88" s="119">
        <f t="shared" si="20"/>
        <v>0</v>
      </c>
      <c r="AR88" s="119">
        <f t="shared" si="20"/>
        <v>2</v>
      </c>
      <c r="AS88" s="119">
        <f t="shared" si="20"/>
        <v>0</v>
      </c>
      <c r="AT88" s="119">
        <f t="shared" si="20"/>
        <v>0</v>
      </c>
      <c r="AU88" s="119">
        <f t="shared" si="20"/>
        <v>0</v>
      </c>
      <c r="AV88" s="119">
        <f t="shared" si="20"/>
        <v>0</v>
      </c>
      <c r="AW88" s="188">
        <f t="shared" si="20"/>
        <v>0</v>
      </c>
      <c r="AX88" s="42">
        <f t="shared" si="20"/>
        <v>9</v>
      </c>
      <c r="AY88" s="55">
        <f t="shared" ref="AY88:BA88" si="21">SUM(AY79:AY87)</f>
        <v>190</v>
      </c>
      <c r="AZ88" s="55">
        <f t="shared" si="21"/>
        <v>254</v>
      </c>
      <c r="BA88" s="55">
        <f t="shared" si="21"/>
        <v>35</v>
      </c>
    </row>
    <row r="89" spans="1:53" ht="20.85" customHeight="1">
      <c r="A89" s="322" t="s">
        <v>129</v>
      </c>
      <c r="B89" s="323"/>
      <c r="C89" s="324"/>
      <c r="D89" s="185">
        <f t="shared" ref="D89:AW89" si="22">SUM(D21,D35,D52,D70,D88)</f>
        <v>0</v>
      </c>
      <c r="E89" s="192">
        <f t="shared" si="22"/>
        <v>0</v>
      </c>
      <c r="F89" s="185">
        <f t="shared" si="22"/>
        <v>0</v>
      </c>
      <c r="G89" s="190">
        <f t="shared" si="22"/>
        <v>0</v>
      </c>
      <c r="H89" s="191">
        <f t="shared" si="22"/>
        <v>0</v>
      </c>
      <c r="I89" s="186">
        <f t="shared" si="22"/>
        <v>0</v>
      </c>
      <c r="J89" s="186">
        <f t="shared" si="22"/>
        <v>0</v>
      </c>
      <c r="K89" s="186">
        <f t="shared" si="22"/>
        <v>0</v>
      </c>
      <c r="L89" s="186">
        <f t="shared" si="22"/>
        <v>0</v>
      </c>
      <c r="M89" s="187">
        <f t="shared" si="22"/>
        <v>0</v>
      </c>
      <c r="N89" s="191">
        <f t="shared" si="22"/>
        <v>0</v>
      </c>
      <c r="O89" s="187">
        <f t="shared" si="22"/>
        <v>0</v>
      </c>
      <c r="P89" s="185">
        <f t="shared" si="22"/>
        <v>0</v>
      </c>
      <c r="Q89" s="212">
        <f t="shared" si="22"/>
        <v>0</v>
      </c>
      <c r="R89" s="200">
        <f t="shared" si="22"/>
        <v>0</v>
      </c>
      <c r="S89" s="185">
        <f t="shared" si="22"/>
        <v>0</v>
      </c>
      <c r="T89" s="190">
        <f t="shared" si="22"/>
        <v>0</v>
      </c>
      <c r="U89" s="190">
        <f t="shared" si="22"/>
        <v>0</v>
      </c>
      <c r="V89" s="190">
        <f t="shared" si="22"/>
        <v>0</v>
      </c>
      <c r="W89" s="190">
        <f t="shared" si="22"/>
        <v>0</v>
      </c>
      <c r="X89" s="190">
        <f t="shared" si="22"/>
        <v>0</v>
      </c>
      <c r="Y89" s="190">
        <f t="shared" si="22"/>
        <v>0</v>
      </c>
      <c r="Z89" s="190">
        <f t="shared" si="22"/>
        <v>0</v>
      </c>
      <c r="AA89" s="192">
        <f t="shared" si="22"/>
        <v>0</v>
      </c>
      <c r="AB89" s="354">
        <f t="shared" si="22"/>
        <v>0</v>
      </c>
      <c r="AC89" s="355">
        <f t="shared" si="22"/>
        <v>0</v>
      </c>
      <c r="AD89" s="356">
        <f t="shared" si="22"/>
        <v>13592326</v>
      </c>
      <c r="AE89" s="357">
        <f t="shared" si="22"/>
        <v>84427.394683742241</v>
      </c>
      <c r="AF89" s="190">
        <f t="shared" si="22"/>
        <v>0</v>
      </c>
      <c r="AG89" s="192">
        <f t="shared" si="22"/>
        <v>0</v>
      </c>
      <c r="AH89" s="193">
        <f t="shared" si="22"/>
        <v>0</v>
      </c>
      <c r="AI89" s="192">
        <f t="shared" si="22"/>
        <v>0</v>
      </c>
      <c r="AJ89" s="193">
        <f t="shared" si="22"/>
        <v>0</v>
      </c>
      <c r="AK89" s="190">
        <f t="shared" si="22"/>
        <v>91</v>
      </c>
      <c r="AL89" s="191">
        <f t="shared" si="22"/>
        <v>211</v>
      </c>
      <c r="AM89" s="187">
        <f t="shared" si="22"/>
        <v>42200</v>
      </c>
      <c r="AN89" s="192">
        <f t="shared" si="22"/>
        <v>3236</v>
      </c>
      <c r="AO89" s="193">
        <f t="shared" si="22"/>
        <v>1294400</v>
      </c>
      <c r="AP89" s="190">
        <f t="shared" si="22"/>
        <v>0</v>
      </c>
      <c r="AQ89" s="190">
        <f t="shared" si="22"/>
        <v>0</v>
      </c>
      <c r="AR89" s="190">
        <f t="shared" si="22"/>
        <v>8</v>
      </c>
      <c r="AS89" s="190">
        <f t="shared" si="22"/>
        <v>0</v>
      </c>
      <c r="AT89" s="190">
        <f t="shared" si="22"/>
        <v>0</v>
      </c>
      <c r="AU89" s="190">
        <f t="shared" si="22"/>
        <v>0</v>
      </c>
      <c r="AV89" s="190">
        <f t="shared" si="22"/>
        <v>0</v>
      </c>
      <c r="AW89" s="189">
        <f t="shared" si="22"/>
        <v>0</v>
      </c>
      <c r="AX89" s="77">
        <f>AX21+AX35+AX52+AX70+AX88</f>
        <v>36</v>
      </c>
      <c r="AY89" s="77">
        <f>AY21+AY35+AY52+AY70+AY88</f>
        <v>5180</v>
      </c>
      <c r="AZ89" s="77">
        <f>AZ21+AZ35+AZ52+AZ70+AZ88</f>
        <v>2843</v>
      </c>
      <c r="BA89" s="77">
        <f>BA21+BA35+BA52+AA70+BA88</f>
        <v>175</v>
      </c>
    </row>
    <row r="91" spans="1:53">
      <c r="AH91" s="157" t="s">
        <v>130</v>
      </c>
      <c r="AI91" s="158"/>
      <c r="AJ91" s="159">
        <f>AG89+AI89</f>
        <v>0</v>
      </c>
      <c r="AK91" s="1"/>
      <c r="AM91" s="1"/>
      <c r="AN91" s="160" t="s">
        <v>137</v>
      </c>
      <c r="AO91" s="159">
        <f>AL89+AN89</f>
        <v>3447</v>
      </c>
    </row>
    <row r="92" spans="1:53">
      <c r="AH92" s="157" t="s">
        <v>131</v>
      </c>
      <c r="AI92" s="158"/>
      <c r="AJ92" s="159">
        <f>AH89+AJ89</f>
        <v>0</v>
      </c>
      <c r="AK92" s="1"/>
      <c r="AM92" s="1"/>
      <c r="AN92" s="160" t="s">
        <v>138</v>
      </c>
      <c r="AO92" s="159">
        <f>AM89+AO89</f>
        <v>1336600</v>
      </c>
    </row>
  </sheetData>
  <sheetProtection formatCells="0" formatColumns="0" formatRows="0" insertColumns="0" insertRows="0" insertHyperlinks="0" deleteColumns="0" deleteRows="0" sort="0" autoFilter="0" pivotTables="0"/>
  <mergeCells count="57">
    <mergeCell ref="A89:C89"/>
    <mergeCell ref="A36:A51"/>
    <mergeCell ref="B44:B51"/>
    <mergeCell ref="B71:B78"/>
    <mergeCell ref="A71:A87"/>
    <mergeCell ref="B79:B87"/>
    <mergeCell ref="B53:B60"/>
    <mergeCell ref="B36:B43"/>
    <mergeCell ref="A53:A69"/>
    <mergeCell ref="B61:B69"/>
    <mergeCell ref="A22:A34"/>
    <mergeCell ref="B22:B28"/>
    <mergeCell ref="B29:B34"/>
    <mergeCell ref="F3:F5"/>
    <mergeCell ref="D2:O2"/>
    <mergeCell ref="G3:O3"/>
    <mergeCell ref="A6:A20"/>
    <mergeCell ref="B6:B11"/>
    <mergeCell ref="B12:B16"/>
    <mergeCell ref="B17:B20"/>
    <mergeCell ref="S4:S5"/>
    <mergeCell ref="A1:B1"/>
    <mergeCell ref="A2:A5"/>
    <mergeCell ref="B2:B5"/>
    <mergeCell ref="C2:C5"/>
    <mergeCell ref="S2:AA2"/>
    <mergeCell ref="D3:E3"/>
    <mergeCell ref="H4:M4"/>
    <mergeCell ref="G4:G5"/>
    <mergeCell ref="N4:O4"/>
    <mergeCell ref="D4:D5"/>
    <mergeCell ref="E4:E5"/>
    <mergeCell ref="P4:R4"/>
    <mergeCell ref="AP4:AP5"/>
    <mergeCell ref="AK2:AO3"/>
    <mergeCell ref="AF2:AJ3"/>
    <mergeCell ref="AD2:AE3"/>
    <mergeCell ref="T3:V4"/>
    <mergeCell ref="W3:Y4"/>
    <mergeCell ref="Z3:Z5"/>
    <mergeCell ref="AA3:AA5"/>
    <mergeCell ref="AD4:AE4"/>
    <mergeCell ref="AB2:AC3"/>
    <mergeCell ref="AB4:AC4"/>
    <mergeCell ref="AP2:AQ3"/>
    <mergeCell ref="AR2:AS3"/>
    <mergeCell ref="AS4:AS5"/>
    <mergeCell ref="AR4:AR5"/>
    <mergeCell ref="AQ4:AQ5"/>
    <mergeCell ref="BA4:BA5"/>
    <mergeCell ref="AZ4:AZ5"/>
    <mergeCell ref="AX4:AX5"/>
    <mergeCell ref="AX2:BA3"/>
    <mergeCell ref="AT2:AW3"/>
    <mergeCell ref="AT4:AT5"/>
    <mergeCell ref="AV4:AV5"/>
    <mergeCell ref="AW4:AW5"/>
  </mergeCells>
  <phoneticPr fontId="2"/>
  <pageMargins left="0.39370078740157483" right="0.19685039370078741" top="0.39370078740157483" bottom="0.19685039370078741" header="0.19685039370078741" footer="0.19685039370078741"/>
  <pageSetup paperSize="8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13</vt:i4>
      </vt:variant>
    </vt:vector>
  </HeadingPairs>
  <TitlesOfParts>
    <vt:vector size="25" baseType="lpstr">
      <vt:lpstr>2026.7</vt:lpstr>
      <vt:lpstr>2026.8</vt:lpstr>
      <vt:lpstr>2026.9</vt:lpstr>
      <vt:lpstr>2026.10</vt:lpstr>
      <vt:lpstr>2026.11</vt:lpstr>
      <vt:lpstr>2026.12</vt:lpstr>
      <vt:lpstr>2027.1</vt:lpstr>
      <vt:lpstr>2027.2</vt:lpstr>
      <vt:lpstr>2027.3</vt:lpstr>
      <vt:lpstr>2027.4</vt:lpstr>
      <vt:lpstr>2027.5</vt:lpstr>
      <vt:lpstr>2027.6</vt:lpstr>
      <vt:lpstr>'2027.2'!Print_Area</vt:lpstr>
      <vt:lpstr>'2026.10'!Print_Titles</vt:lpstr>
      <vt:lpstr>'2026.11'!Print_Titles</vt:lpstr>
      <vt:lpstr>'2026.12'!Print_Titles</vt:lpstr>
      <vt:lpstr>'2026.7'!Print_Titles</vt:lpstr>
      <vt:lpstr>'2026.8'!Print_Titles</vt:lpstr>
      <vt:lpstr>'2026.9'!Print_Titles</vt:lpstr>
      <vt:lpstr>'2027.1'!Print_Titles</vt:lpstr>
      <vt:lpstr>'2027.2'!Print_Titles</vt:lpstr>
      <vt:lpstr>'2027.3'!Print_Titles</vt:lpstr>
      <vt:lpstr>'2027.4'!Print_Titles</vt:lpstr>
      <vt:lpstr>'2027.5'!Print_Titles</vt:lpstr>
      <vt:lpstr>'2027.6'!Print_Titles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ライオンズクラブ国際協会　02</cp:lastModifiedBy>
  <cp:revision/>
  <cp:lastPrinted>2026-10-02T02:11:14Z</cp:lastPrinted>
  <dcterms:created xsi:type="dcterms:W3CDTF">2022-08-04T23:55:32Z</dcterms:created>
  <dcterms:modified xsi:type="dcterms:W3CDTF">2026-10-06T23:47:11Z</dcterms:modified>
  <cp:category/>
  <cp:contentStatus/>
</cp:coreProperties>
</file>