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3901" documentId="8_{65E302E3-6FC7-4010-A7DB-0726891FA3E7}" xr6:coauthVersionLast="47" xr6:coauthVersionMax="47" xr10:uidLastSave="{D6ED904A-C2C2-476D-B9D4-02460020C58F}"/>
  <bookViews>
    <workbookView xWindow="-120" yWindow="-120" windowWidth="20730" windowHeight="11040" firstSheet="8" activeTab="10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0" i="15" l="1"/>
  <c r="S70" i="15"/>
  <c r="W70" i="15" l="1"/>
  <c r="U90" i="13"/>
  <c r="U90" i="14"/>
  <c r="AB79" i="13" l="1"/>
  <c r="AB77" i="13"/>
  <c r="AB78" i="13"/>
  <c r="AB76" i="13"/>
  <c r="AB71" i="13"/>
  <c r="AB75" i="13"/>
  <c r="AB74" i="13"/>
  <c r="AB72" i="13"/>
  <c r="AB73" i="13"/>
  <c r="X71" i="13"/>
  <c r="X72" i="13"/>
  <c r="X73" i="13"/>
  <c r="X74" i="13"/>
  <c r="X75" i="13"/>
  <c r="X76" i="13"/>
  <c r="X77" i="13"/>
  <c r="X78" i="13"/>
  <c r="X79" i="13"/>
  <c r="W80" i="13"/>
  <c r="U22" i="11" l="1"/>
  <c r="U44" i="11" l="1"/>
  <c r="T44" i="11"/>
  <c r="S20" i="11"/>
  <c r="R20" i="11"/>
  <c r="W20" i="11"/>
  <c r="H51" i="10"/>
  <c r="G51" i="10"/>
  <c r="X80" i="9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N58" i="16" s="1"/>
  <c r="AQ59" i="10"/>
  <c r="AQ59" i="11" s="1"/>
  <c r="AQ59" i="13" s="1"/>
  <c r="AQ59" i="14" s="1"/>
  <c r="AQ59" i="15" s="1"/>
  <c r="AQ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O58" i="16" s="1"/>
  <c r="AP58" i="9"/>
  <c r="AP58" i="10" s="1"/>
  <c r="AP58" i="11" s="1"/>
  <c r="AP58" i="13" s="1"/>
  <c r="AP58" i="14" s="1"/>
  <c r="AP58" i="15" s="1"/>
  <c r="AP58" i="16" s="1"/>
  <c r="AQ58" i="9"/>
  <c r="AQ58" i="10" s="1"/>
  <c r="AQ58" i="11" s="1"/>
  <c r="AQ58" i="13" s="1"/>
  <c r="AQ58" i="14" s="1"/>
  <c r="AQ58" i="15" s="1"/>
  <c r="AQ58" i="16" s="1"/>
  <c r="AN59" i="9"/>
  <c r="AN59" i="10" s="1"/>
  <c r="AN59" i="11" s="1"/>
  <c r="AN59" i="13" s="1"/>
  <c r="AN59" i="14" s="1"/>
  <c r="AN59" i="15" s="1"/>
  <c r="AN59" i="16" s="1"/>
  <c r="AO59" i="9"/>
  <c r="AO59" i="10" s="1"/>
  <c r="AO59" i="11" s="1"/>
  <c r="AO59" i="13" s="1"/>
  <c r="AO59" i="14" s="1"/>
  <c r="AO59" i="15" s="1"/>
  <c r="AO59" i="16" s="1"/>
  <c r="AP59" i="9"/>
  <c r="AP59" i="10" s="1"/>
  <c r="AP59" i="11" s="1"/>
  <c r="AP59" i="13" s="1"/>
  <c r="AP59" i="14" s="1"/>
  <c r="AP59" i="15" s="1"/>
  <c r="AP59" i="16" s="1"/>
  <c r="AQ59" i="9"/>
  <c r="AH59" i="9"/>
  <c r="AH59" i="10" s="1"/>
  <c r="AH59" i="11" s="1"/>
  <c r="AH59" i="13" s="1"/>
  <c r="AH59" i="14" s="1"/>
  <c r="AH59" i="15" s="1"/>
  <c r="AH59" i="16" s="1"/>
  <c r="AI59" i="9"/>
  <c r="AI59" i="10" s="1"/>
  <c r="AI59" i="11" s="1"/>
  <c r="AI59" i="13" s="1"/>
  <c r="AI59" i="14" s="1"/>
  <c r="AI59" i="15" s="1"/>
  <c r="AI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X58" i="8"/>
  <c r="AC58" i="8" s="1"/>
  <c r="AC58" i="9" s="1"/>
  <c r="AC58" i="10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11" l="1"/>
  <c r="AE58" i="13" s="1"/>
  <c r="AE58" i="14" s="1"/>
  <c r="AE58" i="15" s="1"/>
  <c r="AE58" i="16" s="1"/>
  <c r="AC58" i="11"/>
  <c r="AC58" i="13" s="1"/>
  <c r="AC58" i="14" s="1"/>
  <c r="AC58" i="15" s="1"/>
  <c r="AC58" i="16" s="1"/>
  <c r="AE58" i="3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X70" i="15"/>
  <c r="V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81" i="14"/>
  <c r="U81" i="15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U81" i="16" l="1"/>
  <c r="U90" i="16" s="1"/>
  <c r="U90" i="15"/>
  <c r="T90" i="13"/>
  <c r="T82" i="14"/>
  <c r="U72" i="15"/>
  <c r="U80" i="14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X80" i="13"/>
  <c r="V80" i="13"/>
  <c r="Z79" i="13"/>
  <c r="Z78" i="13"/>
  <c r="Z77" i="13"/>
  <c r="Z76" i="13"/>
  <c r="Z75" i="13"/>
  <c r="Z74" i="13"/>
  <c r="Z73" i="13"/>
  <c r="Z72" i="13"/>
  <c r="Z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X20" i="1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1" l="1"/>
  <c r="AN56" i="13" s="1"/>
  <c r="AN56" i="14" s="1"/>
  <c r="AN56" i="15" s="1"/>
  <c r="AN56" i="16" s="1"/>
  <c r="AO56" i="11"/>
  <c r="AO56" i="13" s="1"/>
  <c r="AO56" i="14" s="1"/>
  <c r="AO56" i="15" s="1"/>
  <c r="AO56" i="16" s="1"/>
  <c r="AP56" i="11"/>
  <c r="AP56" i="13" s="1"/>
  <c r="AP56" i="14" s="1"/>
  <c r="AP56" i="15" s="1"/>
  <c r="AP56" i="16" s="1"/>
  <c r="AQ56" i="11"/>
  <c r="AQ56" i="13" s="1"/>
  <c r="AQ56" i="14" s="1"/>
  <c r="AQ56" i="15" s="1"/>
  <c r="AQ56" i="16" s="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O57" i="16" s="1"/>
  <c r="AP57" i="13"/>
  <c r="AP57" i="14" s="1"/>
  <c r="AP57" i="15" s="1"/>
  <c r="AP57" i="16" s="1"/>
  <c r="AN57" i="13"/>
  <c r="AN57" i="14" s="1"/>
  <c r="AN57" i="15" s="1"/>
  <c r="AN57" i="16" s="1"/>
  <c r="AQ57" i="13"/>
  <c r="AQ57" i="14" s="1"/>
  <c r="AQ57" i="15" s="1"/>
  <c r="AQ57" i="16" s="1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  <c r="R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1" authorId="0" shapeId="0" xr:uid="{4CB53A2D-B19A-4EB4-9EA2-9DC8C6E20EB9}">
      <text>
        <r>
          <rPr>
            <b/>
            <sz val="9"/>
            <color indexed="81"/>
            <rFont val="MS P ゴシック"/>
            <family val="3"/>
            <charset val="128"/>
          </rPr>
          <t>学生会員3名含む</t>
        </r>
      </text>
    </comment>
  </commentList>
</comments>
</file>

<file path=xl/sharedStrings.xml><?xml version="1.0" encoding="utf-8"?>
<sst xmlns="http://schemas.openxmlformats.org/spreadsheetml/2006/main" count="1830" uniqueCount="146">
  <si>
    <t>R</t>
  </si>
  <si>
    <t>Z</t>
  </si>
  <si>
    <t>クラブ名</t>
  </si>
  <si>
    <t>7月</t>
    <rPh sb="1" eb="2">
      <t>ツキ</t>
    </rPh>
    <phoneticPr fontId="2"/>
  </si>
  <si>
    <t>会員移動（期首～）</t>
    <rPh sb="5" eb="7">
      <t>キシュ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</si>
  <si>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</si>
  <si>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t>献血（当月）</t>
  </si>
  <si>
    <t>献血（累計）</t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</si>
  <si>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</si>
  <si>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</si>
  <si>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t>薬物乱用防止（当月）</t>
    <rPh sb="7" eb="9">
      <t>トウゲツ</t>
    </rPh>
    <phoneticPr fontId="2"/>
  </si>
  <si>
    <t>例会出席率</t>
  </si>
  <si>
    <t>当月</t>
    <rPh sb="0" eb="2">
      <t>トウゲツ</t>
    </rPh>
    <phoneticPr fontId="2"/>
  </si>
  <si>
    <t>当月末</t>
    <rPh sb="0" eb="3">
      <t>トウゲツマツ</t>
    </rPh>
    <phoneticPr fontId="2"/>
  </si>
  <si>
    <t>内訳</t>
    <rPh sb="0" eb="2">
      <t>ウチワケ</t>
    </rPh>
    <phoneticPr fontId="2"/>
  </si>
  <si>
    <t>(2024.6.30)</t>
    <phoneticPr fontId="2"/>
  </si>
  <si>
    <t>入会</t>
  </si>
  <si>
    <t>退会</t>
  </si>
  <si>
    <t>件数</t>
  </si>
  <si>
    <t>200CC</t>
    <phoneticPr fontId="2"/>
  </si>
  <si>
    <t>数量（CC）</t>
  </si>
  <si>
    <t>400CC</t>
    <phoneticPr fontId="2"/>
  </si>
  <si>
    <t>200CC（人）</t>
  </si>
  <si>
    <t>400CC（人）</t>
  </si>
  <si>
    <t>成分（人）</t>
  </si>
  <si>
    <t>登録</t>
    <phoneticPr fontId="2"/>
  </si>
  <si>
    <t>提供</t>
    <phoneticPr fontId="2"/>
  </si>
  <si>
    <t>回数</t>
    <rPh sb="0" eb="2">
      <t>カイスウ</t>
    </rPh>
    <phoneticPr fontId="2"/>
  </si>
  <si>
    <t>活動時間</t>
    <phoneticPr fontId="2"/>
  </si>
  <si>
    <t>対象人数</t>
  </si>
  <si>
    <t>メンバー
参加人数</t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</si>
  <si>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</si>
  <si>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</si>
  <si>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正会員</t>
    <rPh sb="0" eb="3">
      <t>セイカイイン</t>
    </rPh>
    <phoneticPr fontId="2"/>
  </si>
  <si>
    <t>特典会員</t>
    <rPh sb="0" eb="2">
      <t>トクテン</t>
    </rPh>
    <rPh sb="2" eb="4">
      <t>カイイン</t>
    </rPh>
    <phoneticPr fontId="2"/>
  </si>
  <si>
    <t>前期末</t>
  </si>
  <si>
    <t>転入</t>
  </si>
  <si>
    <t>再入</t>
  </si>
  <si>
    <t>新入</t>
  </si>
  <si>
    <t>転出</t>
  </si>
  <si>
    <t>死亡</t>
  </si>
  <si>
    <t>増減</t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</si>
  <si>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</si>
  <si>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金額（ドル）</t>
    <phoneticPr fontId="2"/>
  </si>
  <si>
    <t>（人）</t>
    <phoneticPr fontId="2"/>
  </si>
  <si>
    <t>会員</t>
    <rPh sb="0" eb="2">
      <t>カイイン</t>
    </rPh>
    <phoneticPr fontId="2"/>
  </si>
  <si>
    <t>一般</t>
    <rPh sb="0" eb="2">
      <t>イッパン</t>
    </rPh>
    <phoneticPr fontId="2"/>
  </si>
  <si>
    <t>（分）</t>
    <phoneticPr fontId="2"/>
  </si>
  <si>
    <t>日立</t>
  </si>
  <si>
    <t>高萩</t>
  </si>
  <si>
    <t>日立中央</t>
  </si>
  <si>
    <t>日立桜</t>
  </si>
  <si>
    <t>日立きらら</t>
  </si>
  <si>
    <t>北茨城桜</t>
  </si>
  <si>
    <t>勝田</t>
  </si>
  <si>
    <t>那珂湊</t>
  </si>
  <si>
    <t>東海</t>
  </si>
  <si>
    <t>勝田グリーン</t>
  </si>
  <si>
    <t>ひたちなかベスト</t>
  </si>
  <si>
    <t>常陸太田</t>
  </si>
  <si>
    <t>常陸大宮</t>
  </si>
  <si>
    <t>那珂</t>
  </si>
  <si>
    <t>常陸大子</t>
  </si>
  <si>
    <t>R合計</t>
  </si>
  <si>
    <t>水戸</t>
  </si>
  <si>
    <t>水戸葵</t>
  </si>
  <si>
    <t>水戸西</t>
  </si>
  <si>
    <t>水戸東</t>
  </si>
  <si>
    <t>水戸南</t>
  </si>
  <si>
    <t>水戸北</t>
  </si>
  <si>
    <t>水戸チアフル</t>
  </si>
  <si>
    <t>大洗</t>
  </si>
  <si>
    <t>鹿島</t>
  </si>
  <si>
    <t>鉾田</t>
  </si>
  <si>
    <t>潮来</t>
  </si>
  <si>
    <t>神栖</t>
  </si>
  <si>
    <t>行方</t>
  </si>
  <si>
    <t>石岡</t>
  </si>
  <si>
    <t>八郷</t>
  </si>
  <si>
    <t>美野里</t>
  </si>
  <si>
    <t>常陸小川</t>
  </si>
  <si>
    <t>茨城ひぬま</t>
  </si>
  <si>
    <t>岩間</t>
  </si>
  <si>
    <t>笠間</t>
  </si>
  <si>
    <t>内原</t>
  </si>
  <si>
    <t>土浦</t>
  </si>
  <si>
    <t>土浦亀城</t>
  </si>
  <si>
    <t>阿見</t>
  </si>
  <si>
    <t>土浦環</t>
  </si>
  <si>
    <t>土浦北</t>
  </si>
  <si>
    <t>美浦</t>
  </si>
  <si>
    <t>霞ヶ浦</t>
  </si>
  <si>
    <t>土浦SORA</t>
  </si>
  <si>
    <t>筑波</t>
  </si>
  <si>
    <t>つくば中央</t>
  </si>
  <si>
    <t>つくば西</t>
  </si>
  <si>
    <t>つくばＯＡＫ</t>
  </si>
  <si>
    <t>つくばアウル</t>
  </si>
  <si>
    <t>つくば紫峰</t>
  </si>
  <si>
    <t>つくばHOPE</t>
  </si>
  <si>
    <t>筑波ヤング</t>
    <phoneticPr fontId="2"/>
  </si>
  <si>
    <t>龍ケ崎</t>
  </si>
  <si>
    <t>江戸崎</t>
  </si>
  <si>
    <t>牛久茎崎</t>
  </si>
  <si>
    <t>竜ケ崎ききょう</t>
  </si>
  <si>
    <t>取手</t>
  </si>
  <si>
    <t>守谷</t>
  </si>
  <si>
    <t>取手大利根</t>
  </si>
  <si>
    <t>利根</t>
  </si>
  <si>
    <t>取手中央</t>
  </si>
  <si>
    <t>岩瀬</t>
  </si>
  <si>
    <t>真壁</t>
  </si>
  <si>
    <t>協和</t>
  </si>
  <si>
    <t>常陸大和</t>
  </si>
  <si>
    <t>茨城八千代</t>
  </si>
  <si>
    <t>下館巴</t>
  </si>
  <si>
    <t>しもつま</t>
    <phoneticPr fontId="2"/>
  </si>
  <si>
    <t>下館シニア</t>
  </si>
  <si>
    <t>筑西</t>
  </si>
  <si>
    <t>古河</t>
  </si>
  <si>
    <t>総和</t>
  </si>
  <si>
    <t>茨城三和</t>
  </si>
  <si>
    <t>岩井</t>
  </si>
  <si>
    <t>石下</t>
  </si>
  <si>
    <t>水海道</t>
  </si>
  <si>
    <t>茨城境</t>
  </si>
  <si>
    <t>つくばみらい</t>
  </si>
  <si>
    <t>ごか</t>
    <phoneticPr fontId="2"/>
  </si>
  <si>
    <t>総合計</t>
  </si>
  <si>
    <t>8月</t>
    <rPh sb="1" eb="2">
      <t>ツキ</t>
    </rPh>
    <phoneticPr fontId="2"/>
  </si>
  <si>
    <t>会員移動（期首～）</t>
    <phoneticPr fontId="2"/>
  </si>
  <si>
    <t>薬物乱用防止（累計）</t>
    <rPh sb="7" eb="9">
      <t>ルイケイ</t>
    </rPh>
    <phoneticPr fontId="2"/>
  </si>
  <si>
    <t>累計</t>
    <rPh sb="0" eb="2">
      <t>ルイケイ</t>
    </rPh>
    <phoneticPr fontId="2"/>
  </si>
  <si>
    <t>-2</t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</si>
  <si>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</si>
  <si>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</si>
  <si>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数量（CC）</t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</si>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</sst>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8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MS PGothic"/>
      <family val="3"/>
    </font>
    <font>
      <sz val="11"/>
      <color rgb="FFFF0000"/>
      <name val="MS PGothic"/>
      <family val="3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42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26" fillId="0" borderId="41" xfId="5" applyFont="1" applyFill="1" applyBorder="1" applyAlignment="1" applyProtection="1">
      <alignment horizontal="center" vertical="center"/>
    </xf>
    <xf numFmtId="0" fontId="26" fillId="0" borderId="48" xfId="5" applyFont="1" applyFill="1" applyBorder="1" applyAlignment="1" applyProtection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7" fillId="11" borderId="36" xfId="0" applyNumberFormat="1" applyFont="1" applyFill="1" applyBorder="1" applyAlignment="1" applyProtection="1">
      <alignment horizontal="right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27" fillId="0" borderId="48" xfId="5" applyFont="1" applyFill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31">
        <v>45474</v>
      </c>
      <c r="B1" s="331"/>
    </row>
    <row r="2" spans="1:40" ht="14.85" customHeight="1">
      <c r="A2" s="360" t="s">
        <v>0</v>
      </c>
      <c r="B2" s="360" t="s">
        <v>1</v>
      </c>
      <c r="C2" s="362" t="s">
        <v>2</v>
      </c>
      <c r="D2" s="328" t="s">
        <v>3</v>
      </c>
      <c r="E2" s="329"/>
      <c r="F2" s="329"/>
      <c r="G2" s="329"/>
      <c r="H2" s="330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364" t="s">
        <v>5</v>
      </c>
      <c r="S2" s="365"/>
      <c r="T2" s="366" t="s">
        <v>6</v>
      </c>
      <c r="U2" s="367"/>
      <c r="V2" s="367"/>
      <c r="W2" s="367"/>
      <c r="X2" s="367"/>
      <c r="Y2" s="368" t="s">
        <v>7</v>
      </c>
      <c r="Z2" s="369"/>
      <c r="AA2" s="369"/>
      <c r="AB2" s="369"/>
      <c r="AC2" s="369"/>
      <c r="AD2" s="370" t="s">
        <v>8</v>
      </c>
      <c r="AE2" s="371"/>
      <c r="AF2" s="357" t="s">
        <v>9</v>
      </c>
      <c r="AG2" s="358"/>
      <c r="AH2" s="358"/>
      <c r="AI2" s="359"/>
      <c r="AJ2" s="332" t="s">
        <v>10</v>
      </c>
      <c r="AK2" s="332"/>
      <c r="AL2" s="332"/>
      <c r="AM2" s="332"/>
      <c r="AN2" s="345" t="s">
        <v>11</v>
      </c>
    </row>
    <row r="3" spans="1:40" ht="15" customHeight="1">
      <c r="A3" s="361"/>
      <c r="B3" s="361"/>
      <c r="C3" s="363"/>
      <c r="D3" s="343" t="s">
        <v>12</v>
      </c>
      <c r="E3" s="344"/>
      <c r="F3" s="372" t="s">
        <v>13</v>
      </c>
      <c r="G3" s="326" t="s">
        <v>14</v>
      </c>
      <c r="H3" s="327"/>
      <c r="I3" s="290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337">
        <v>2023.7</v>
      </c>
      <c r="S3" s="338"/>
      <c r="T3" s="32" t="s">
        <v>18</v>
      </c>
      <c r="U3" s="36" t="s">
        <v>19</v>
      </c>
      <c r="V3" s="37" t="s">
        <v>20</v>
      </c>
      <c r="W3" s="36" t="s">
        <v>21</v>
      </c>
      <c r="X3" s="37" t="s">
        <v>20</v>
      </c>
      <c r="Y3" s="33" t="s">
        <v>18</v>
      </c>
      <c r="Z3" s="33" t="s">
        <v>22</v>
      </c>
      <c r="AA3" s="33" t="s">
        <v>23</v>
      </c>
      <c r="AB3" s="33" t="s">
        <v>24</v>
      </c>
      <c r="AC3" s="33" t="s">
        <v>20</v>
      </c>
      <c r="AD3" s="333" t="s">
        <v>25</v>
      </c>
      <c r="AE3" s="335" t="s">
        <v>26</v>
      </c>
      <c r="AF3" s="347" t="s">
        <v>25</v>
      </c>
      <c r="AG3" s="348"/>
      <c r="AH3" s="347" t="s">
        <v>26</v>
      </c>
      <c r="AI3" s="348"/>
      <c r="AJ3" s="349" t="s">
        <v>27</v>
      </c>
      <c r="AK3" s="38" t="s">
        <v>28</v>
      </c>
      <c r="AL3" s="349" t="s">
        <v>29</v>
      </c>
      <c r="AM3" s="351" t="s">
        <v>30</v>
      </c>
      <c r="AN3" s="346"/>
    </row>
    <row r="4" spans="1:40" ht="14.85" customHeight="1">
      <c r="A4" s="361"/>
      <c r="B4" s="361"/>
      <c r="C4" s="363"/>
      <c r="D4" s="39" t="s">
        <v>31</v>
      </c>
      <c r="E4" s="40" t="s">
        <v>32</v>
      </c>
      <c r="F4" s="373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41" t="s">
        <v>42</v>
      </c>
      <c r="S4" s="42" t="s">
        <v>43</v>
      </c>
      <c r="T4" s="43"/>
      <c r="U4" s="44" t="s">
        <v>44</v>
      </c>
      <c r="V4" s="45">
        <v>200</v>
      </c>
      <c r="W4" s="44" t="s">
        <v>44</v>
      </c>
      <c r="X4" s="45">
        <v>400</v>
      </c>
      <c r="Y4" s="46"/>
      <c r="Z4" s="46"/>
      <c r="AA4" s="47">
        <v>200</v>
      </c>
      <c r="AB4" s="48"/>
      <c r="AC4" s="47">
        <v>400</v>
      </c>
      <c r="AD4" s="334"/>
      <c r="AE4" s="336"/>
      <c r="AF4" s="34" t="s">
        <v>45</v>
      </c>
      <c r="AG4" s="49" t="s">
        <v>46</v>
      </c>
      <c r="AH4" s="34" t="s">
        <v>45</v>
      </c>
      <c r="AI4" s="49" t="s">
        <v>46</v>
      </c>
      <c r="AJ4" s="350"/>
      <c r="AK4" s="50" t="s">
        <v>47</v>
      </c>
      <c r="AL4" s="350"/>
      <c r="AM4" s="352"/>
      <c r="AN4" s="346"/>
    </row>
    <row r="5" spans="1:40" ht="14.85" customHeight="1">
      <c r="A5" s="353">
        <v>1</v>
      </c>
      <c r="B5" s="353">
        <v>1</v>
      </c>
      <c r="C5" s="51" t="s">
        <v>48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54"/>
      <c r="B6" s="354"/>
      <c r="C6" s="51" t="s">
        <v>49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54"/>
      <c r="B7" s="354"/>
      <c r="C7" s="51" t="s">
        <v>50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54"/>
      <c r="B8" s="354"/>
      <c r="C8" s="51" t="s">
        <v>51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54"/>
      <c r="B9" s="354"/>
      <c r="C9" s="51" t="s">
        <v>52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54"/>
      <c r="B10" s="355"/>
      <c r="C10" s="51" t="s">
        <v>53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54"/>
      <c r="B11" s="356">
        <v>2</v>
      </c>
      <c r="C11" s="51" t="s">
        <v>54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54"/>
      <c r="B12" s="356"/>
      <c r="C12" s="51" t="s">
        <v>55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54"/>
      <c r="B13" s="356"/>
      <c r="C13" s="51" t="s">
        <v>56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54"/>
      <c r="B14" s="356"/>
      <c r="C14" s="51" t="s">
        <v>57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54"/>
      <c r="B15" s="356"/>
      <c r="C15" s="51" t="s">
        <v>58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54"/>
      <c r="B16" s="356">
        <v>3</v>
      </c>
      <c r="C16" s="51" t="s">
        <v>59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54"/>
      <c r="B17" s="356"/>
      <c r="C17" s="51" t="s">
        <v>60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54"/>
      <c r="B18" s="356"/>
      <c r="C18" s="51" t="s">
        <v>61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55"/>
      <c r="B19" s="356"/>
      <c r="C19" s="51" t="s">
        <v>62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63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53">
        <v>2</v>
      </c>
      <c r="B21" s="353">
        <v>1</v>
      </c>
      <c r="C21" s="51" t="s">
        <v>64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54"/>
      <c r="B22" s="354"/>
      <c r="C22" s="51" t="s">
        <v>65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54"/>
      <c r="B23" s="354"/>
      <c r="C23" s="51" t="s">
        <v>66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54"/>
      <c r="B24" s="354"/>
      <c r="C24" s="51" t="s">
        <v>67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54"/>
      <c r="B25" s="354"/>
      <c r="C25" s="51" t="s">
        <v>68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54"/>
      <c r="B26" s="354"/>
      <c r="C26" s="51" t="s">
        <v>69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54"/>
      <c r="B27" s="355"/>
      <c r="C27" s="51" t="s">
        <v>70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54"/>
      <c r="B28" s="356">
        <v>2</v>
      </c>
      <c r="C28" s="51" t="s">
        <v>71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54"/>
      <c r="B29" s="356"/>
      <c r="C29" s="51" t="s">
        <v>72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54"/>
      <c r="B30" s="356"/>
      <c r="C30" s="51" t="s">
        <v>73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54"/>
      <c r="B31" s="356"/>
      <c r="C31" s="51" t="s">
        <v>74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54"/>
      <c r="B32" s="356"/>
      <c r="C32" s="51" t="s">
        <v>75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55"/>
      <c r="B33" s="356"/>
      <c r="C33" s="51" t="s">
        <v>76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63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53">
        <v>3</v>
      </c>
      <c r="B35" s="353">
        <v>1</v>
      </c>
      <c r="C35" s="51" t="s">
        <v>77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54"/>
      <c r="B36" s="354"/>
      <c r="C36" s="51" t="s">
        <v>78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54"/>
      <c r="B37" s="354"/>
      <c r="C37" s="51" t="s">
        <v>79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54"/>
      <c r="B38" s="354"/>
      <c r="C38" s="51" t="s">
        <v>80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54"/>
      <c r="B39" s="354"/>
      <c r="C39" s="51" t="s">
        <v>81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54"/>
      <c r="B40" s="354"/>
      <c r="C40" s="51" t="s">
        <v>82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54"/>
      <c r="B41" s="354"/>
      <c r="C41" s="51" t="s">
        <v>83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55"/>
      <c r="B42" s="355"/>
      <c r="C42" s="51" t="s">
        <v>84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63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53">
        <v>4</v>
      </c>
      <c r="B44" s="353">
        <v>1</v>
      </c>
      <c r="C44" s="51" t="s">
        <v>85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54"/>
      <c r="B45" s="354"/>
      <c r="C45" s="51" t="s">
        <v>86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54"/>
      <c r="B46" s="354"/>
      <c r="C46" s="51" t="s">
        <v>87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54"/>
      <c r="B47" s="354"/>
      <c r="C47" s="51" t="s">
        <v>88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54"/>
      <c r="B48" s="354"/>
      <c r="C48" s="51" t="s">
        <v>89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54"/>
      <c r="B49" s="354"/>
      <c r="C49" s="51" t="s">
        <v>90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54"/>
      <c r="B50" s="354"/>
      <c r="C50" s="51" t="s">
        <v>91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54"/>
      <c r="B51" s="355"/>
      <c r="C51" s="51" t="s">
        <v>92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54"/>
      <c r="B52" s="356">
        <v>2</v>
      </c>
      <c r="C52" s="51" t="s">
        <v>93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54"/>
      <c r="B53" s="356"/>
      <c r="C53" s="51" t="s">
        <v>94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54"/>
      <c r="B54" s="356"/>
      <c r="C54" s="51" t="s">
        <v>95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54"/>
      <c r="B55" s="356"/>
      <c r="C55" s="51" t="s">
        <v>96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54"/>
      <c r="B56" s="356"/>
      <c r="C56" s="51" t="s">
        <v>97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54"/>
      <c r="B57" s="356"/>
      <c r="C57" s="51" t="s">
        <v>98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54"/>
      <c r="B58" s="356"/>
      <c r="C58" s="51" t="s">
        <v>99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55"/>
      <c r="B59" s="356"/>
      <c r="C59" s="51" t="s">
        <v>100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63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53">
        <v>5</v>
      </c>
      <c r="B61" s="353">
        <v>1</v>
      </c>
      <c r="C61" s="51" t="s">
        <v>101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54"/>
      <c r="B62" s="354"/>
      <c r="C62" s="51" t="s">
        <v>102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54"/>
      <c r="B63" s="354"/>
      <c r="C63" s="51" t="s">
        <v>103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54"/>
      <c r="B64" s="355"/>
      <c r="C64" s="51" t="s">
        <v>104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54"/>
      <c r="B65" s="356">
        <v>2</v>
      </c>
      <c r="C65" s="51" t="s">
        <v>105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54"/>
      <c r="B66" s="356"/>
      <c r="C66" s="51" t="s">
        <v>106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54"/>
      <c r="B67" s="356"/>
      <c r="C67" s="51" t="s">
        <v>107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54"/>
      <c r="B68" s="356"/>
      <c r="C68" s="51" t="s">
        <v>108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55"/>
      <c r="B69" s="356"/>
      <c r="C69" s="51" t="s">
        <v>109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63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53">
        <v>6</v>
      </c>
      <c r="B71" s="353">
        <v>1</v>
      </c>
      <c r="C71" s="51" t="s">
        <v>110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54"/>
      <c r="B72" s="354"/>
      <c r="C72" s="51" t="s">
        <v>111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54"/>
      <c r="B73" s="354"/>
      <c r="C73" s="51" t="s">
        <v>112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54"/>
      <c r="B74" s="355"/>
      <c r="C74" s="51" t="s">
        <v>113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54"/>
      <c r="B75" s="356">
        <v>2</v>
      </c>
      <c r="C75" s="51" t="s">
        <v>114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54"/>
      <c r="B76" s="356"/>
      <c r="C76" s="51" t="s">
        <v>115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54"/>
      <c r="B77" s="356"/>
      <c r="C77" s="237" t="s">
        <v>116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54"/>
      <c r="B78" s="356"/>
      <c r="C78" s="51" t="s">
        <v>117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55"/>
      <c r="B79" s="356"/>
      <c r="C79" s="51" t="s">
        <v>118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63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53">
        <v>7</v>
      </c>
      <c r="B81" s="353">
        <v>1</v>
      </c>
      <c r="C81" s="51" t="s">
        <v>119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54"/>
      <c r="B82" s="354"/>
      <c r="C82" s="51" t="s">
        <v>120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54"/>
      <c r="B83" s="355"/>
      <c r="C83" s="51" t="s">
        <v>121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54"/>
      <c r="B84" s="356">
        <v>2</v>
      </c>
      <c r="C84" s="51" t="s">
        <v>122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54"/>
      <c r="B85" s="356"/>
      <c r="C85" s="51" t="s">
        <v>123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54"/>
      <c r="B86" s="356"/>
      <c r="C86" s="51" t="s">
        <v>124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54"/>
      <c r="B87" s="356"/>
      <c r="C87" s="51" t="s">
        <v>125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54"/>
      <c r="B88" s="356"/>
      <c r="C88" s="51" t="s">
        <v>126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55"/>
      <c r="B89" s="356"/>
      <c r="C89" s="51" t="s">
        <v>127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63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74" t="s">
        <v>128</v>
      </c>
      <c r="B91" s="375"/>
      <c r="C91" s="376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45505</v>
      </c>
      <c r="B1" s="331"/>
    </row>
    <row r="2" spans="1:43" ht="14.85" customHeight="1">
      <c r="A2" s="360" t="s">
        <v>0</v>
      </c>
      <c r="B2" s="360" t="s">
        <v>1</v>
      </c>
      <c r="C2" s="362" t="s">
        <v>2</v>
      </c>
      <c r="D2" s="343" t="s">
        <v>129</v>
      </c>
      <c r="E2" s="383"/>
      <c r="F2" s="383"/>
      <c r="G2" s="383"/>
      <c r="H2" s="344"/>
      <c r="I2" s="341" t="s">
        <v>130</v>
      </c>
      <c r="J2" s="342"/>
      <c r="K2" s="342"/>
      <c r="L2" s="342"/>
      <c r="M2" s="342"/>
      <c r="N2" s="342"/>
      <c r="O2" s="342"/>
      <c r="P2" s="342"/>
      <c r="Q2" s="342"/>
      <c r="R2" s="364" t="s">
        <v>5</v>
      </c>
      <c r="S2" s="365"/>
      <c r="T2" s="377" t="s">
        <v>5</v>
      </c>
      <c r="U2" s="378"/>
      <c r="V2" s="366" t="s">
        <v>6</v>
      </c>
      <c r="W2" s="367"/>
      <c r="X2" s="367"/>
      <c r="Y2" s="367"/>
      <c r="Z2" s="367"/>
      <c r="AA2" s="381" t="s">
        <v>7</v>
      </c>
      <c r="AB2" s="382"/>
      <c r="AC2" s="382"/>
      <c r="AD2" s="382"/>
      <c r="AE2" s="382"/>
      <c r="AF2" s="370" t="s">
        <v>8</v>
      </c>
      <c r="AG2" s="371"/>
      <c r="AH2" s="392" t="s">
        <v>9</v>
      </c>
      <c r="AI2" s="393"/>
      <c r="AJ2" s="332" t="s">
        <v>10</v>
      </c>
      <c r="AK2" s="332"/>
      <c r="AL2" s="332"/>
      <c r="AM2" s="332"/>
      <c r="AN2" s="386" t="s">
        <v>131</v>
      </c>
      <c r="AO2" s="386"/>
      <c r="AP2" s="386"/>
      <c r="AQ2" s="386"/>
    </row>
    <row r="3" spans="1:43" ht="14.25" customHeight="1">
      <c r="A3" s="361"/>
      <c r="B3" s="361"/>
      <c r="C3" s="363"/>
      <c r="D3" s="384" t="s">
        <v>12</v>
      </c>
      <c r="E3" s="385"/>
      <c r="F3" s="372" t="s">
        <v>13</v>
      </c>
      <c r="G3" s="326" t="s">
        <v>14</v>
      </c>
      <c r="H3" s="327"/>
      <c r="I3" s="290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391" t="s">
        <v>12</v>
      </c>
      <c r="S3" s="338"/>
      <c r="T3" s="379" t="s">
        <v>132</v>
      </c>
      <c r="U3" s="380"/>
      <c r="V3" s="32" t="s">
        <v>18</v>
      </c>
      <c r="W3" s="36" t="s">
        <v>19</v>
      </c>
      <c r="X3" s="37" t="s">
        <v>20</v>
      </c>
      <c r="Y3" s="36" t="s">
        <v>21</v>
      </c>
      <c r="Z3" s="37" t="s">
        <v>20</v>
      </c>
      <c r="AA3" s="170" t="s">
        <v>18</v>
      </c>
      <c r="AB3" s="171" t="s">
        <v>19</v>
      </c>
      <c r="AC3" s="172" t="s">
        <v>20</v>
      </c>
      <c r="AD3" s="172" t="s">
        <v>21</v>
      </c>
      <c r="AE3" s="172" t="s">
        <v>20</v>
      </c>
      <c r="AF3" s="333" t="s">
        <v>25</v>
      </c>
      <c r="AG3" s="335" t="s">
        <v>26</v>
      </c>
      <c r="AH3" s="394" t="s">
        <v>25</v>
      </c>
      <c r="AI3" s="394" t="s">
        <v>26</v>
      </c>
      <c r="AJ3" s="349" t="s">
        <v>27</v>
      </c>
      <c r="AK3" s="38" t="s">
        <v>28</v>
      </c>
      <c r="AL3" s="349" t="s">
        <v>29</v>
      </c>
      <c r="AM3" s="351" t="s">
        <v>30</v>
      </c>
      <c r="AN3" s="387" t="s">
        <v>27</v>
      </c>
      <c r="AO3" s="173" t="s">
        <v>28</v>
      </c>
      <c r="AP3" s="387" t="s">
        <v>29</v>
      </c>
      <c r="AQ3" s="389" t="s">
        <v>30</v>
      </c>
    </row>
    <row r="4" spans="1:43" ht="14.85" customHeight="1">
      <c r="A4" s="361"/>
      <c r="B4" s="361"/>
      <c r="C4" s="363"/>
      <c r="D4" s="39" t="s">
        <v>31</v>
      </c>
      <c r="E4" s="40" t="s">
        <v>32</v>
      </c>
      <c r="F4" s="373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41" t="s">
        <v>42</v>
      </c>
      <c r="S4" s="42" t="s">
        <v>43</v>
      </c>
      <c r="T4" s="174" t="s">
        <v>42</v>
      </c>
      <c r="U4" s="175" t="s">
        <v>43</v>
      </c>
      <c r="V4" s="43"/>
      <c r="W4" s="44" t="s">
        <v>44</v>
      </c>
      <c r="X4" s="45">
        <v>200</v>
      </c>
      <c r="Y4" s="44" t="s">
        <v>44</v>
      </c>
      <c r="Z4" s="45">
        <v>400</v>
      </c>
      <c r="AA4" s="176"/>
      <c r="AB4" s="293" t="s">
        <v>44</v>
      </c>
      <c r="AC4" s="177">
        <v>200</v>
      </c>
      <c r="AD4" s="293" t="s">
        <v>44</v>
      </c>
      <c r="AE4" s="177">
        <v>400</v>
      </c>
      <c r="AF4" s="334"/>
      <c r="AG4" s="336"/>
      <c r="AH4" s="395"/>
      <c r="AI4" s="395"/>
      <c r="AJ4" s="350"/>
      <c r="AK4" s="50" t="s">
        <v>47</v>
      </c>
      <c r="AL4" s="350"/>
      <c r="AM4" s="352"/>
      <c r="AN4" s="388"/>
      <c r="AO4" s="178" t="s">
        <v>47</v>
      </c>
      <c r="AP4" s="388"/>
      <c r="AQ4" s="390"/>
    </row>
    <row r="5" spans="1:43" ht="14.85" customHeight="1">
      <c r="A5" s="353">
        <v>1</v>
      </c>
      <c r="B5" s="353">
        <v>1</v>
      </c>
      <c r="C5" s="51" t="s">
        <v>48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54"/>
      <c r="B6" s="354"/>
      <c r="C6" s="51" t="s">
        <v>49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54"/>
      <c r="B7" s="354"/>
      <c r="C7" s="51" t="s">
        <v>50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54"/>
      <c r="B8" s="354"/>
      <c r="C8" s="51" t="s">
        <v>51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54"/>
      <c r="B9" s="354"/>
      <c r="C9" s="51" t="s">
        <v>52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54"/>
      <c r="B10" s="355"/>
      <c r="C10" s="51" t="s">
        <v>53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54"/>
      <c r="B11" s="356">
        <v>2</v>
      </c>
      <c r="C11" s="51" t="s">
        <v>54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54"/>
      <c r="B12" s="356"/>
      <c r="C12" s="51" t="s">
        <v>55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54"/>
      <c r="B13" s="356"/>
      <c r="C13" s="51" t="s">
        <v>56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54"/>
      <c r="B14" s="356"/>
      <c r="C14" s="51" t="s">
        <v>57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54"/>
      <c r="B15" s="356"/>
      <c r="C15" s="51" t="s">
        <v>58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54"/>
      <c r="B16" s="356">
        <v>3</v>
      </c>
      <c r="C16" s="51" t="s">
        <v>59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54"/>
      <c r="B17" s="356"/>
      <c r="C17" s="51" t="s">
        <v>60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54"/>
      <c r="B18" s="356"/>
      <c r="C18" s="51" t="s">
        <v>61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55"/>
      <c r="B19" s="356"/>
      <c r="C19" s="51" t="s">
        <v>62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63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53">
        <v>2</v>
      </c>
      <c r="B21" s="353">
        <v>1</v>
      </c>
      <c r="C21" s="51" t="s">
        <v>64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54"/>
      <c r="B22" s="354"/>
      <c r="C22" s="51" t="s">
        <v>65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54"/>
      <c r="B23" s="354"/>
      <c r="C23" s="51" t="s">
        <v>66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54"/>
      <c r="B24" s="354"/>
      <c r="C24" s="51" t="s">
        <v>67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54"/>
      <c r="B25" s="354"/>
      <c r="C25" s="51" t="s">
        <v>68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54"/>
      <c r="B26" s="354"/>
      <c r="C26" s="51" t="s">
        <v>69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54"/>
      <c r="B27" s="355"/>
      <c r="C27" s="51" t="s">
        <v>70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54"/>
      <c r="B28" s="356">
        <v>2</v>
      </c>
      <c r="C28" s="51" t="s">
        <v>71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54"/>
      <c r="B29" s="356"/>
      <c r="C29" s="51" t="s">
        <v>72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54"/>
      <c r="B30" s="356"/>
      <c r="C30" s="51" t="s">
        <v>73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54"/>
      <c r="B31" s="356"/>
      <c r="C31" s="51" t="s">
        <v>74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54"/>
      <c r="B32" s="356"/>
      <c r="C32" s="51" t="s">
        <v>75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55"/>
      <c r="B33" s="356"/>
      <c r="C33" s="51" t="s">
        <v>76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63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53">
        <v>3</v>
      </c>
      <c r="B35" s="353">
        <v>1</v>
      </c>
      <c r="C35" s="51" t="s">
        <v>77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54"/>
      <c r="B36" s="354"/>
      <c r="C36" s="51" t="s">
        <v>78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54"/>
      <c r="B37" s="354"/>
      <c r="C37" s="51" t="s">
        <v>79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54"/>
      <c r="B38" s="354"/>
      <c r="C38" s="51" t="s">
        <v>80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54"/>
      <c r="B39" s="354"/>
      <c r="C39" s="51" t="s">
        <v>81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54"/>
      <c r="B40" s="354"/>
      <c r="C40" s="51" t="s">
        <v>82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54"/>
      <c r="B41" s="354"/>
      <c r="C41" s="51" t="s">
        <v>83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55"/>
      <c r="B42" s="355"/>
      <c r="C42" s="51" t="s">
        <v>84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63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53">
        <v>4</v>
      </c>
      <c r="B44" s="353">
        <v>1</v>
      </c>
      <c r="C44" s="51" t="s">
        <v>85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54"/>
      <c r="B45" s="354"/>
      <c r="C45" s="51" t="s">
        <v>86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54"/>
      <c r="B46" s="354"/>
      <c r="C46" s="51" t="s">
        <v>87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54"/>
      <c r="B47" s="354"/>
      <c r="C47" s="51" t="s">
        <v>88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54"/>
      <c r="B48" s="354"/>
      <c r="C48" s="51" t="s">
        <v>89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54"/>
      <c r="B49" s="354"/>
      <c r="C49" s="51" t="s">
        <v>90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54"/>
      <c r="B50" s="354"/>
      <c r="C50" s="51" t="s">
        <v>91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54"/>
      <c r="B51" s="355"/>
      <c r="C51" s="51" t="s">
        <v>92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54"/>
      <c r="B52" s="356">
        <v>2</v>
      </c>
      <c r="C52" s="51" t="s">
        <v>93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54"/>
      <c r="B53" s="356"/>
      <c r="C53" s="51" t="s">
        <v>94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54"/>
      <c r="B54" s="356"/>
      <c r="C54" s="51" t="s">
        <v>95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54"/>
      <c r="B55" s="356"/>
      <c r="C55" s="51" t="s">
        <v>96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54"/>
      <c r="B56" s="356"/>
      <c r="C56" s="51" t="s">
        <v>97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54"/>
      <c r="B57" s="356"/>
      <c r="C57" s="51" t="s">
        <v>98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54"/>
      <c r="B58" s="356"/>
      <c r="C58" s="51" t="s">
        <v>99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55"/>
      <c r="B59" s="356"/>
      <c r="C59" s="51" t="s">
        <v>100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63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53">
        <v>5</v>
      </c>
      <c r="B61" s="353">
        <v>1</v>
      </c>
      <c r="C61" s="51" t="s">
        <v>101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54"/>
      <c r="B62" s="354"/>
      <c r="C62" s="51" t="s">
        <v>102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54"/>
      <c r="B63" s="354"/>
      <c r="C63" s="51" t="s">
        <v>103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54"/>
      <c r="B64" s="355"/>
      <c r="C64" s="51" t="s">
        <v>104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54"/>
      <c r="B65" s="356">
        <v>2</v>
      </c>
      <c r="C65" s="51" t="s">
        <v>105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54"/>
      <c r="B66" s="356"/>
      <c r="C66" s="51" t="s">
        <v>106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54"/>
      <c r="B67" s="356"/>
      <c r="C67" s="51" t="s">
        <v>107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54"/>
      <c r="B68" s="356"/>
      <c r="C68" s="51" t="s">
        <v>108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55"/>
      <c r="B69" s="356"/>
      <c r="C69" s="51" t="s">
        <v>109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63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53">
        <v>6</v>
      </c>
      <c r="B71" s="353">
        <v>1</v>
      </c>
      <c r="C71" s="51" t="s">
        <v>110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54"/>
      <c r="B72" s="354"/>
      <c r="C72" s="51" t="s">
        <v>111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54"/>
      <c r="B73" s="354"/>
      <c r="C73" s="51" t="s">
        <v>112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54"/>
      <c r="B74" s="355"/>
      <c r="C74" s="51" t="s">
        <v>113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54"/>
      <c r="B75" s="356">
        <v>2</v>
      </c>
      <c r="C75" s="51" t="s">
        <v>114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54"/>
      <c r="B76" s="356"/>
      <c r="C76" s="51" t="s">
        <v>115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54"/>
      <c r="B77" s="356"/>
      <c r="C77" s="51" t="s">
        <v>116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54"/>
      <c r="B78" s="356"/>
      <c r="C78" s="51" t="s">
        <v>117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55"/>
      <c r="B79" s="356"/>
      <c r="C79" s="51" t="s">
        <v>118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63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53">
        <v>7</v>
      </c>
      <c r="B81" s="353">
        <v>1</v>
      </c>
      <c r="C81" s="51" t="s">
        <v>119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54"/>
      <c r="B82" s="354"/>
      <c r="C82" s="51" t="s">
        <v>120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54"/>
      <c r="B83" s="355"/>
      <c r="C83" s="51" t="s">
        <v>121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54"/>
      <c r="B84" s="356">
        <v>2</v>
      </c>
      <c r="C84" s="51" t="s">
        <v>122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54"/>
      <c r="B85" s="356"/>
      <c r="C85" s="51" t="s">
        <v>123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54"/>
      <c r="B86" s="356"/>
      <c r="C86" s="51" t="s">
        <v>124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54"/>
      <c r="B87" s="356"/>
      <c r="C87" s="51" t="s">
        <v>125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54"/>
      <c r="B88" s="356"/>
      <c r="C88" s="51" t="s">
        <v>126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55"/>
      <c r="B89" s="356"/>
      <c r="C89" s="51" t="s">
        <v>127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63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133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74" t="s">
        <v>128</v>
      </c>
      <c r="B91" s="375"/>
      <c r="C91" s="376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45536</v>
      </c>
      <c r="B1" s="331"/>
    </row>
    <row r="2" spans="1:43" ht="14.85" customHeight="1">
      <c r="A2" s="360" t="s">
        <v>0</v>
      </c>
      <c r="B2" s="360" t="s">
        <v>1</v>
      </c>
      <c r="C2" s="362" t="s">
        <v>2</v>
      </c>
      <c r="D2" s="343" t="s">
        <v>134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364" t="s">
        <v>5</v>
      </c>
      <c r="S2" s="365"/>
      <c r="T2" s="377" t="s">
        <v>5</v>
      </c>
      <c r="U2" s="378"/>
      <c r="V2" s="366" t="s">
        <v>6</v>
      </c>
      <c r="W2" s="367"/>
      <c r="X2" s="367"/>
      <c r="Y2" s="367"/>
      <c r="Z2" s="367"/>
      <c r="AA2" s="381" t="s">
        <v>7</v>
      </c>
      <c r="AB2" s="382"/>
      <c r="AC2" s="382"/>
      <c r="AD2" s="382"/>
      <c r="AE2" s="382"/>
      <c r="AF2" s="370" t="s">
        <v>8</v>
      </c>
      <c r="AG2" s="371"/>
      <c r="AH2" s="392" t="s">
        <v>9</v>
      </c>
      <c r="AI2" s="393"/>
      <c r="AJ2" s="332" t="s">
        <v>10</v>
      </c>
      <c r="AK2" s="332"/>
      <c r="AL2" s="332"/>
      <c r="AM2" s="332"/>
      <c r="AN2" s="386" t="s">
        <v>131</v>
      </c>
      <c r="AO2" s="386"/>
      <c r="AP2" s="386"/>
      <c r="AQ2" s="386"/>
    </row>
    <row r="3" spans="1:43" ht="14.25" customHeight="1">
      <c r="A3" s="361"/>
      <c r="B3" s="361"/>
      <c r="C3" s="363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337" t="s">
        <v>12</v>
      </c>
      <c r="S3" s="338"/>
      <c r="T3" s="379" t="s">
        <v>132</v>
      </c>
      <c r="U3" s="380"/>
      <c r="V3" s="32" t="s">
        <v>18</v>
      </c>
      <c r="W3" s="36" t="s">
        <v>19</v>
      </c>
      <c r="X3" s="37" t="s">
        <v>20</v>
      </c>
      <c r="Y3" s="36" t="s">
        <v>21</v>
      </c>
      <c r="Z3" s="37" t="s">
        <v>20</v>
      </c>
      <c r="AA3" s="170" t="s">
        <v>18</v>
      </c>
      <c r="AB3" s="171" t="s">
        <v>19</v>
      </c>
      <c r="AC3" s="172" t="s">
        <v>20</v>
      </c>
      <c r="AD3" s="172" t="s">
        <v>21</v>
      </c>
      <c r="AE3" s="172" t="s">
        <v>20</v>
      </c>
      <c r="AF3" s="333" t="s">
        <v>25</v>
      </c>
      <c r="AG3" s="335" t="s">
        <v>26</v>
      </c>
      <c r="AH3" s="394" t="s">
        <v>25</v>
      </c>
      <c r="AI3" s="394" t="s">
        <v>26</v>
      </c>
      <c r="AJ3" s="349" t="s">
        <v>27</v>
      </c>
      <c r="AK3" s="38" t="s">
        <v>28</v>
      </c>
      <c r="AL3" s="349" t="s">
        <v>29</v>
      </c>
      <c r="AM3" s="351" t="s">
        <v>30</v>
      </c>
      <c r="AN3" s="387" t="s">
        <v>27</v>
      </c>
      <c r="AO3" s="173" t="s">
        <v>28</v>
      </c>
      <c r="AP3" s="387" t="s">
        <v>29</v>
      </c>
      <c r="AQ3" s="389" t="s">
        <v>30</v>
      </c>
    </row>
    <row r="4" spans="1:43" ht="14.85" customHeight="1">
      <c r="A4" s="361"/>
      <c r="B4" s="361"/>
      <c r="C4" s="363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41" t="s">
        <v>42</v>
      </c>
      <c r="S4" s="42" t="s">
        <v>43</v>
      </c>
      <c r="T4" s="174" t="s">
        <v>42</v>
      </c>
      <c r="U4" s="175" t="s">
        <v>43</v>
      </c>
      <c r="V4" s="43"/>
      <c r="W4" s="44" t="s">
        <v>44</v>
      </c>
      <c r="X4" s="45">
        <v>200</v>
      </c>
      <c r="Y4" s="44" t="s">
        <v>44</v>
      </c>
      <c r="Z4" s="45">
        <v>400</v>
      </c>
      <c r="AA4" s="176"/>
      <c r="AB4" s="293" t="s">
        <v>44</v>
      </c>
      <c r="AC4" s="177">
        <v>200</v>
      </c>
      <c r="AD4" s="293" t="s">
        <v>44</v>
      </c>
      <c r="AE4" s="177">
        <v>400</v>
      </c>
      <c r="AF4" s="334"/>
      <c r="AG4" s="336"/>
      <c r="AH4" s="395"/>
      <c r="AI4" s="395"/>
      <c r="AJ4" s="350"/>
      <c r="AK4" s="50" t="s">
        <v>47</v>
      </c>
      <c r="AL4" s="350"/>
      <c r="AM4" s="352"/>
      <c r="AN4" s="388"/>
      <c r="AO4" s="178" t="s">
        <v>47</v>
      </c>
      <c r="AP4" s="388"/>
      <c r="AQ4" s="390"/>
    </row>
    <row r="5" spans="1:43" ht="14.85" customHeight="1">
      <c r="A5" s="353">
        <v>1</v>
      </c>
      <c r="B5" s="353">
        <v>1</v>
      </c>
      <c r="C5" s="51" t="s">
        <v>48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54"/>
      <c r="B6" s="354"/>
      <c r="C6" s="51" t="s">
        <v>49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54"/>
      <c r="B7" s="354"/>
      <c r="C7" s="51" t="s">
        <v>50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54"/>
      <c r="B8" s="354"/>
      <c r="C8" s="51" t="s">
        <v>51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54"/>
      <c r="B9" s="354"/>
      <c r="C9" s="51" t="s">
        <v>52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54"/>
      <c r="B10" s="355"/>
      <c r="C10" s="51" t="s">
        <v>53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54"/>
      <c r="B11" s="356">
        <v>2</v>
      </c>
      <c r="C11" s="51" t="s">
        <v>54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54"/>
      <c r="B12" s="356"/>
      <c r="C12" s="51" t="s">
        <v>55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54"/>
      <c r="B13" s="356"/>
      <c r="C13" s="51" t="s">
        <v>56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54"/>
      <c r="B14" s="356"/>
      <c r="C14" s="51" t="s">
        <v>57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54"/>
      <c r="B15" s="356"/>
      <c r="C15" s="51" t="s">
        <v>58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54"/>
      <c r="B16" s="356">
        <v>3</v>
      </c>
      <c r="C16" s="51" t="s">
        <v>59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54"/>
      <c r="B17" s="356"/>
      <c r="C17" s="51" t="s">
        <v>60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54"/>
      <c r="B18" s="356"/>
      <c r="C18" s="51" t="s">
        <v>61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55"/>
      <c r="B19" s="356"/>
      <c r="C19" s="51" t="s">
        <v>62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63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53">
        <v>2</v>
      </c>
      <c r="B21" s="353">
        <v>1</v>
      </c>
      <c r="C21" s="51" t="s">
        <v>64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54"/>
      <c r="B22" s="354"/>
      <c r="C22" s="51" t="s">
        <v>65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54"/>
      <c r="B23" s="354"/>
      <c r="C23" s="51" t="s">
        <v>66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54"/>
      <c r="B24" s="354"/>
      <c r="C24" s="51" t="s">
        <v>67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54"/>
      <c r="B25" s="354"/>
      <c r="C25" s="51" t="s">
        <v>68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54"/>
      <c r="B26" s="354"/>
      <c r="C26" s="51" t="s">
        <v>69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54"/>
      <c r="B27" s="355"/>
      <c r="C27" s="51" t="s">
        <v>70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54"/>
      <c r="B28" s="356">
        <v>2</v>
      </c>
      <c r="C28" s="51" t="s">
        <v>71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54"/>
      <c r="B29" s="356"/>
      <c r="C29" s="51" t="s">
        <v>72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54"/>
      <c r="B30" s="356"/>
      <c r="C30" s="51" t="s">
        <v>73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54"/>
      <c r="B31" s="356"/>
      <c r="C31" s="51" t="s">
        <v>74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54"/>
      <c r="B32" s="356"/>
      <c r="C32" s="51" t="s">
        <v>75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55"/>
      <c r="B33" s="356"/>
      <c r="C33" s="51" t="s">
        <v>76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63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53">
        <v>3</v>
      </c>
      <c r="B35" s="353">
        <v>1</v>
      </c>
      <c r="C35" s="51" t="s">
        <v>77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54"/>
      <c r="B36" s="354"/>
      <c r="C36" s="51" t="s">
        <v>78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54"/>
      <c r="B37" s="354"/>
      <c r="C37" s="51" t="s">
        <v>79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54"/>
      <c r="B38" s="354"/>
      <c r="C38" s="51" t="s">
        <v>80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54"/>
      <c r="B39" s="354"/>
      <c r="C39" s="51" t="s">
        <v>81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54"/>
      <c r="B40" s="354"/>
      <c r="C40" s="51" t="s">
        <v>82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54"/>
      <c r="B41" s="354"/>
      <c r="C41" s="51" t="s">
        <v>83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55"/>
      <c r="B42" s="355"/>
      <c r="C42" s="51" t="s">
        <v>84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63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53">
        <v>4</v>
      </c>
      <c r="B44" s="353">
        <v>1</v>
      </c>
      <c r="C44" s="51" t="s">
        <v>85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54"/>
      <c r="B45" s="354"/>
      <c r="C45" s="51" t="s">
        <v>86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54"/>
      <c r="B46" s="354"/>
      <c r="C46" s="51" t="s">
        <v>87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54"/>
      <c r="B47" s="354"/>
      <c r="C47" s="51" t="s">
        <v>88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54"/>
      <c r="B48" s="354"/>
      <c r="C48" s="51" t="s">
        <v>89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54"/>
      <c r="B49" s="354"/>
      <c r="C49" s="51" t="s">
        <v>90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54"/>
      <c r="B50" s="354"/>
      <c r="C50" s="51" t="s">
        <v>91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54"/>
      <c r="B51" s="355"/>
      <c r="C51" s="51" t="s">
        <v>92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54"/>
      <c r="B52" s="356">
        <v>2</v>
      </c>
      <c r="C52" s="51" t="s">
        <v>93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54"/>
      <c r="B53" s="356"/>
      <c r="C53" s="51" t="s">
        <v>94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54"/>
      <c r="B54" s="356"/>
      <c r="C54" s="51" t="s">
        <v>95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54"/>
      <c r="B55" s="356"/>
      <c r="C55" s="51" t="s">
        <v>96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54"/>
      <c r="B56" s="356"/>
      <c r="C56" s="51" t="s">
        <v>97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54"/>
      <c r="B57" s="356"/>
      <c r="C57" s="51" t="s">
        <v>98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54"/>
      <c r="B58" s="356"/>
      <c r="C58" s="51" t="s">
        <v>99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55"/>
      <c r="B59" s="356"/>
      <c r="C59" s="51" t="s">
        <v>100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63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53">
        <v>5</v>
      </c>
      <c r="B61" s="353">
        <v>1</v>
      </c>
      <c r="C61" s="51" t="s">
        <v>101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54"/>
      <c r="B62" s="354"/>
      <c r="C62" s="51" t="s">
        <v>102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54"/>
      <c r="B63" s="354"/>
      <c r="C63" s="51" t="s">
        <v>103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54"/>
      <c r="B64" s="355"/>
      <c r="C64" s="51" t="s">
        <v>104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54"/>
      <c r="B65" s="356">
        <v>2</v>
      </c>
      <c r="C65" s="51" t="s">
        <v>105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54"/>
      <c r="B66" s="356"/>
      <c r="C66" s="51" t="s">
        <v>106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54"/>
      <c r="B67" s="356"/>
      <c r="C67" s="51" t="s">
        <v>107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54"/>
      <c r="B68" s="356"/>
      <c r="C68" s="51" t="s">
        <v>108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55"/>
      <c r="B69" s="356"/>
      <c r="C69" s="51" t="s">
        <v>109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63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53">
        <v>6</v>
      </c>
      <c r="B71" s="353">
        <v>1</v>
      </c>
      <c r="C71" s="51" t="s">
        <v>110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54"/>
      <c r="B72" s="354"/>
      <c r="C72" s="51" t="s">
        <v>111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54"/>
      <c r="B73" s="354"/>
      <c r="C73" s="51" t="s">
        <v>112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54"/>
      <c r="B74" s="355"/>
      <c r="C74" s="51" t="s">
        <v>113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54"/>
      <c r="B75" s="356">
        <v>2</v>
      </c>
      <c r="C75" s="51" t="s">
        <v>114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54"/>
      <c r="B76" s="356"/>
      <c r="C76" s="51" t="s">
        <v>115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54"/>
      <c r="B77" s="356"/>
      <c r="C77" s="51" t="s">
        <v>116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54"/>
      <c r="B78" s="356"/>
      <c r="C78" s="51" t="s">
        <v>117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55"/>
      <c r="B79" s="356"/>
      <c r="C79" s="51" t="s">
        <v>118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63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53">
        <v>7</v>
      </c>
      <c r="B81" s="353">
        <v>1</v>
      </c>
      <c r="C81" s="51" t="s">
        <v>119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54"/>
      <c r="B82" s="354"/>
      <c r="C82" s="51" t="s">
        <v>120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54"/>
      <c r="B83" s="355"/>
      <c r="C83" s="51" t="s">
        <v>121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54"/>
      <c r="B84" s="356">
        <v>2</v>
      </c>
      <c r="C84" s="51" t="s">
        <v>122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54"/>
      <c r="B85" s="356"/>
      <c r="C85" s="51" t="s">
        <v>123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54"/>
      <c r="B86" s="356"/>
      <c r="C86" s="51" t="s">
        <v>124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54"/>
      <c r="B87" s="356"/>
      <c r="C87" s="51" t="s">
        <v>125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54"/>
      <c r="B88" s="356"/>
      <c r="C88" s="51" t="s">
        <v>126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55"/>
      <c r="B89" s="356"/>
      <c r="C89" s="51" t="s">
        <v>127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63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74" t="s">
        <v>128</v>
      </c>
      <c r="B91" s="375"/>
      <c r="C91" s="376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45566</v>
      </c>
      <c r="B1" s="331"/>
    </row>
    <row r="2" spans="1:43" ht="14.85" customHeight="1">
      <c r="A2" s="360" t="s">
        <v>0</v>
      </c>
      <c r="B2" s="360" t="s">
        <v>1</v>
      </c>
      <c r="C2" s="362" t="s">
        <v>2</v>
      </c>
      <c r="D2" s="343" t="s">
        <v>135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364" t="s">
        <v>5</v>
      </c>
      <c r="S2" s="365"/>
      <c r="T2" s="377" t="s">
        <v>5</v>
      </c>
      <c r="U2" s="378"/>
      <c r="V2" s="366" t="s">
        <v>6</v>
      </c>
      <c r="W2" s="367"/>
      <c r="X2" s="367"/>
      <c r="Y2" s="367"/>
      <c r="Z2" s="367"/>
      <c r="AA2" s="381" t="s">
        <v>7</v>
      </c>
      <c r="AB2" s="382"/>
      <c r="AC2" s="382"/>
      <c r="AD2" s="382"/>
      <c r="AE2" s="382"/>
      <c r="AF2" s="370" t="s">
        <v>8</v>
      </c>
      <c r="AG2" s="371"/>
      <c r="AH2" s="392" t="s">
        <v>9</v>
      </c>
      <c r="AI2" s="393"/>
      <c r="AJ2" s="332" t="s">
        <v>10</v>
      </c>
      <c r="AK2" s="332"/>
      <c r="AL2" s="332"/>
      <c r="AM2" s="332"/>
      <c r="AN2" s="386" t="s">
        <v>131</v>
      </c>
      <c r="AO2" s="386"/>
      <c r="AP2" s="386"/>
      <c r="AQ2" s="386"/>
    </row>
    <row r="3" spans="1:43" ht="14.25" customHeight="1">
      <c r="A3" s="361"/>
      <c r="B3" s="361"/>
      <c r="C3" s="363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337" t="s">
        <v>12</v>
      </c>
      <c r="S3" s="338"/>
      <c r="T3" s="379" t="s">
        <v>132</v>
      </c>
      <c r="U3" s="380"/>
      <c r="V3" s="32" t="s">
        <v>18</v>
      </c>
      <c r="W3" s="36" t="s">
        <v>19</v>
      </c>
      <c r="X3" s="37" t="s">
        <v>20</v>
      </c>
      <c r="Y3" s="36" t="s">
        <v>21</v>
      </c>
      <c r="Z3" s="37" t="s">
        <v>20</v>
      </c>
      <c r="AA3" s="170" t="s">
        <v>18</v>
      </c>
      <c r="AB3" s="171" t="s">
        <v>19</v>
      </c>
      <c r="AC3" s="172" t="s">
        <v>136</v>
      </c>
      <c r="AD3" s="172" t="s">
        <v>21</v>
      </c>
      <c r="AE3" s="172" t="s">
        <v>136</v>
      </c>
      <c r="AF3" s="333" t="s">
        <v>25</v>
      </c>
      <c r="AG3" s="335" t="s">
        <v>26</v>
      </c>
      <c r="AH3" s="394" t="s">
        <v>25</v>
      </c>
      <c r="AI3" s="394" t="s">
        <v>26</v>
      </c>
      <c r="AJ3" s="349" t="s">
        <v>27</v>
      </c>
      <c r="AK3" s="38" t="s">
        <v>28</v>
      </c>
      <c r="AL3" s="349" t="s">
        <v>29</v>
      </c>
      <c r="AM3" s="351" t="s">
        <v>30</v>
      </c>
      <c r="AN3" s="387" t="s">
        <v>27</v>
      </c>
      <c r="AO3" s="173" t="s">
        <v>28</v>
      </c>
      <c r="AP3" s="387" t="s">
        <v>29</v>
      </c>
      <c r="AQ3" s="389" t="s">
        <v>30</v>
      </c>
    </row>
    <row r="4" spans="1:43" ht="14.85" customHeight="1">
      <c r="A4" s="361"/>
      <c r="B4" s="361"/>
      <c r="C4" s="363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41" t="s">
        <v>42</v>
      </c>
      <c r="S4" s="42" t="s">
        <v>43</v>
      </c>
      <c r="T4" s="174" t="s">
        <v>42</v>
      </c>
      <c r="U4" s="175" t="s">
        <v>43</v>
      </c>
      <c r="V4" s="43"/>
      <c r="W4" s="44" t="s">
        <v>44</v>
      </c>
      <c r="X4" s="45">
        <v>200</v>
      </c>
      <c r="Y4" s="44" t="s">
        <v>44</v>
      </c>
      <c r="Z4" s="45">
        <v>400</v>
      </c>
      <c r="AA4" s="176"/>
      <c r="AB4" s="293" t="s">
        <v>44</v>
      </c>
      <c r="AC4" s="177">
        <v>200</v>
      </c>
      <c r="AD4" s="293" t="s">
        <v>44</v>
      </c>
      <c r="AE4" s="177">
        <v>400</v>
      </c>
      <c r="AF4" s="334"/>
      <c r="AG4" s="336"/>
      <c r="AH4" s="395"/>
      <c r="AI4" s="395"/>
      <c r="AJ4" s="350"/>
      <c r="AK4" s="50" t="s">
        <v>47</v>
      </c>
      <c r="AL4" s="350"/>
      <c r="AM4" s="352"/>
      <c r="AN4" s="388"/>
      <c r="AO4" s="178" t="s">
        <v>47</v>
      </c>
      <c r="AP4" s="388"/>
      <c r="AQ4" s="390"/>
    </row>
    <row r="5" spans="1:43" ht="14.85" customHeight="1">
      <c r="A5" s="353">
        <v>1</v>
      </c>
      <c r="B5" s="353">
        <v>1</v>
      </c>
      <c r="C5" s="51" t="s">
        <v>48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54"/>
      <c r="B6" s="354"/>
      <c r="C6" s="51" t="s">
        <v>49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54"/>
      <c r="B7" s="354"/>
      <c r="C7" s="51" t="s">
        <v>50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54"/>
      <c r="B8" s="354"/>
      <c r="C8" s="51" t="s">
        <v>51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54"/>
      <c r="B9" s="354"/>
      <c r="C9" s="51" t="s">
        <v>52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54"/>
      <c r="B10" s="355"/>
      <c r="C10" s="51" t="s">
        <v>53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54"/>
      <c r="B11" s="356">
        <v>2</v>
      </c>
      <c r="C11" s="51" t="s">
        <v>54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54"/>
      <c r="B12" s="356"/>
      <c r="C12" s="51" t="s">
        <v>55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54"/>
      <c r="B13" s="356"/>
      <c r="C13" s="51" t="s">
        <v>56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54"/>
      <c r="B14" s="356"/>
      <c r="C14" s="51" t="s">
        <v>57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54"/>
      <c r="B15" s="356"/>
      <c r="C15" s="51" t="s">
        <v>58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54"/>
      <c r="B16" s="356">
        <v>3</v>
      </c>
      <c r="C16" s="51" t="s">
        <v>59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54"/>
      <c r="B17" s="356"/>
      <c r="C17" s="51" t="s">
        <v>60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54"/>
      <c r="B18" s="356"/>
      <c r="C18" s="51" t="s">
        <v>61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55"/>
      <c r="B19" s="356"/>
      <c r="C19" s="51" t="s">
        <v>62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63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53">
        <v>2</v>
      </c>
      <c r="B21" s="353">
        <v>1</v>
      </c>
      <c r="C21" s="51" t="s">
        <v>64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54"/>
      <c r="B22" s="354"/>
      <c r="C22" s="51" t="s">
        <v>65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54"/>
      <c r="B23" s="354"/>
      <c r="C23" s="51" t="s">
        <v>66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54"/>
      <c r="B24" s="354"/>
      <c r="C24" s="51" t="s">
        <v>67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54"/>
      <c r="B25" s="354"/>
      <c r="C25" s="51" t="s">
        <v>68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54"/>
      <c r="B26" s="354"/>
      <c r="C26" s="51" t="s">
        <v>69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54"/>
      <c r="B27" s="355"/>
      <c r="C27" s="51" t="s">
        <v>70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54"/>
      <c r="B28" s="356">
        <v>2</v>
      </c>
      <c r="C28" s="51" t="s">
        <v>71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54"/>
      <c r="B29" s="356"/>
      <c r="C29" s="51" t="s">
        <v>72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54"/>
      <c r="B30" s="356"/>
      <c r="C30" s="51" t="s">
        <v>73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54"/>
      <c r="B31" s="356"/>
      <c r="C31" s="51" t="s">
        <v>74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54"/>
      <c r="B32" s="356"/>
      <c r="C32" s="51" t="s">
        <v>75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55"/>
      <c r="B33" s="356"/>
      <c r="C33" s="51" t="s">
        <v>76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63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53">
        <v>3</v>
      </c>
      <c r="B35" s="353">
        <v>1</v>
      </c>
      <c r="C35" s="51" t="s">
        <v>77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54"/>
      <c r="B36" s="354"/>
      <c r="C36" s="51" t="s">
        <v>78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54"/>
      <c r="B37" s="354"/>
      <c r="C37" s="51" t="s">
        <v>79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54"/>
      <c r="B38" s="354"/>
      <c r="C38" s="51" t="s">
        <v>80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54"/>
      <c r="B39" s="354"/>
      <c r="C39" s="51" t="s">
        <v>81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54"/>
      <c r="B40" s="354"/>
      <c r="C40" s="51" t="s">
        <v>82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54"/>
      <c r="B41" s="354"/>
      <c r="C41" s="51" t="s">
        <v>83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55"/>
      <c r="B42" s="355"/>
      <c r="C42" s="51" t="s">
        <v>84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63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53">
        <v>4</v>
      </c>
      <c r="B44" s="353">
        <v>1</v>
      </c>
      <c r="C44" s="51" t="s">
        <v>85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54"/>
      <c r="B45" s="354"/>
      <c r="C45" s="51" t="s">
        <v>86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54"/>
      <c r="B46" s="354"/>
      <c r="C46" s="51" t="s">
        <v>87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54"/>
      <c r="B47" s="354"/>
      <c r="C47" s="51" t="s">
        <v>88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54"/>
      <c r="B48" s="354"/>
      <c r="C48" s="51" t="s">
        <v>89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54"/>
      <c r="B49" s="354"/>
      <c r="C49" s="51" t="s">
        <v>90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54"/>
      <c r="B50" s="354"/>
      <c r="C50" s="51" t="s">
        <v>91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54"/>
      <c r="B51" s="355"/>
      <c r="C51" s="51" t="s">
        <v>92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54"/>
      <c r="B52" s="356">
        <v>2</v>
      </c>
      <c r="C52" s="51" t="s">
        <v>93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54"/>
      <c r="B53" s="356"/>
      <c r="C53" s="51" t="s">
        <v>94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54"/>
      <c r="B54" s="356"/>
      <c r="C54" s="51" t="s">
        <v>95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54"/>
      <c r="B55" s="356"/>
      <c r="C55" s="51" t="s">
        <v>96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54"/>
      <c r="B56" s="356"/>
      <c r="C56" s="51" t="s">
        <v>97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54"/>
      <c r="B57" s="356"/>
      <c r="C57" s="51" t="s">
        <v>98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54"/>
      <c r="B58" s="356"/>
      <c r="C58" s="51" t="s">
        <v>99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55"/>
      <c r="B59" s="356"/>
      <c r="C59" s="51" t="s">
        <v>100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63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53">
        <v>5</v>
      </c>
      <c r="B61" s="353">
        <v>1</v>
      </c>
      <c r="C61" s="51" t="s">
        <v>101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54"/>
      <c r="B62" s="354"/>
      <c r="C62" s="51" t="s">
        <v>102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54"/>
      <c r="B63" s="354"/>
      <c r="C63" s="51" t="s">
        <v>103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54"/>
      <c r="B64" s="355"/>
      <c r="C64" s="51" t="s">
        <v>104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54"/>
      <c r="B65" s="356">
        <v>2</v>
      </c>
      <c r="C65" s="51" t="s">
        <v>105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54"/>
      <c r="B66" s="356"/>
      <c r="C66" s="51" t="s">
        <v>106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54"/>
      <c r="B67" s="356"/>
      <c r="C67" s="51" t="s">
        <v>107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54"/>
      <c r="B68" s="356"/>
      <c r="C68" s="51" t="s">
        <v>108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55"/>
      <c r="B69" s="356"/>
      <c r="C69" s="51" t="s">
        <v>109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63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53">
        <v>6</v>
      </c>
      <c r="B71" s="353">
        <v>1</v>
      </c>
      <c r="C71" s="51" t="s">
        <v>110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54"/>
      <c r="B72" s="354"/>
      <c r="C72" s="51" t="s">
        <v>111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54"/>
      <c r="B73" s="354"/>
      <c r="C73" s="51" t="s">
        <v>112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54"/>
      <c r="B74" s="355"/>
      <c r="C74" s="51" t="s">
        <v>113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54"/>
      <c r="B75" s="356">
        <v>2</v>
      </c>
      <c r="C75" s="51" t="s">
        <v>114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54"/>
      <c r="B76" s="356"/>
      <c r="C76" s="51" t="s">
        <v>115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54"/>
      <c r="B77" s="356"/>
      <c r="C77" s="51" t="s">
        <v>116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54"/>
      <c r="B78" s="356"/>
      <c r="C78" s="51" t="s">
        <v>117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55"/>
      <c r="B79" s="356"/>
      <c r="C79" s="51" t="s">
        <v>118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63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53">
        <v>7</v>
      </c>
      <c r="B81" s="353">
        <v>1</v>
      </c>
      <c r="C81" s="51" t="s">
        <v>119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54"/>
      <c r="B82" s="354"/>
      <c r="C82" s="51" t="s">
        <v>120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54"/>
      <c r="B83" s="355"/>
      <c r="C83" s="51" t="s">
        <v>121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54"/>
      <c r="B84" s="356">
        <v>2</v>
      </c>
      <c r="C84" s="51" t="s">
        <v>122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54"/>
      <c r="B85" s="356"/>
      <c r="C85" s="51" t="s">
        <v>123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54"/>
      <c r="B86" s="356"/>
      <c r="C86" s="51" t="s">
        <v>124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54"/>
      <c r="B87" s="356"/>
      <c r="C87" s="51" t="s">
        <v>125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54"/>
      <c r="B88" s="356"/>
      <c r="C88" s="51" t="s">
        <v>126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55"/>
      <c r="B89" s="356"/>
      <c r="C89" s="51" t="s">
        <v>127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63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74" t="s">
        <v>128</v>
      </c>
      <c r="B91" s="375"/>
      <c r="C91" s="376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45597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137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5.75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3.5">
      <c r="A6" s="437"/>
      <c r="B6" s="437"/>
      <c r="C6" s="25" t="s">
        <v>49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3.5">
      <c r="A7" s="437"/>
      <c r="B7" s="437"/>
      <c r="C7" s="25" t="s">
        <v>50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3.5">
      <c r="A8" s="437"/>
      <c r="B8" s="437"/>
      <c r="C8" s="25" t="s">
        <v>51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3.5">
      <c r="A9" s="437"/>
      <c r="B9" s="437"/>
      <c r="C9" s="25" t="s">
        <v>52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3.5">
      <c r="A10" s="437"/>
      <c r="B10" s="438"/>
      <c r="C10" s="25" t="s">
        <v>53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3.5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3.5">
      <c r="A12" s="437"/>
      <c r="B12" s="435"/>
      <c r="C12" s="25" t="s">
        <v>55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3.5">
      <c r="A13" s="437"/>
      <c r="B13" s="435"/>
      <c r="C13" s="25" t="s">
        <v>56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3.5">
      <c r="A14" s="437"/>
      <c r="B14" s="435"/>
      <c r="C14" s="25" t="s">
        <v>57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3.5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3.5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3.5">
      <c r="A17" s="437"/>
      <c r="B17" s="435"/>
      <c r="C17" s="25" t="s">
        <v>60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3.5">
      <c r="A18" s="437"/>
      <c r="B18" s="435"/>
      <c r="C18" s="25" t="s">
        <v>61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3.5">
      <c r="A19" s="438"/>
      <c r="B19" s="435"/>
      <c r="C19" s="25" t="s">
        <v>62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3.5">
      <c r="A21" s="436">
        <v>2</v>
      </c>
      <c r="B21" s="436">
        <v>1</v>
      </c>
      <c r="C21" s="25" t="s">
        <v>64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3.5">
      <c r="A22" s="437"/>
      <c r="B22" s="437"/>
      <c r="C22" s="25" t="s">
        <v>65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3.5">
      <c r="A23" s="437"/>
      <c r="B23" s="437"/>
      <c r="C23" s="25" t="s">
        <v>66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3.5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3.5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3.5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3.5">
      <c r="A27" s="437"/>
      <c r="B27" s="438"/>
      <c r="C27" s="25" t="s">
        <v>70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3.5">
      <c r="A28" s="437"/>
      <c r="B28" s="435">
        <v>2</v>
      </c>
      <c r="C28" s="25" t="s">
        <v>71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3.5">
      <c r="A29" s="437"/>
      <c r="B29" s="435"/>
      <c r="C29" s="25" t="s">
        <v>72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3.5">
      <c r="A30" s="437"/>
      <c r="B30" s="435"/>
      <c r="C30" s="25" t="s">
        <v>73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3.5">
      <c r="A31" s="437"/>
      <c r="B31" s="435"/>
      <c r="C31" s="25" t="s">
        <v>74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3.5">
      <c r="A32" s="437"/>
      <c r="B32" s="435"/>
      <c r="C32" s="25" t="s">
        <v>75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3.5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3.5">
      <c r="A35" s="436">
        <v>3</v>
      </c>
      <c r="B35" s="436">
        <v>1</v>
      </c>
      <c r="C35" s="25" t="s">
        <v>77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3.5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3.5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3.5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3.5">
      <c r="A39" s="437"/>
      <c r="B39" s="437"/>
      <c r="C39" s="25" t="s">
        <v>81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3.5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3.5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3.5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3.5">
      <c r="A44" s="436">
        <v>4</v>
      </c>
      <c r="B44" s="436">
        <v>1</v>
      </c>
      <c r="C44" s="25" t="s">
        <v>85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3.5">
      <c r="A45" s="437"/>
      <c r="B45" s="437"/>
      <c r="C45" s="25" t="s">
        <v>86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3.5">
      <c r="A46" s="437"/>
      <c r="B46" s="437"/>
      <c r="C46" s="25" t="s">
        <v>87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3.5">
      <c r="A47" s="437"/>
      <c r="B47" s="437"/>
      <c r="C47" s="25" t="s">
        <v>88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3.5">
      <c r="A48" s="437"/>
      <c r="B48" s="437"/>
      <c r="C48" s="25" t="s">
        <v>89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3.5">
      <c r="A49" s="437"/>
      <c r="B49" s="437"/>
      <c r="C49" s="25" t="s">
        <v>90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3.5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3.5">
      <c r="A51" s="437"/>
      <c r="B51" s="438"/>
      <c r="C51" s="25" t="s">
        <v>92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3.5">
      <c r="A52" s="437"/>
      <c r="B52" s="435">
        <v>2</v>
      </c>
      <c r="C52" s="25" t="s">
        <v>93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3.5">
      <c r="A53" s="437"/>
      <c r="B53" s="435"/>
      <c r="C53" s="25" t="s">
        <v>94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3.5">
      <c r="A54" s="437"/>
      <c r="B54" s="435"/>
      <c r="C54" s="25" t="s">
        <v>95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3.5">
      <c r="A55" s="437"/>
      <c r="B55" s="435"/>
      <c r="C55" s="25" t="s">
        <v>96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3.5">
      <c r="A56" s="437"/>
      <c r="B56" s="435"/>
      <c r="C56" s="25" t="s">
        <v>97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3.5">
      <c r="A57" s="437"/>
      <c r="B57" s="435"/>
      <c r="C57" s="25" t="s">
        <v>98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3.5">
      <c r="A58" s="437"/>
      <c r="B58" s="435"/>
      <c r="C58" s="25" t="s">
        <v>99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3.5">
      <c r="A59" s="438"/>
      <c r="B59" s="435"/>
      <c r="C59" s="25" t="s">
        <v>100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3.5">
      <c r="A61" s="436">
        <v>5</v>
      </c>
      <c r="B61" s="436">
        <v>1</v>
      </c>
      <c r="C61" s="25" t="s">
        <v>101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3.5">
      <c r="A62" s="437"/>
      <c r="B62" s="437"/>
      <c r="C62" s="25" t="s">
        <v>102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3.5">
      <c r="A63" s="437"/>
      <c r="B63" s="437"/>
      <c r="C63" s="25" t="s">
        <v>103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3.5">
      <c r="A64" s="437"/>
      <c r="B64" s="438"/>
      <c r="C64" s="25" t="s">
        <v>104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3.5">
      <c r="A65" s="437"/>
      <c r="B65" s="435">
        <v>2</v>
      </c>
      <c r="C65" s="25" t="s">
        <v>105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3.5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3.5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3.5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3.5">
      <c r="A69" s="438"/>
      <c r="B69" s="435"/>
      <c r="C69" s="25" t="s">
        <v>109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3.5">
      <c r="A71" s="436">
        <v>6</v>
      </c>
      <c r="B71" s="436">
        <v>1</v>
      </c>
      <c r="C71" s="25" t="s">
        <v>110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3.5">
      <c r="A72" s="437"/>
      <c r="B72" s="437"/>
      <c r="C72" s="25" t="s">
        <v>111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3.5">
      <c r="A73" s="437"/>
      <c r="B73" s="437"/>
      <c r="C73" s="25" t="s">
        <v>112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3.5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3.5">
      <c r="A75" s="437"/>
      <c r="B75" s="435">
        <v>2</v>
      </c>
      <c r="C75" s="25" t="s">
        <v>114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3.5">
      <c r="A76" s="437"/>
      <c r="B76" s="435"/>
      <c r="C76" s="25" t="s">
        <v>115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3.5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3.5">
      <c r="A78" s="437"/>
      <c r="B78" s="435"/>
      <c r="C78" s="25" t="s">
        <v>117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3.5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3.5">
      <c r="A81" s="436">
        <v>7</v>
      </c>
      <c r="B81" s="436">
        <v>1</v>
      </c>
      <c r="C81" s="25" t="s">
        <v>119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3.5">
      <c r="A82" s="437"/>
      <c r="B82" s="437"/>
      <c r="C82" s="25" t="s">
        <v>120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3.5">
      <c r="A83" s="437"/>
      <c r="B83" s="438"/>
      <c r="C83" s="25" t="s">
        <v>121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3.5">
      <c r="A84" s="437"/>
      <c r="B84" s="435">
        <v>2</v>
      </c>
      <c r="C84" s="25" t="s">
        <v>122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3.5">
      <c r="A85" s="437"/>
      <c r="B85" s="435"/>
      <c r="C85" s="25" t="s">
        <v>123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3.5">
      <c r="A86" s="437"/>
      <c r="B86" s="435"/>
      <c r="C86" s="25" t="s">
        <v>124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3.5">
      <c r="A87" s="437"/>
      <c r="B87" s="435"/>
      <c r="C87" s="25" t="s">
        <v>125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3.5">
      <c r="A88" s="437"/>
      <c r="B88" s="435"/>
      <c r="C88" s="25" t="s">
        <v>126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3.5">
      <c r="A89" s="438"/>
      <c r="B89" s="435"/>
      <c r="C89" s="25" t="s">
        <v>127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U5" activePane="bottomRight" state="frozen"/>
      <selection pane="topRight" activeCell="A81" sqref="A81:A89"/>
      <selection pane="bottomLeft" activeCell="A81" sqref="A81:A89"/>
      <selection pane="bottomRight" activeCell="AF5" sqref="AF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45627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138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8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37"/>
      <c r="B6" s="437"/>
      <c r="C6" s="25" t="s">
        <v>49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437"/>
      <c r="B7" s="437"/>
      <c r="C7" s="25" t="s">
        <v>50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37"/>
      <c r="B8" s="437"/>
      <c r="C8" s="25" t="s">
        <v>51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37"/>
      <c r="B9" s="437"/>
      <c r="C9" s="25" t="s">
        <v>52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37"/>
      <c r="B10" s="438"/>
      <c r="C10" s="25" t="s">
        <v>53</v>
      </c>
      <c r="D10" s="27">
        <v>0</v>
      </c>
      <c r="E10" s="120">
        <v>17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37"/>
      <c r="B12" s="435"/>
      <c r="C12" s="25" t="s">
        <v>55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37"/>
      <c r="B13" s="435"/>
      <c r="C13" s="25" t="s">
        <v>56</v>
      </c>
      <c r="D13" s="27">
        <v>0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37"/>
      <c r="B14" s="435"/>
      <c r="C14" s="25" t="s">
        <v>57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37"/>
      <c r="B17" s="435"/>
      <c r="C17" s="25" t="s">
        <v>60</v>
      </c>
      <c r="D17" s="27">
        <v>1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437"/>
      <c r="B18" s="435"/>
      <c r="C18" s="25" t="s">
        <v>61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38"/>
      <c r="B19" s="435"/>
      <c r="C19" s="25" t="s">
        <v>62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5">
        <f t="shared" si="2"/>
        <v>501</v>
      </c>
      <c r="G20" s="240">
        <f t="shared" si="2"/>
        <v>420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501</v>
      </c>
      <c r="Q20" s="250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436">
        <v>2</v>
      </c>
      <c r="B21" s="436">
        <v>1</v>
      </c>
      <c r="C21" s="25" t="s">
        <v>64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37"/>
      <c r="B22" s="437"/>
      <c r="C22" s="25" t="s">
        <v>65</v>
      </c>
      <c r="D22" s="27">
        <v>0</v>
      </c>
      <c r="E22" s="28">
        <v>1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37"/>
      <c r="B23" s="437"/>
      <c r="C23" s="25" t="s">
        <v>66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37"/>
      <c r="B27" s="438"/>
      <c r="C27" s="25" t="s">
        <v>70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437"/>
      <c r="B28" s="435">
        <v>2</v>
      </c>
      <c r="C28" s="25" t="s">
        <v>71</v>
      </c>
      <c r="D28" s="27">
        <v>1</v>
      </c>
      <c r="E28" s="28">
        <v>11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37"/>
      <c r="B29" s="435"/>
      <c r="C29" s="25" t="s">
        <v>72</v>
      </c>
      <c r="D29" s="27">
        <v>0</v>
      </c>
      <c r="E29" s="28">
        <v>3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437"/>
      <c r="B30" s="435"/>
      <c r="C30" s="25" t="s">
        <v>73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437"/>
      <c r="B31" s="435"/>
      <c r="C31" s="25" t="s">
        <v>74</v>
      </c>
      <c r="D31" s="27">
        <v>2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437"/>
      <c r="B32" s="435"/>
      <c r="C32" s="25" t="s">
        <v>75</v>
      </c>
      <c r="D32" s="27">
        <v>0</v>
      </c>
      <c r="E32" s="28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436">
        <v>3</v>
      </c>
      <c r="B35" s="436">
        <v>1</v>
      </c>
      <c r="C35" s="25" t="s">
        <v>77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437"/>
      <c r="B39" s="437"/>
      <c r="C39" s="25" t="s">
        <v>81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436">
        <v>4</v>
      </c>
      <c r="B44" s="436">
        <v>1</v>
      </c>
      <c r="C44" s="25" t="s">
        <v>85</v>
      </c>
      <c r="D44" s="27">
        <v>0</v>
      </c>
      <c r="E44" s="28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4">
        <v>81</v>
      </c>
      <c r="Q44" s="249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437"/>
      <c r="B45" s="437"/>
      <c r="C45" s="25" t="s">
        <v>86</v>
      </c>
      <c r="D45" s="27">
        <v>0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437"/>
      <c r="B46" s="437"/>
      <c r="C46" s="25" t="s">
        <v>87</v>
      </c>
      <c r="D46" s="27">
        <v>0</v>
      </c>
      <c r="E46" s="28">
        <v>1</v>
      </c>
      <c r="F46" s="274">
        <v>19</v>
      </c>
      <c r="G46" s="239">
        <v>17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4">
        <v>19</v>
      </c>
      <c r="Q46" s="249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437"/>
      <c r="B47" s="437"/>
      <c r="C47" s="25" t="s">
        <v>88</v>
      </c>
      <c r="D47" s="27">
        <v>0</v>
      </c>
      <c r="E47" s="28">
        <v>2</v>
      </c>
      <c r="F47" s="274">
        <v>102</v>
      </c>
      <c r="G47" s="239">
        <v>69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4">
        <v>102</v>
      </c>
      <c r="Q47" s="249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437"/>
      <c r="B48" s="437"/>
      <c r="C48" s="25" t="s">
        <v>89</v>
      </c>
      <c r="D48" s="27">
        <v>2</v>
      </c>
      <c r="E48" s="28">
        <v>43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437"/>
      <c r="B49" s="437"/>
      <c r="C49" s="25" t="s">
        <v>90</v>
      </c>
      <c r="D49" s="27">
        <v>1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437"/>
      <c r="B51" s="438"/>
      <c r="C51" s="25" t="s">
        <v>92</v>
      </c>
      <c r="D51" s="27">
        <v>0</v>
      </c>
      <c r="E51" s="28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4">
        <v>26</v>
      </c>
      <c r="Q51" s="249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37"/>
      <c r="B52" s="435">
        <v>2</v>
      </c>
      <c r="C52" s="25" t="s">
        <v>93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37"/>
      <c r="B53" s="435"/>
      <c r="C53" s="25" t="s">
        <v>94</v>
      </c>
      <c r="D53" s="27">
        <v>0</v>
      </c>
      <c r="E53" s="28">
        <v>16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37"/>
      <c r="B54" s="435"/>
      <c r="C54" s="25" t="s">
        <v>95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37"/>
      <c r="B55" s="435"/>
      <c r="C55" s="25" t="s">
        <v>96</v>
      </c>
      <c r="D55" s="27">
        <v>1</v>
      </c>
      <c r="E55" s="28">
        <v>1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437"/>
      <c r="B56" s="435"/>
      <c r="C56" s="25" t="s">
        <v>97</v>
      </c>
      <c r="D56" s="27">
        <v>2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37"/>
      <c r="B57" s="435"/>
      <c r="C57" s="25" t="s">
        <v>98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37"/>
      <c r="B58" s="435"/>
      <c r="C58" s="25" t="s">
        <v>99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38"/>
      <c r="B59" s="435"/>
      <c r="C59" s="25" t="s">
        <v>100</v>
      </c>
      <c r="D59" s="27">
        <v>0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4">
        <f t="shared" ref="G60:H60" si="20">SUM(G44:G59)</f>
        <v>717</v>
      </c>
      <c r="H60" s="265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436">
        <v>5</v>
      </c>
      <c r="B61" s="436">
        <v>1</v>
      </c>
      <c r="C61" s="25" t="s">
        <v>101</v>
      </c>
      <c r="D61" s="27">
        <v>2</v>
      </c>
      <c r="E61" s="28">
        <v>1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37"/>
      <c r="B62" s="437"/>
      <c r="C62" s="25" t="s">
        <v>102</v>
      </c>
      <c r="D62" s="27">
        <v>0</v>
      </c>
      <c r="E62" s="28">
        <v>1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37"/>
      <c r="B63" s="437"/>
      <c r="C63" s="25" t="s">
        <v>103</v>
      </c>
      <c r="D63" s="27">
        <v>3</v>
      </c>
      <c r="E63" s="28">
        <v>1</v>
      </c>
      <c r="F63" s="277">
        <v>95</v>
      </c>
      <c r="G63" s="239">
        <v>57</v>
      </c>
      <c r="H63" s="261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7">
        <v>95</v>
      </c>
      <c r="Q63" s="249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37"/>
      <c r="B64" s="438"/>
      <c r="C64" s="25" t="s">
        <v>104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37"/>
      <c r="B65" s="435">
        <v>2</v>
      </c>
      <c r="C65" s="25" t="s">
        <v>105</v>
      </c>
      <c r="D65" s="27">
        <v>3</v>
      </c>
      <c r="E65" s="28">
        <v>0</v>
      </c>
      <c r="F65" s="277">
        <v>92</v>
      </c>
      <c r="G65" s="239">
        <v>86</v>
      </c>
      <c r="H65" s="261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7">
        <v>92</v>
      </c>
      <c r="Q65" s="249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38"/>
      <c r="B69" s="435"/>
      <c r="C69" s="25" t="s">
        <v>109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4">
        <f t="shared" ref="G70:H70" si="29">SUM(G61:G69)</f>
        <v>382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436">
        <v>6</v>
      </c>
      <c r="B71" s="436">
        <v>1</v>
      </c>
      <c r="C71" s="25" t="s">
        <v>110</v>
      </c>
      <c r="D71" s="27">
        <v>0</v>
      </c>
      <c r="E71" s="28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437"/>
      <c r="B72" s="437"/>
      <c r="C72" s="25" t="s">
        <v>111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437"/>
      <c r="B73" s="437"/>
      <c r="C73" s="25" t="s">
        <v>112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37"/>
      <c r="B75" s="435">
        <v>2</v>
      </c>
      <c r="C75" s="25" t="s">
        <v>114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37"/>
      <c r="B76" s="435"/>
      <c r="C76" s="25" t="s">
        <v>115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437"/>
      <c r="B78" s="435"/>
      <c r="C78" s="25" t="s">
        <v>117</v>
      </c>
      <c r="D78" s="27">
        <v>0</v>
      </c>
      <c r="E78" s="28">
        <v>6</v>
      </c>
      <c r="F78" s="277">
        <v>14</v>
      </c>
      <c r="G78" s="239">
        <v>14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7">
        <v>14</v>
      </c>
      <c r="Q78" s="249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4">
        <f t="shared" si="36"/>
        <v>282</v>
      </c>
      <c r="H80" s="265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436">
        <v>7</v>
      </c>
      <c r="B81" s="436">
        <v>1</v>
      </c>
      <c r="C81" s="25" t="s">
        <v>119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37"/>
      <c r="B82" s="437"/>
      <c r="C82" s="25" t="s">
        <v>120</v>
      </c>
      <c r="D82" s="27">
        <v>0</v>
      </c>
      <c r="E82" s="28">
        <v>3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3">
        <v>120</v>
      </c>
      <c r="AL82" s="303">
        <v>35</v>
      </c>
      <c r="AM82" s="303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437"/>
      <c r="B83" s="438"/>
      <c r="C83" s="25" t="s">
        <v>121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37"/>
      <c r="B84" s="435">
        <v>2</v>
      </c>
      <c r="C84" s="25" t="s">
        <v>122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3">
        <v>50</v>
      </c>
      <c r="AL84" s="303">
        <v>52</v>
      </c>
      <c r="AM84" s="303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437"/>
      <c r="B85" s="435"/>
      <c r="C85" s="25" t="s">
        <v>123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37"/>
      <c r="B86" s="435"/>
      <c r="C86" s="25" t="s">
        <v>124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37"/>
      <c r="B87" s="435"/>
      <c r="C87" s="25" t="s">
        <v>125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37"/>
      <c r="B88" s="435"/>
      <c r="C88" s="25" t="s">
        <v>126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8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38"/>
      <c r="B89" s="435"/>
      <c r="C89" s="25" t="s">
        <v>127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8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0</v>
      </c>
      <c r="E90" s="156">
        <f t="shared" ref="E90:O90" si="39">SUM(E81:E89)</f>
        <v>3</v>
      </c>
      <c r="F90" s="281">
        <f t="shared" si="39"/>
        <v>343</v>
      </c>
      <c r="G90" s="245">
        <f t="shared" ref="G90:H90" si="40">SUM(G81:G89)</f>
        <v>258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343</v>
      </c>
      <c r="Q90" s="255">
        <f t="shared" ref="Q90" si="42">SUM(Q81:Q89)</f>
        <v>-6</v>
      </c>
      <c r="R90" s="158">
        <f t="shared" ref="R90:Y90" si="43">SUM(R81:R89)</f>
        <v>857276</v>
      </c>
      <c r="S90" s="159">
        <f t="shared" si="43"/>
        <v>5600.0191319202149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2</v>
      </c>
      <c r="AG90" s="153">
        <f t="shared" si="45"/>
        <v>0</v>
      </c>
      <c r="AH90" s="137">
        <f>AF90+'2024.11'!AH90</f>
        <v>126</v>
      </c>
      <c r="AI90" s="137">
        <f>AG90+'2024.11'!AI90</f>
        <v>1</v>
      </c>
      <c r="AJ90" s="153">
        <f t="shared" ref="AJ90:AM90" si="46">SUM(AJ81:AJ89)</f>
        <v>2</v>
      </c>
      <c r="AK90" s="153">
        <f t="shared" si="46"/>
        <v>170</v>
      </c>
      <c r="AL90" s="153">
        <f t="shared" si="46"/>
        <v>87</v>
      </c>
      <c r="AM90" s="153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7">SUM(D90,D80,D70,D60,D43,D34,D20)</f>
        <v>18</v>
      </c>
      <c r="E91" s="218">
        <f t="shared" si="47"/>
        <v>112</v>
      </c>
      <c r="F91" s="282">
        <f t="shared" si="47"/>
        <v>3621</v>
      </c>
      <c r="G91" s="272">
        <f t="shared" si="47"/>
        <v>2861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142</v>
      </c>
      <c r="M91" s="220">
        <f t="shared" si="47"/>
        <v>1</v>
      </c>
      <c r="N91" s="220">
        <f t="shared" si="47"/>
        <v>13</v>
      </c>
      <c r="O91" s="220">
        <f t="shared" si="47"/>
        <v>178</v>
      </c>
      <c r="P91" s="282">
        <f t="shared" si="47"/>
        <v>3621</v>
      </c>
      <c r="Q91" s="256">
        <f t="shared" si="47"/>
        <v>-39</v>
      </c>
      <c r="R91" s="221">
        <f t="shared" ref="R91:W91" si="48">R20+R34+R43+R60+R70+R80+R90</f>
        <v>11775584</v>
      </c>
      <c r="S91" s="222">
        <f t="shared" si="48"/>
        <v>76921.704830986884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27</v>
      </c>
      <c r="W91" s="224">
        <f t="shared" si="48"/>
        <v>169</v>
      </c>
      <c r="X91" s="225">
        <f t="shared" si="26"/>
        <v>33800</v>
      </c>
      <c r="Y91" s="224">
        <f>Y20+Y34+Y43+Y60+Y70+Y80+Y90</f>
        <v>1090</v>
      </c>
      <c r="Z91" s="225">
        <f t="shared" si="27"/>
        <v>436000</v>
      </c>
      <c r="AA91" s="226">
        <f>V91+'2024.11'!AA91</f>
        <v>153</v>
      </c>
      <c r="AB91" s="226">
        <f>W91+'2024.11'!AB91</f>
        <v>625</v>
      </c>
      <c r="AC91" s="226">
        <f>X91+'2024.11'!AC91</f>
        <v>125000</v>
      </c>
      <c r="AD91" s="226">
        <f>Y91+'2024.11'!AD91</f>
        <v>6349</v>
      </c>
      <c r="AE91" s="226">
        <f>Z91+'2024.11'!AE91</f>
        <v>2539600</v>
      </c>
      <c r="AF91" s="223">
        <f>AF20+AF34+AF43+AF60+AF70+AF80+AF90</f>
        <v>56</v>
      </c>
      <c r="AG91" s="223">
        <f>AG20+AG34+AG43+AG60+AG70+AG80+AG90</f>
        <v>0</v>
      </c>
      <c r="AH91" s="227">
        <f>AF91+'2024.11'!AH91</f>
        <v>269</v>
      </c>
      <c r="AI91" s="227">
        <f>AG91+'2024.11'!AI91</f>
        <v>1</v>
      </c>
      <c r="AJ91" s="223">
        <f>AJ20+AJ34+AJ43+AJ60+AJ70+AJ80+AJ90</f>
        <v>23</v>
      </c>
      <c r="AK91" s="223">
        <f>AK20+AK34+AK43+AK60+AK70+AK80+AK90</f>
        <v>1430</v>
      </c>
      <c r="AL91" s="223">
        <f>AL20+AL34+AL43+AL60+AL70+AL80+AL90</f>
        <v>2326</v>
      </c>
      <c r="AM91" s="223">
        <f>AM20+AM34+AM43+AM60+AM70+AM80+AM90</f>
        <v>138</v>
      </c>
      <c r="AN91" s="227">
        <f>AJ91+'2024.11'!AN91</f>
        <v>91</v>
      </c>
      <c r="AO91" s="227">
        <f>AK91+'2024.11'!AO91</f>
        <v>9720</v>
      </c>
      <c r="AP91" s="227">
        <f>AL91+'2024.11'!AP91</f>
        <v>12581</v>
      </c>
      <c r="AQ91" s="227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D21" activePane="bottomRight" state="frozen"/>
      <selection pane="topRight" activeCell="A81" sqref="A81:A89"/>
      <selection pane="bottomLeft" activeCell="A81" sqref="A81:A89"/>
      <selection pane="bottomRight" activeCell="R22" sqref="R22:U2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45658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139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5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67">
        <v>0</v>
      </c>
      <c r="S5" s="122">
        <v>0</v>
      </c>
      <c r="T5" s="167">
        <f>R5+'2024.12'!T5</f>
        <v>836379</v>
      </c>
      <c r="U5" s="122">
        <f>S5+'2024.12'!U5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>
        <v>0</v>
      </c>
      <c r="AG5" s="16">
        <v>0</v>
      </c>
      <c r="AH5" s="16">
        <f>AF5+'2024.12'!AH5</f>
        <v>0</v>
      </c>
      <c r="AI5" s="16">
        <f>AG5+'2024.12'!AI5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 ht="15" customHeight="1">
      <c r="A6" s="437"/>
      <c r="B6" s="437"/>
      <c r="C6" s="25" t="s">
        <v>49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67">
        <f>R6+'2024.12'!T6</f>
        <v>0</v>
      </c>
      <c r="U6" s="122">
        <f>S6+'2024.12'!U6</f>
        <v>0</v>
      </c>
      <c r="V6" s="6">
        <v>1</v>
      </c>
      <c r="W6" s="6">
        <v>0</v>
      </c>
      <c r="X6" s="13">
        <f t="shared" si="0"/>
        <v>0</v>
      </c>
      <c r="Y6" s="7">
        <v>36</v>
      </c>
      <c r="Z6" s="14">
        <f t="shared" si="1"/>
        <v>14400</v>
      </c>
      <c r="AA6" s="15">
        <f>V6+'2024.12'!AA6</f>
        <v>4</v>
      </c>
      <c r="AB6" s="15">
        <f>W6+'2024.12'!AB6</f>
        <v>0</v>
      </c>
      <c r="AC6" s="15">
        <f>X6+'2024.12'!AC6</f>
        <v>0</v>
      </c>
      <c r="AD6" s="15">
        <f>Y6+'2024.12'!AD6</f>
        <v>113</v>
      </c>
      <c r="AE6" s="15">
        <f>Z6+'2024.12'!AE6</f>
        <v>45200</v>
      </c>
      <c r="AF6" s="4">
        <v>0</v>
      </c>
      <c r="AG6" s="16">
        <v>0</v>
      </c>
      <c r="AH6" s="16">
        <f>AF6+'2024.12'!AH6</f>
        <v>1</v>
      </c>
      <c r="AI6" s="16">
        <f>AG6+'2024.12'!AI6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 ht="15" customHeight="1">
      <c r="A7" s="437"/>
      <c r="B7" s="437"/>
      <c r="C7" s="25" t="s">
        <v>50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67">
        <v>362802</v>
      </c>
      <c r="S7" s="122">
        <v>2300.137987864709</v>
      </c>
      <c r="T7" s="167">
        <f>R7+'2024.12'!T7</f>
        <v>813567</v>
      </c>
      <c r="U7" s="122">
        <f>S7+'2024.12'!U7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4">
        <v>0</v>
      </c>
      <c r="AG7" s="16">
        <v>0</v>
      </c>
      <c r="AH7" s="16">
        <f>AF7+'2024.12'!AH7</f>
        <v>2</v>
      </c>
      <c r="AI7" s="16">
        <f>AG7+'2024.12'!AI7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 ht="15" customHeight="1">
      <c r="A8" s="437"/>
      <c r="B8" s="437"/>
      <c r="C8" s="25" t="s">
        <v>51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67">
        <f>R8+'2024.12'!T8</f>
        <v>85736</v>
      </c>
      <c r="U8" s="122">
        <f>S8+'2024.12'!U8</f>
        <v>560.05678485611577</v>
      </c>
      <c r="V8" s="6">
        <v>1</v>
      </c>
      <c r="W8" s="6">
        <v>0</v>
      </c>
      <c r="X8" s="13">
        <f t="shared" si="0"/>
        <v>0</v>
      </c>
      <c r="Y8" s="8">
        <v>51</v>
      </c>
      <c r="Z8" s="14">
        <f t="shared" si="1"/>
        <v>20400</v>
      </c>
      <c r="AA8" s="15">
        <f>V8+'2024.12'!AA8</f>
        <v>4</v>
      </c>
      <c r="AB8" s="15">
        <f>W8+'2024.12'!AB8</f>
        <v>37</v>
      </c>
      <c r="AC8" s="15">
        <f>X8+'2024.12'!AC8</f>
        <v>7400</v>
      </c>
      <c r="AD8" s="15">
        <f>Y8+'2024.12'!AD8</f>
        <v>143</v>
      </c>
      <c r="AE8" s="15">
        <f>Z8+'2024.12'!AE8</f>
        <v>57200</v>
      </c>
      <c r="AF8" s="4">
        <v>0</v>
      </c>
      <c r="AG8" s="16">
        <v>0</v>
      </c>
      <c r="AH8" s="16">
        <f>AF8+'2024.12'!AH8</f>
        <v>0</v>
      </c>
      <c r="AI8" s="16">
        <f>AG8+'2024.12'!AI8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 ht="15" customHeight="1">
      <c r="A9" s="437"/>
      <c r="B9" s="437"/>
      <c r="C9" s="25" t="s">
        <v>52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67">
        <v>0</v>
      </c>
      <c r="S9" s="123">
        <v>0</v>
      </c>
      <c r="T9" s="167">
        <f>R9+'2024.12'!T9</f>
        <v>459265</v>
      </c>
      <c r="U9" s="122">
        <f>S9+'2024.12'!U9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>
        <v>0</v>
      </c>
      <c r="AG9" s="16">
        <v>0</v>
      </c>
      <c r="AH9" s="16">
        <f>AF9+'2024.12'!AH9</f>
        <v>0</v>
      </c>
      <c r="AI9" s="16">
        <f>AG9+'2024.12'!AI9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37"/>
      <c r="B10" s="438"/>
      <c r="C10" s="25" t="s">
        <v>53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67">
        <f>R10+'2024.12'!T10</f>
        <v>0</v>
      </c>
      <c r="U10" s="122">
        <f>S10+'2024.12'!U10</f>
        <v>0</v>
      </c>
      <c r="V10" s="6">
        <v>1</v>
      </c>
      <c r="W10" s="6">
        <v>0</v>
      </c>
      <c r="X10" s="13">
        <f t="shared" si="0"/>
        <v>0</v>
      </c>
      <c r="Y10" s="7">
        <v>44</v>
      </c>
      <c r="Z10" s="14">
        <f t="shared" si="1"/>
        <v>17600</v>
      </c>
      <c r="AA10" s="15">
        <f>V10+'2024.12'!AA10</f>
        <v>3</v>
      </c>
      <c r="AB10" s="15">
        <f>W10+'2024.12'!AB10</f>
        <v>0</v>
      </c>
      <c r="AC10" s="15">
        <f>X10+'2024.12'!AC10</f>
        <v>0</v>
      </c>
      <c r="AD10" s="15">
        <f>Y10+'2024.12'!AD10</f>
        <v>137</v>
      </c>
      <c r="AE10" s="15">
        <f>Z10+'2024.12'!AE10</f>
        <v>54800</v>
      </c>
      <c r="AF10" s="4">
        <v>0</v>
      </c>
      <c r="AG10" s="16">
        <v>0</v>
      </c>
      <c r="AH10" s="16">
        <f>AF10+'2024.12'!AH10</f>
        <v>3</v>
      </c>
      <c r="AI10" s="16">
        <f>AG10+'2024.12'!AI10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68">
        <v>1735037</v>
      </c>
      <c r="S11" s="123">
        <v>11000.006929539586</v>
      </c>
      <c r="T11" s="167">
        <f>R11+'2024.12'!T11</f>
        <v>2423549</v>
      </c>
      <c r="U11" s="122">
        <f>S11+'2024.12'!U11</f>
        <v>15800.106887003145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>
        <v>0</v>
      </c>
      <c r="AG11" s="16">
        <v>0</v>
      </c>
      <c r="AH11" s="16">
        <f>AF11+'2024.12'!AH11</f>
        <v>0</v>
      </c>
      <c r="AI11" s="16">
        <f>AG11+'2024.12'!AI11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37"/>
      <c r="B12" s="435"/>
      <c r="C12" s="25" t="s">
        <v>55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68">
        <v>0</v>
      </c>
      <c r="S12" s="123">
        <v>0</v>
      </c>
      <c r="T12" s="167">
        <f>R12+'2024.12'!T12</f>
        <v>214410</v>
      </c>
      <c r="U12" s="122">
        <f>S12+'2024.12'!U12</f>
        <v>1400.0163906587557</v>
      </c>
      <c r="V12" s="6">
        <v>1</v>
      </c>
      <c r="W12" s="6">
        <v>0</v>
      </c>
      <c r="X12" s="13">
        <f t="shared" si="0"/>
        <v>0</v>
      </c>
      <c r="Y12" s="7">
        <v>33</v>
      </c>
      <c r="Z12" s="14">
        <f t="shared" si="1"/>
        <v>13200</v>
      </c>
      <c r="AA12" s="15">
        <f>V12+'2024.12'!AA12</f>
        <v>2</v>
      </c>
      <c r="AB12" s="15">
        <f>W12+'2024.12'!AB12</f>
        <v>0</v>
      </c>
      <c r="AC12" s="15">
        <f>X12+'2024.12'!AC12</f>
        <v>0</v>
      </c>
      <c r="AD12" s="15">
        <f>Y12+'2024.12'!AD12</f>
        <v>57</v>
      </c>
      <c r="AE12" s="15">
        <f>Z12+'2024.12'!AE12</f>
        <v>22800</v>
      </c>
      <c r="AF12" s="4">
        <v>0</v>
      </c>
      <c r="AG12" s="16">
        <v>0</v>
      </c>
      <c r="AH12" s="16">
        <f>AF12+'2024.12'!AH12</f>
        <v>0</v>
      </c>
      <c r="AI12" s="16">
        <f>AG12+'2024.12'!AI12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37"/>
      <c r="B13" s="435"/>
      <c r="C13" s="25" t="s">
        <v>56</v>
      </c>
      <c r="D13" s="27">
        <v>1</v>
      </c>
      <c r="E13" s="120">
        <v>0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5</v>
      </c>
      <c r="M13" s="54">
        <v>0</v>
      </c>
      <c r="N13" s="54">
        <v>0</v>
      </c>
      <c r="O13" s="249">
        <v>0</v>
      </c>
      <c r="P13" s="294">
        <v>52</v>
      </c>
      <c r="Q13" s="249">
        <v>5</v>
      </c>
      <c r="R13" s="121">
        <v>0</v>
      </c>
      <c r="S13" s="123">
        <v>0</v>
      </c>
      <c r="T13" s="167">
        <f>R13+'2024.12'!T13</f>
        <v>842324</v>
      </c>
      <c r="U13" s="122">
        <f>S13+'2024.12'!U13</f>
        <v>5500.0578622510411</v>
      </c>
      <c r="V13" s="6">
        <v>0</v>
      </c>
      <c r="W13" s="6">
        <v>0</v>
      </c>
      <c r="X13" s="13">
        <f t="shared" si="0"/>
        <v>0</v>
      </c>
      <c r="Y13" s="7">
        <v>0</v>
      </c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>
        <v>0</v>
      </c>
      <c r="AG13" s="16">
        <v>0</v>
      </c>
      <c r="AH13" s="16">
        <f>AF13+'2024.12'!AH13</f>
        <v>0</v>
      </c>
      <c r="AI13" s="16">
        <f>AG13+'2024.12'!AI13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37"/>
      <c r="B14" s="435"/>
      <c r="C14" s="25" t="s">
        <v>57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67">
        <f>R14+'2024.12'!T14</f>
        <v>315566</v>
      </c>
      <c r="U14" s="122">
        <f>S14+'2024.12'!U14</f>
        <v>2200.0318704350038</v>
      </c>
      <c r="V14" s="6">
        <v>0</v>
      </c>
      <c r="W14" s="6">
        <v>0</v>
      </c>
      <c r="X14" s="13">
        <f t="shared" si="0"/>
        <v>0</v>
      </c>
      <c r="Y14" s="7">
        <v>0</v>
      </c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>
        <v>0</v>
      </c>
      <c r="AG14" s="16">
        <v>0</v>
      </c>
      <c r="AH14" s="16">
        <f>AF14+'2024.12'!AH14</f>
        <v>0</v>
      </c>
      <c r="AI14" s="16">
        <f>AG14+'2024.12'!AI14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67">
        <f>R15+'2024.12'!T15</f>
        <v>811371</v>
      </c>
      <c r="U15" s="122">
        <f>S15+'2024.12'!U15</f>
        <v>5300.1520199856714</v>
      </c>
      <c r="V15" s="6">
        <v>1</v>
      </c>
      <c r="W15" s="6">
        <v>2</v>
      </c>
      <c r="X15" s="13">
        <f t="shared" si="0"/>
        <v>400</v>
      </c>
      <c r="Y15" s="7">
        <v>81</v>
      </c>
      <c r="Z15" s="14">
        <f t="shared" si="1"/>
        <v>32400</v>
      </c>
      <c r="AA15" s="15">
        <f>V15+'2024.12'!AA15</f>
        <v>3</v>
      </c>
      <c r="AB15" s="15">
        <f>W15+'2024.12'!AB15</f>
        <v>4</v>
      </c>
      <c r="AC15" s="15">
        <f>X15+'2024.12'!AC15</f>
        <v>800</v>
      </c>
      <c r="AD15" s="15">
        <f>Y15+'2024.12'!AD15</f>
        <v>191</v>
      </c>
      <c r="AE15" s="15">
        <f>Z15+'2024.12'!AE15</f>
        <v>76400</v>
      </c>
      <c r="AF15" s="4">
        <v>0</v>
      </c>
      <c r="AG15" s="16">
        <v>0</v>
      </c>
      <c r="AH15" s="16">
        <f>AF15+'2024.12'!AH15</f>
        <v>0</v>
      </c>
      <c r="AI15" s="16">
        <f>AG15+'2024.12'!AI15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68">
        <v>0</v>
      </c>
      <c r="S16" s="123">
        <v>0</v>
      </c>
      <c r="T16" s="167">
        <f>R16+'2024.12'!T16</f>
        <v>290871</v>
      </c>
      <c r="U16" s="122">
        <f>S16+'2024.12'!U16</f>
        <v>1900.0685484263699</v>
      </c>
      <c r="V16" s="6">
        <v>1</v>
      </c>
      <c r="W16" s="6">
        <v>0</v>
      </c>
      <c r="X16" s="13">
        <f t="shared" si="0"/>
        <v>0</v>
      </c>
      <c r="Y16" s="7">
        <v>39</v>
      </c>
      <c r="Z16" s="14">
        <f t="shared" si="1"/>
        <v>15600</v>
      </c>
      <c r="AA16" s="15">
        <f>V16+'2024.12'!AA16</f>
        <v>2</v>
      </c>
      <c r="AB16" s="15">
        <f>W16+'2024.12'!AB16</f>
        <v>0</v>
      </c>
      <c r="AC16" s="15">
        <f>X16+'2024.12'!AC16</f>
        <v>0</v>
      </c>
      <c r="AD16" s="15">
        <f>Y16+'2024.12'!AD16</f>
        <v>87</v>
      </c>
      <c r="AE16" s="15">
        <f>Z16+'2024.12'!AE16</f>
        <v>34800</v>
      </c>
      <c r="AF16" s="4">
        <v>0</v>
      </c>
      <c r="AG16" s="16">
        <v>0</v>
      </c>
      <c r="AH16" s="16">
        <f>AF16+'2024.12'!AH16</f>
        <v>0</v>
      </c>
      <c r="AI16" s="16">
        <f>AG16+'2024.12'!AI16</f>
        <v>0</v>
      </c>
      <c r="AJ16" s="5">
        <v>1</v>
      </c>
      <c r="AK16" s="16">
        <v>420</v>
      </c>
      <c r="AL16" s="16">
        <v>43</v>
      </c>
      <c r="AM16" s="16">
        <v>4</v>
      </c>
      <c r="AN16" s="16">
        <f>AJ16+'2024.12'!AN16</f>
        <v>1</v>
      </c>
      <c r="AO16" s="16">
        <f>AK16+'2024.12'!AO16</f>
        <v>420</v>
      </c>
      <c r="AP16" s="16">
        <f>AL16+'2024.12'!AP16</f>
        <v>43</v>
      </c>
      <c r="AQ16" s="16">
        <f>AM16+'2024.12'!AQ16</f>
        <v>4</v>
      </c>
    </row>
    <row r="17" spans="1:43" s="1" customFormat="1">
      <c r="A17" s="437"/>
      <c r="B17" s="435"/>
      <c r="C17" s="25" t="s">
        <v>60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68">
        <v>0</v>
      </c>
      <c r="S17" s="123">
        <v>0</v>
      </c>
      <c r="T17" s="167">
        <f>R17+'2024.12'!T17</f>
        <v>0</v>
      </c>
      <c r="U17" s="122">
        <f>S17+'2024.12'!U17</f>
        <v>0</v>
      </c>
      <c r="V17" s="6">
        <v>3</v>
      </c>
      <c r="W17" s="6">
        <v>0</v>
      </c>
      <c r="X17" s="13">
        <f t="shared" si="0"/>
        <v>0</v>
      </c>
      <c r="Y17" s="7">
        <v>114</v>
      </c>
      <c r="Z17" s="14">
        <f t="shared" si="1"/>
        <v>45600</v>
      </c>
      <c r="AA17" s="15">
        <f>V17+'2024.12'!AA17</f>
        <v>9</v>
      </c>
      <c r="AB17" s="15">
        <f>W17+'2024.12'!AB17</f>
        <v>0</v>
      </c>
      <c r="AC17" s="15">
        <f>X17+'2024.12'!AC17</f>
        <v>0</v>
      </c>
      <c r="AD17" s="15">
        <f>Y17+'2024.12'!AD17</f>
        <v>364</v>
      </c>
      <c r="AE17" s="15">
        <f>Z17+'2024.12'!AE17</f>
        <v>145600</v>
      </c>
      <c r="AF17" s="4">
        <v>0</v>
      </c>
      <c r="AG17" s="16">
        <v>0</v>
      </c>
      <c r="AH17" s="16">
        <f>AF17+'2024.12'!AH17</f>
        <v>31</v>
      </c>
      <c r="AI17" s="16">
        <f>AG17+'2024.12'!AI17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437"/>
      <c r="B18" s="435"/>
      <c r="C18" s="25" t="s">
        <v>61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0</v>
      </c>
      <c r="S18" s="123">
        <v>0</v>
      </c>
      <c r="T18" s="167">
        <f>R18+'2024.12'!T18</f>
        <v>15309</v>
      </c>
      <c r="U18" s="122">
        <f>S18+'2024.12'!U18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>
        <v>0</v>
      </c>
      <c r="AG18" s="16">
        <v>0</v>
      </c>
      <c r="AH18" s="16">
        <f>AF18+'2024.12'!AH18</f>
        <v>0</v>
      </c>
      <c r="AI18" s="16">
        <f>AG18+'2024.12'!AI18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38"/>
      <c r="B19" s="435"/>
      <c r="C19" s="25" t="s">
        <v>62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67">
        <f>R19+'2024.12'!T19</f>
        <v>91808</v>
      </c>
      <c r="U19" s="122">
        <f>S19+'2024.12'!U19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>
        <v>0</v>
      </c>
      <c r="AG19" s="16">
        <v>0</v>
      </c>
      <c r="AH19" s="16">
        <f>AF19+'2024.12'!AH19</f>
        <v>0</v>
      </c>
      <c r="AI19" s="16">
        <f>AG19+'2024.12'!AI19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0</v>
      </c>
      <c r="F20" s="275">
        <f t="shared" si="2"/>
        <v>502</v>
      </c>
      <c r="G20" s="240">
        <f t="shared" si="2"/>
        <v>421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27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502</v>
      </c>
      <c r="Q20" s="250">
        <f t="shared" si="2"/>
        <v>6</v>
      </c>
      <c r="R20" s="128">
        <f t="shared" si="2"/>
        <v>2097839</v>
      </c>
      <c r="S20" s="129">
        <f t="shared" si="2"/>
        <v>13300.144917404295</v>
      </c>
      <c r="T20" s="128">
        <f t="shared" si="2"/>
        <v>7200155</v>
      </c>
      <c r="U20" s="129">
        <f t="shared" si="2"/>
        <v>47100.802524387414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398</v>
      </c>
      <c r="Z20" s="132">
        <f t="shared" si="1"/>
        <v>159200</v>
      </c>
      <c r="AA20" s="135">
        <f>V20+'2024.12'!AA20</f>
        <v>61</v>
      </c>
      <c r="AB20" s="135">
        <f>W20+'2024.12'!AB20</f>
        <v>151</v>
      </c>
      <c r="AC20" s="135">
        <f>X20+'2024.12'!AC20</f>
        <v>30200</v>
      </c>
      <c r="AD20" s="135">
        <f>Y20+'2024.12'!AD20</f>
        <v>2447</v>
      </c>
      <c r="AE20" s="135">
        <f>Z20+'2024.12'!AE20</f>
        <v>978800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1</v>
      </c>
      <c r="AK20" s="136">
        <f>SUM(AK5:AK19)</f>
        <v>420</v>
      </c>
      <c r="AL20" s="136">
        <f>SUM(AL5:AL19)</f>
        <v>43</v>
      </c>
      <c r="AM20" s="136">
        <f>SUM(AM5:AM19)</f>
        <v>4</v>
      </c>
      <c r="AN20" s="137">
        <f>AJ20+'2024.12'!AN20</f>
        <v>8</v>
      </c>
      <c r="AO20" s="137">
        <f>AK20+'2024.12'!AO20</f>
        <v>1345</v>
      </c>
      <c r="AP20" s="137">
        <f>AL20+'2024.12'!AP20</f>
        <v>1059</v>
      </c>
      <c r="AQ20" s="137">
        <f>AM20+'2024.12'!AQ20</f>
        <v>38</v>
      </c>
    </row>
    <row r="21" spans="1:43" s="1" customFormat="1">
      <c r="A21" s="436">
        <v>2</v>
      </c>
      <c r="B21" s="436">
        <v>1</v>
      </c>
      <c r="C21" s="25" t="s">
        <v>64</v>
      </c>
      <c r="D21" s="27">
        <v>0</v>
      </c>
      <c r="E21" s="28">
        <v>1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68">
        <v>157731</v>
      </c>
      <c r="S21" s="123">
        <v>1000.0029353859361</v>
      </c>
      <c r="T21" s="167">
        <f>R21+'2024.12'!T21</f>
        <v>1543436</v>
      </c>
      <c r="U21" s="122">
        <f>S21+'2024.12'!U21</f>
        <v>10002.071336840772</v>
      </c>
      <c r="V21" s="6">
        <v>1</v>
      </c>
      <c r="W21" s="2">
        <v>15</v>
      </c>
      <c r="X21" s="13">
        <f t="shared" si="0"/>
        <v>3000</v>
      </c>
      <c r="Y21" s="3">
        <v>34</v>
      </c>
      <c r="Z21" s="14">
        <f t="shared" si="1"/>
        <v>13600</v>
      </c>
      <c r="AA21" s="15">
        <f>V21+'2024.12'!AA21</f>
        <v>3</v>
      </c>
      <c r="AB21" s="15">
        <f>W21+'2024.12'!AB21</f>
        <v>16</v>
      </c>
      <c r="AC21" s="15">
        <f>X21+'2024.12'!AC21</f>
        <v>3200</v>
      </c>
      <c r="AD21" s="15">
        <f>Y21+'2024.12'!AD21</f>
        <v>119</v>
      </c>
      <c r="AE21" s="15">
        <f>Z21+'2024.12'!AE21</f>
        <v>47600</v>
      </c>
      <c r="AF21" s="4">
        <v>0</v>
      </c>
      <c r="AG21" s="16">
        <v>0</v>
      </c>
      <c r="AH21" s="16">
        <f>AF21+'2024.12'!AH21</f>
        <v>0</v>
      </c>
      <c r="AI21" s="16">
        <f>AG21+'2024.12'!AI21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37"/>
      <c r="B22" s="437"/>
      <c r="C22" s="25" t="s">
        <v>65</v>
      </c>
      <c r="D22" s="27">
        <v>0</v>
      </c>
      <c r="E22" s="28">
        <v>0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68">
        <v>0</v>
      </c>
      <c r="S22" s="139">
        <v>0</v>
      </c>
      <c r="T22" s="167">
        <f>R22+'2024.12'!T22</f>
        <v>1054049</v>
      </c>
      <c r="U22" s="122">
        <f>S22+'2024.12'!U22</f>
        <v>7000.016744860829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>
        <v>0</v>
      </c>
      <c r="AG22" s="16">
        <v>0</v>
      </c>
      <c r="AH22" s="16">
        <f>AF22+'2024.12'!AH22</f>
        <v>0</v>
      </c>
      <c r="AI22" s="16">
        <f>AG22+'2024.12'!AI22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37"/>
      <c r="B23" s="437"/>
      <c r="C23" s="25" t="s">
        <v>66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68">
        <v>0</v>
      </c>
      <c r="S23" s="139">
        <v>0</v>
      </c>
      <c r="T23" s="167">
        <f>R23+'2024.12'!T23</f>
        <v>352180</v>
      </c>
      <c r="U23" s="122">
        <f>S23+'2024.12'!U23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>
        <v>0</v>
      </c>
      <c r="AG23" s="16">
        <v>0</v>
      </c>
      <c r="AH23" s="16">
        <f>AF23+'2024.12'!AH23</f>
        <v>0</v>
      </c>
      <c r="AI23" s="16">
        <f>AG23+'2024.12'!AI23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68">
        <v>0</v>
      </c>
      <c r="S24" s="139">
        <v>0</v>
      </c>
      <c r="T24" s="167">
        <f>R24+'2024.12'!T24</f>
        <v>70449</v>
      </c>
      <c r="U24" s="122">
        <f>S24+'2024.12'!U24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>
        <v>0</v>
      </c>
      <c r="AG24" s="16">
        <v>0</v>
      </c>
      <c r="AH24" s="16">
        <f>AF24+'2024.12'!AH24</f>
        <v>0</v>
      </c>
      <c r="AI24" s="16">
        <f>AG24+'2024.12'!AI24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68">
        <v>0</v>
      </c>
      <c r="S25" s="139">
        <v>0</v>
      </c>
      <c r="T25" s="167">
        <f>R25+'2024.12'!T25</f>
        <v>315568</v>
      </c>
      <c r="U25" s="122">
        <f>S25+'2024.12'!U25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>
        <v>0</v>
      </c>
      <c r="AG25" s="16">
        <v>0</v>
      </c>
      <c r="AH25" s="16">
        <f>AF25+'2024.12'!AH25</f>
        <v>0</v>
      </c>
      <c r="AI25" s="16">
        <f>AG25+'2024.12'!AI25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67">
        <f>R26+'2024.12'!T26</f>
        <v>145938</v>
      </c>
      <c r="U26" s="122">
        <f>S26+'2024.12'!U26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>
        <v>0</v>
      </c>
      <c r="AG26" s="16">
        <v>0</v>
      </c>
      <c r="AH26" s="16">
        <f>AF26+'2024.12'!AH26</f>
        <v>0</v>
      </c>
      <c r="AI26" s="16">
        <f>AG26+'2024.12'!AI26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37"/>
      <c r="B27" s="438"/>
      <c r="C27" s="25" t="s">
        <v>70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67">
        <f>R27+'2024.12'!T27</f>
        <v>0</v>
      </c>
      <c r="U27" s="122">
        <f>S27+'2024.12'!U27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>
        <v>0</v>
      </c>
      <c r="AG27" s="16">
        <v>0</v>
      </c>
      <c r="AH27" s="16">
        <f>AF27+'2024.12'!AH27</f>
        <v>0</v>
      </c>
      <c r="AI27" s="16">
        <f>AG27+'2024.12'!AI27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437"/>
      <c r="B28" s="435">
        <v>2</v>
      </c>
      <c r="C28" s="25" t="s">
        <v>71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67">
        <f>R28+'2024.12'!T28</f>
        <v>186764</v>
      </c>
      <c r="U28" s="122">
        <f>S28+'2024.12'!U28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>
        <v>0</v>
      </c>
      <c r="AG28" s="16">
        <v>0</v>
      </c>
      <c r="AH28" s="16">
        <f>AF28+'2024.12'!AH28</f>
        <v>0</v>
      </c>
      <c r="AI28" s="16">
        <f>AG28+'2024.12'!AI28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37"/>
      <c r="B29" s="435"/>
      <c r="C29" s="25" t="s">
        <v>72</v>
      </c>
      <c r="D29" s="27">
        <v>0</v>
      </c>
      <c r="E29" s="28">
        <v>0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68">
        <v>157731</v>
      </c>
      <c r="S29" s="139">
        <v>1000.0029353859361</v>
      </c>
      <c r="T29" s="167">
        <f>R29+'2024.12'!T29</f>
        <v>4617466</v>
      </c>
      <c r="U29" s="122">
        <f>S29+'2024.12'!U29</f>
        <v>31000.465927041776</v>
      </c>
      <c r="V29" s="6">
        <v>1</v>
      </c>
      <c r="W29" s="6">
        <v>0</v>
      </c>
      <c r="X29" s="13">
        <f t="shared" si="0"/>
        <v>0</v>
      </c>
      <c r="Y29" s="7">
        <v>61</v>
      </c>
      <c r="Z29" s="14">
        <f t="shared" si="1"/>
        <v>24400</v>
      </c>
      <c r="AA29" s="15">
        <f>V29+'2024.12'!AA29</f>
        <v>7</v>
      </c>
      <c r="AB29" s="15">
        <f>W29+'2024.12'!AB29</f>
        <v>55</v>
      </c>
      <c r="AC29" s="15">
        <f>X29+'2024.12'!AC29</f>
        <v>11000</v>
      </c>
      <c r="AD29" s="15">
        <f>Y29+'2024.12'!AD29</f>
        <v>334</v>
      </c>
      <c r="AE29" s="15">
        <f>Z29+'2024.12'!AE29</f>
        <v>133600</v>
      </c>
      <c r="AF29" s="4">
        <v>0</v>
      </c>
      <c r="AG29" s="16">
        <v>0</v>
      </c>
      <c r="AH29" s="16">
        <f>AF29+'2024.12'!AH29</f>
        <v>36</v>
      </c>
      <c r="AI29" s="16">
        <f>AG29+'2024.12'!AI29</f>
        <v>0</v>
      </c>
      <c r="AJ29" s="5">
        <v>1</v>
      </c>
      <c r="AK29" s="16">
        <v>150</v>
      </c>
      <c r="AL29" s="16">
        <v>63</v>
      </c>
      <c r="AM29" s="16">
        <v>11</v>
      </c>
      <c r="AN29" s="16">
        <f>AJ29+'2024.12'!AN29</f>
        <v>7</v>
      </c>
      <c r="AO29" s="16">
        <f>AK29+'2024.12'!AO29</f>
        <v>1740</v>
      </c>
      <c r="AP29" s="16">
        <f>AL29+'2024.12'!AP29</f>
        <v>580</v>
      </c>
      <c r="AQ29" s="16">
        <f>AM29+'2024.12'!AQ29</f>
        <v>74</v>
      </c>
    </row>
    <row r="30" spans="1:43" s="1" customFormat="1">
      <c r="A30" s="437"/>
      <c r="B30" s="435"/>
      <c r="C30" s="25" t="s">
        <v>73</v>
      </c>
      <c r="D30" s="27">
        <v>1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68">
        <v>0</v>
      </c>
      <c r="S30" s="139">
        <v>0</v>
      </c>
      <c r="T30" s="167">
        <f>R30+'2024.12'!T30</f>
        <v>453064</v>
      </c>
      <c r="U30" s="122">
        <f>S30+'2024.12'!U30</f>
        <v>2860.0965769166683</v>
      </c>
      <c r="V30" s="6">
        <v>1</v>
      </c>
      <c r="W30" s="6">
        <v>0</v>
      </c>
      <c r="X30" s="13">
        <f t="shared" si="0"/>
        <v>0</v>
      </c>
      <c r="Y30" s="7">
        <v>45</v>
      </c>
      <c r="Z30" s="14">
        <f t="shared" si="1"/>
        <v>18000</v>
      </c>
      <c r="AA30" s="15">
        <f>V30+'2024.12'!AA30</f>
        <v>4</v>
      </c>
      <c r="AB30" s="15">
        <f>W30+'2024.12'!AB30</f>
        <v>94</v>
      </c>
      <c r="AC30" s="15">
        <f>X30+'2024.12'!AC30</f>
        <v>18800</v>
      </c>
      <c r="AD30" s="15">
        <f>Y30+'2024.12'!AD30</f>
        <v>153</v>
      </c>
      <c r="AE30" s="15">
        <f>Z30+'2024.12'!AE30</f>
        <v>61200</v>
      </c>
      <c r="AF30" s="4">
        <v>0</v>
      </c>
      <c r="AG30" s="16">
        <v>0</v>
      </c>
      <c r="AH30" s="16">
        <f>AF30+'2024.12'!AH30</f>
        <v>0</v>
      </c>
      <c r="AI30" s="16">
        <f>AG30+'2024.12'!AI30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437"/>
      <c r="B31" s="435"/>
      <c r="C31" s="25" t="s">
        <v>74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69">
        <v>0</v>
      </c>
      <c r="S31" s="123">
        <v>0</v>
      </c>
      <c r="T31" s="167">
        <f>R31+'2024.12'!T31</f>
        <v>0</v>
      </c>
      <c r="U31" s="122">
        <f>S31+'2024.12'!U31</f>
        <v>0</v>
      </c>
      <c r="V31" s="6">
        <v>3</v>
      </c>
      <c r="W31" s="6">
        <v>21</v>
      </c>
      <c r="X31" s="13">
        <f t="shared" si="0"/>
        <v>4200</v>
      </c>
      <c r="Y31" s="7">
        <v>106</v>
      </c>
      <c r="Z31" s="14">
        <f t="shared" si="1"/>
        <v>42400</v>
      </c>
      <c r="AA31" s="15">
        <f>V31+'2024.12'!AA31</f>
        <v>5</v>
      </c>
      <c r="AB31" s="15">
        <f>W31+'2024.12'!AB31</f>
        <v>21</v>
      </c>
      <c r="AC31" s="15">
        <f>X31+'2024.12'!AC31</f>
        <v>4200</v>
      </c>
      <c r="AD31" s="15">
        <f>Y31+'2024.12'!AD31</f>
        <v>166</v>
      </c>
      <c r="AE31" s="15">
        <f>Z31+'2024.12'!AE31</f>
        <v>66400</v>
      </c>
      <c r="AF31" s="4">
        <v>0</v>
      </c>
      <c r="AG31" s="16">
        <v>0</v>
      </c>
      <c r="AH31" s="16">
        <f>AF31+'2024.12'!AH31</f>
        <v>1</v>
      </c>
      <c r="AI31" s="16">
        <f>AG31+'2024.12'!AI31</f>
        <v>0</v>
      </c>
      <c r="AJ31" s="5">
        <v>1</v>
      </c>
      <c r="AK31" s="16">
        <v>50</v>
      </c>
      <c r="AL31" s="16">
        <v>107</v>
      </c>
      <c r="AM31" s="16">
        <v>5</v>
      </c>
      <c r="AN31" s="16">
        <f>AJ31+'2024.12'!AN31</f>
        <v>6</v>
      </c>
      <c r="AO31" s="16">
        <f>AK31+'2024.12'!AO31</f>
        <v>730</v>
      </c>
      <c r="AP31" s="16">
        <f>AL31+'2024.12'!AP31</f>
        <v>348</v>
      </c>
      <c r="AQ31" s="16">
        <f>AM31+'2024.12'!AQ31</f>
        <v>46</v>
      </c>
    </row>
    <row r="32" spans="1:43" s="1" customFormat="1">
      <c r="A32" s="437"/>
      <c r="B32" s="435"/>
      <c r="C32" s="25" t="s">
        <v>75</v>
      </c>
      <c r="D32" s="27">
        <v>0</v>
      </c>
      <c r="E32" s="28">
        <v>0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68">
        <v>100002</v>
      </c>
      <c r="S32" s="123">
        <v>634.00532263451305</v>
      </c>
      <c r="T32" s="167">
        <f>R32+'2024.12'!T32</f>
        <v>914012</v>
      </c>
      <c r="U32" s="122">
        <f>S32+'2024.12'!U32</f>
        <v>6036.138232896601</v>
      </c>
      <c r="V32" s="6">
        <v>0</v>
      </c>
      <c r="W32" s="6">
        <v>0</v>
      </c>
      <c r="X32" s="13">
        <f t="shared" si="0"/>
        <v>0</v>
      </c>
      <c r="Y32" s="7">
        <v>0</v>
      </c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>
        <v>0</v>
      </c>
      <c r="AG32" s="16">
        <v>0</v>
      </c>
      <c r="AH32" s="16">
        <f>AF32+'2024.12'!AH32</f>
        <v>0</v>
      </c>
      <c r="AI32" s="16">
        <f>AG32+'2024.12'!AI32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67">
        <f>R33+'2024.12'!T33</f>
        <v>0</v>
      </c>
      <c r="U33" s="122">
        <f>S33+'2024.12'!U33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>
        <v>0</v>
      </c>
      <c r="AG33" s="16">
        <v>0</v>
      </c>
      <c r="AH33" s="16">
        <f>AF33+'2024.12'!AH33</f>
        <v>0</v>
      </c>
      <c r="AI33" s="16">
        <f>AG33+'2024.12'!AI33</f>
        <v>0</v>
      </c>
      <c r="AJ33" s="5">
        <v>1</v>
      </c>
      <c r="AK33" s="16">
        <v>50</v>
      </c>
      <c r="AL33" s="16">
        <v>107</v>
      </c>
      <c r="AM33" s="16">
        <v>6</v>
      </c>
      <c r="AN33" s="16">
        <f>AJ33+'2024.12'!AN33</f>
        <v>4</v>
      </c>
      <c r="AO33" s="16">
        <f>AK33+'2024.12'!AO33</f>
        <v>630</v>
      </c>
      <c r="AP33" s="16">
        <f>AL33+'2024.12'!AP33</f>
        <v>255</v>
      </c>
      <c r="AQ33" s="16">
        <f>AM33+'2024.12'!AQ33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1</v>
      </c>
      <c r="E34" s="127">
        <f t="shared" ref="E34:O34" si="3">SUM(E21:E33)</f>
        <v>1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22</v>
      </c>
      <c r="M34" s="124">
        <f t="shared" si="3"/>
        <v>0</v>
      </c>
      <c r="N34" s="124">
        <f t="shared" si="3"/>
        <v>4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415464</v>
      </c>
      <c r="S34" s="142">
        <f>SUM(S21:S33)</f>
        <v>2634.0111934063852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6</v>
      </c>
      <c r="W34" s="17">
        <f t="shared" si="7"/>
        <v>36</v>
      </c>
      <c r="X34" s="132">
        <f t="shared" si="0"/>
        <v>7200</v>
      </c>
      <c r="Y34" s="17">
        <f t="shared" si="7"/>
        <v>246</v>
      </c>
      <c r="Z34" s="132">
        <f t="shared" si="1"/>
        <v>98400</v>
      </c>
      <c r="AA34" s="135">
        <f>V34+'2024.12'!AA34</f>
        <v>39</v>
      </c>
      <c r="AB34" s="135">
        <f>W34+'2024.12'!AB34</f>
        <v>288</v>
      </c>
      <c r="AC34" s="135">
        <f>X34+'2024.12'!AC34</f>
        <v>57600</v>
      </c>
      <c r="AD34" s="135">
        <f>Y34+'2024.12'!AD34</f>
        <v>1552</v>
      </c>
      <c r="AE34" s="135">
        <f>Z34+'2024.12'!AE34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3</v>
      </c>
      <c r="AK34" s="124">
        <f t="shared" si="9"/>
        <v>250</v>
      </c>
      <c r="AL34" s="124">
        <f t="shared" si="9"/>
        <v>277</v>
      </c>
      <c r="AM34" s="124">
        <f t="shared" si="9"/>
        <v>22</v>
      </c>
      <c r="AN34" s="137">
        <f>AJ34+'2024.12'!AN34</f>
        <v>30</v>
      </c>
      <c r="AO34" s="137">
        <f>AK34+'2024.12'!AO34</f>
        <v>4250</v>
      </c>
      <c r="AP34" s="137">
        <f>AL34+'2024.12'!AP34</f>
        <v>4004</v>
      </c>
      <c r="AQ34" s="137">
        <f>AM34+'2024.12'!AQ34</f>
        <v>225</v>
      </c>
    </row>
    <row r="35" spans="1:43" s="1" customFormat="1">
      <c r="A35" s="436">
        <v>3</v>
      </c>
      <c r="B35" s="436">
        <v>1</v>
      </c>
      <c r="C35" s="25" t="s">
        <v>77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68">
        <v>15773</v>
      </c>
      <c r="S35" s="123">
        <v>99.999659545950834</v>
      </c>
      <c r="T35" s="167">
        <f>R35+'2024.12'!T35</f>
        <v>398498</v>
      </c>
      <c r="U35" s="122">
        <f>S35+'2024.12'!U35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>
        <v>0</v>
      </c>
      <c r="AG35" s="16">
        <v>0</v>
      </c>
      <c r="AH35" s="16">
        <f>AF35+'2024.12'!AH35</f>
        <v>2</v>
      </c>
      <c r="AI35" s="16">
        <f>AG35+'2024.12'!AI35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67">
        <f>R36+'2024.12'!T36</f>
        <v>0</v>
      </c>
      <c r="U36" s="122">
        <f>S36+'2024.12'!U36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>
        <v>0</v>
      </c>
      <c r="AG36" s="16">
        <v>0</v>
      </c>
      <c r="AH36" s="16">
        <f>AF36+'2024.12'!AH36</f>
        <v>0</v>
      </c>
      <c r="AI36" s="16">
        <f>AG36+'2024.12'!AI36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67">
        <f>R37+'2024.12'!T37</f>
        <v>0</v>
      </c>
      <c r="U37" s="122">
        <f>S37+'2024.12'!U37</f>
        <v>0</v>
      </c>
      <c r="V37" s="6">
        <v>1</v>
      </c>
      <c r="W37" s="6">
        <v>0</v>
      </c>
      <c r="X37" s="13">
        <f t="shared" si="10"/>
        <v>0</v>
      </c>
      <c r="Y37" s="7">
        <v>37</v>
      </c>
      <c r="Z37" s="14">
        <f t="shared" si="11"/>
        <v>14800</v>
      </c>
      <c r="AA37" s="15">
        <f>V37+'2024.12'!AA37</f>
        <v>3</v>
      </c>
      <c r="AB37" s="15">
        <f>W37+'2024.12'!AB37</f>
        <v>27</v>
      </c>
      <c r="AC37" s="15">
        <f>X37+'2024.12'!AC37</f>
        <v>5400</v>
      </c>
      <c r="AD37" s="15">
        <f>Y37+'2024.12'!AD37</f>
        <v>95</v>
      </c>
      <c r="AE37" s="15">
        <f>Z37+'2024.12'!AE37</f>
        <v>38000</v>
      </c>
      <c r="AF37" s="4">
        <v>0</v>
      </c>
      <c r="AG37" s="16">
        <v>0</v>
      </c>
      <c r="AH37" s="16">
        <f>AF37+'2024.12'!AH37</f>
        <v>0</v>
      </c>
      <c r="AI37" s="16">
        <f>AG37+'2024.12'!AI37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67">
        <f>R38+'2024.12'!T38</f>
        <v>0</v>
      </c>
      <c r="U38" s="122">
        <f>S38+'2024.12'!U38</f>
        <v>0</v>
      </c>
      <c r="V38" s="6">
        <v>1</v>
      </c>
      <c r="W38" s="6">
        <v>0</v>
      </c>
      <c r="X38" s="13">
        <f t="shared" si="10"/>
        <v>0</v>
      </c>
      <c r="Y38" s="7">
        <v>61</v>
      </c>
      <c r="Z38" s="14">
        <f t="shared" si="11"/>
        <v>24400</v>
      </c>
      <c r="AA38" s="15">
        <f>V38+'2024.12'!AA38</f>
        <v>5</v>
      </c>
      <c r="AB38" s="15">
        <f>W38+'2024.12'!AB38</f>
        <v>0</v>
      </c>
      <c r="AC38" s="15">
        <f>X38+'2024.12'!AC38</f>
        <v>0</v>
      </c>
      <c r="AD38" s="15">
        <f>Y38+'2024.12'!AD38</f>
        <v>253</v>
      </c>
      <c r="AE38" s="15">
        <f>Z38+'2024.12'!AE38</f>
        <v>101200</v>
      </c>
      <c r="AF38" s="4">
        <v>0</v>
      </c>
      <c r="AG38" s="16">
        <v>0</v>
      </c>
      <c r="AH38" s="16">
        <f>AF38+'2024.12'!AH38</f>
        <v>0</v>
      </c>
      <c r="AI38" s="16">
        <f>AG38+'2024.12'!AI38</f>
        <v>0</v>
      </c>
      <c r="AJ38" s="5">
        <v>1</v>
      </c>
      <c r="AK38" s="16">
        <v>45</v>
      </c>
      <c r="AL38" s="16">
        <v>70</v>
      </c>
      <c r="AM38" s="16">
        <v>4</v>
      </c>
      <c r="AN38" s="16">
        <f>AJ38+'2024.12'!AN38</f>
        <v>2</v>
      </c>
      <c r="AO38" s="16">
        <f>AK38+'2024.12'!AO38</f>
        <v>90</v>
      </c>
      <c r="AP38" s="16">
        <f>AL38+'2024.12'!AP38</f>
        <v>126</v>
      </c>
      <c r="AQ38" s="16">
        <f>AM38+'2024.12'!AQ38</f>
        <v>8</v>
      </c>
    </row>
    <row r="39" spans="1:43" s="1" customFormat="1">
      <c r="A39" s="437"/>
      <c r="B39" s="437"/>
      <c r="C39" s="25" t="s">
        <v>81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67">
        <f>R39+'2024.12'!T39</f>
        <v>0</v>
      </c>
      <c r="U39" s="122">
        <f>S39+'2024.12'!U39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>
        <v>0</v>
      </c>
      <c r="AG39" s="16">
        <v>0</v>
      </c>
      <c r="AH39" s="16">
        <f>AF39+'2024.12'!AH39</f>
        <v>0</v>
      </c>
      <c r="AI39" s="16">
        <f>AG39+'2024.12'!AI39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67">
        <f>R40+'2024.12'!T40</f>
        <v>0</v>
      </c>
      <c r="U40" s="122">
        <f>S40+'2024.12'!U40</f>
        <v>0</v>
      </c>
      <c r="V40" s="6">
        <v>2</v>
      </c>
      <c r="W40" s="6">
        <v>0</v>
      </c>
      <c r="X40" s="13">
        <f t="shared" si="10"/>
        <v>0</v>
      </c>
      <c r="Y40" s="7">
        <v>54</v>
      </c>
      <c r="Z40" s="14">
        <f t="shared" si="11"/>
        <v>21600</v>
      </c>
      <c r="AA40" s="15">
        <f>V40+'2024.12'!AA40</f>
        <v>6</v>
      </c>
      <c r="AB40" s="15">
        <f>W40+'2024.12'!AB40</f>
        <v>0</v>
      </c>
      <c r="AC40" s="15">
        <f>X40+'2024.12'!AC40</f>
        <v>0</v>
      </c>
      <c r="AD40" s="15">
        <f>Y40+'2024.12'!AD40</f>
        <v>163</v>
      </c>
      <c r="AE40" s="15">
        <f>Z40+'2024.12'!AE40</f>
        <v>65200</v>
      </c>
      <c r="AF40" s="4">
        <v>0</v>
      </c>
      <c r="AG40" s="16">
        <v>0</v>
      </c>
      <c r="AH40" s="16">
        <f>AF40+'2024.12'!AH40</f>
        <v>0</v>
      </c>
      <c r="AI40" s="16">
        <f>AG40+'2024.12'!AI40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68">
        <v>0</v>
      </c>
      <c r="S41" s="123">
        <v>0</v>
      </c>
      <c r="T41" s="167">
        <f>R41+'2024.12'!T41</f>
        <v>76545</v>
      </c>
      <c r="U41" s="122">
        <f>S41+'2024.12'!U41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>
        <v>0</v>
      </c>
      <c r="AG41" s="16">
        <v>0</v>
      </c>
      <c r="AH41" s="16">
        <f>AF41+'2024.12'!AH41</f>
        <v>17</v>
      </c>
      <c r="AI41" s="16">
        <f>AG41+'2024.12'!AI41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67">
        <f>R42+'2024.12'!T42</f>
        <v>0</v>
      </c>
      <c r="U42" s="122">
        <f>S42+'2024.12'!U42</f>
        <v>0</v>
      </c>
      <c r="V42" s="6">
        <v>0</v>
      </c>
      <c r="W42" s="11">
        <v>0</v>
      </c>
      <c r="X42" s="13">
        <f t="shared" si="10"/>
        <v>0</v>
      </c>
      <c r="Y42" s="12">
        <v>0</v>
      </c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>
        <v>0</v>
      </c>
      <c r="AG42" s="16">
        <v>0</v>
      </c>
      <c r="AH42" s="16">
        <f>AF42+'2024.12'!AH42</f>
        <v>0</v>
      </c>
      <c r="AI42" s="16">
        <f>AG42+'2024.12'!AI42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15773</v>
      </c>
      <c r="S43" s="142">
        <f t="shared" si="16"/>
        <v>99.999659545950834</v>
      </c>
      <c r="T43" s="141">
        <f t="shared" si="16"/>
        <v>475043</v>
      </c>
      <c r="U43" s="142">
        <f t="shared" si="16"/>
        <v>3100.1078939033769</v>
      </c>
      <c r="V43" s="143">
        <f t="shared" si="16"/>
        <v>4</v>
      </c>
      <c r="W43" s="17">
        <f t="shared" si="16"/>
        <v>0</v>
      </c>
      <c r="X43" s="132">
        <f t="shared" si="10"/>
        <v>0</v>
      </c>
      <c r="Y43" s="17">
        <f>SUM(Y35:Y42)</f>
        <v>152</v>
      </c>
      <c r="Z43" s="132">
        <f t="shared" si="11"/>
        <v>60800</v>
      </c>
      <c r="AA43" s="135">
        <f>V43+'2024.12'!AA43</f>
        <v>18</v>
      </c>
      <c r="AB43" s="135">
        <f>W43+'2024.12'!AB43</f>
        <v>28</v>
      </c>
      <c r="AC43" s="135">
        <f>X43+'2024.12'!AC43</f>
        <v>5600</v>
      </c>
      <c r="AD43" s="135">
        <f>Y43+'2024.12'!AD43</f>
        <v>684</v>
      </c>
      <c r="AE43" s="135">
        <f>Z43+'2024.12'!AE43</f>
        <v>273600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1</v>
      </c>
      <c r="AK43" s="124">
        <f>SUM(AK35:AK42)</f>
        <v>45</v>
      </c>
      <c r="AL43" s="124">
        <f>SUM(AL35:AL42)</f>
        <v>70</v>
      </c>
      <c r="AM43" s="124">
        <f>SUM(AM35:AM42)</f>
        <v>4</v>
      </c>
      <c r="AN43" s="137">
        <f>AJ43+'2024.12'!AN43</f>
        <v>10</v>
      </c>
      <c r="AO43" s="137">
        <f>AK43+'2024.12'!AO43</f>
        <v>565</v>
      </c>
      <c r="AP43" s="137">
        <f>AL43+'2024.12'!AP43</f>
        <v>1244</v>
      </c>
      <c r="AQ43" s="137">
        <f>AM43+'2024.12'!AQ43</f>
        <v>58</v>
      </c>
    </row>
    <row r="44" spans="1:43" s="1" customFormat="1">
      <c r="A44" s="436">
        <v>4</v>
      </c>
      <c r="B44" s="436">
        <v>1</v>
      </c>
      <c r="C44" s="25" t="s">
        <v>85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68">
        <v>473193</v>
      </c>
      <c r="S44" s="123">
        <v>3000.0088061578081</v>
      </c>
      <c r="T44" s="167">
        <f>R44+'2024.12'!T44</f>
        <v>626342</v>
      </c>
      <c r="U44" s="122">
        <f>S44+'2024.12'!U44</f>
        <v>4000.0139841485629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>
        <v>0</v>
      </c>
      <c r="AG44" s="16">
        <v>0</v>
      </c>
      <c r="AH44" s="16">
        <f>AF44+'2024.12'!AH44</f>
        <v>0</v>
      </c>
      <c r="AI44" s="16">
        <f>AG44+'2024.12'!AI44</f>
        <v>0</v>
      </c>
      <c r="AJ44" s="5">
        <v>1</v>
      </c>
      <c r="AK44" s="16">
        <v>45</v>
      </c>
      <c r="AL44" s="16">
        <v>103</v>
      </c>
      <c r="AM44" s="16">
        <v>5</v>
      </c>
      <c r="AN44" s="16">
        <f>AJ44+'2024.12'!AN44</f>
        <v>4</v>
      </c>
      <c r="AO44" s="16">
        <f>AK44+'2024.12'!AO44</f>
        <v>180</v>
      </c>
      <c r="AP44" s="16">
        <f>AL44+'2024.12'!AP44</f>
        <v>341</v>
      </c>
      <c r="AQ44" s="16">
        <f>AM44+'2024.12'!AQ44</f>
        <v>29</v>
      </c>
    </row>
    <row r="45" spans="1:43" s="1" customFormat="1">
      <c r="A45" s="437"/>
      <c r="B45" s="437"/>
      <c r="C45" s="25" t="s">
        <v>86</v>
      </c>
      <c r="D45" s="27">
        <v>0</v>
      </c>
      <c r="E45" s="28">
        <v>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68">
        <v>0</v>
      </c>
      <c r="S45" s="123">
        <v>0</v>
      </c>
      <c r="T45" s="167">
        <f>R45+'2024.12'!T45</f>
        <v>344256</v>
      </c>
      <c r="U45" s="122">
        <f>S45+'2024.12'!U45</f>
        <v>2400.0499787317794</v>
      </c>
      <c r="V45" s="6">
        <v>1</v>
      </c>
      <c r="W45" s="6">
        <v>0</v>
      </c>
      <c r="X45" s="13">
        <f t="shared" si="10"/>
        <v>0</v>
      </c>
      <c r="Y45" s="7">
        <v>82</v>
      </c>
      <c r="Z45" s="14">
        <f t="shared" si="11"/>
        <v>32800</v>
      </c>
      <c r="AA45" s="15">
        <f>V45+'2024.12'!AA45</f>
        <v>5</v>
      </c>
      <c r="AB45" s="15">
        <f>W45+'2024.12'!AB45</f>
        <v>21</v>
      </c>
      <c r="AC45" s="15">
        <f>X45+'2024.12'!AC45</f>
        <v>4200</v>
      </c>
      <c r="AD45" s="15">
        <f>Y45+'2024.12'!AD45</f>
        <v>305</v>
      </c>
      <c r="AE45" s="15">
        <f>Z45+'2024.12'!AE45</f>
        <v>122000</v>
      </c>
      <c r="AF45" s="4">
        <v>0</v>
      </c>
      <c r="AG45" s="16">
        <v>0</v>
      </c>
      <c r="AH45" s="16">
        <f>AF45+'2024.12'!AH45</f>
        <v>0</v>
      </c>
      <c r="AI45" s="16">
        <f>AG45+'2024.12'!AI45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437"/>
      <c r="B46" s="437"/>
      <c r="C46" s="25" t="s">
        <v>87</v>
      </c>
      <c r="D46" s="27">
        <v>1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68">
        <v>0</v>
      </c>
      <c r="S46" s="123">
        <v>0</v>
      </c>
      <c r="T46" s="167">
        <f>R46+'2024.12'!T46</f>
        <v>0</v>
      </c>
      <c r="U46" s="122">
        <f>S46+'2024.12'!U46</f>
        <v>0</v>
      </c>
      <c r="V46" s="6">
        <v>2</v>
      </c>
      <c r="W46" s="6">
        <v>0</v>
      </c>
      <c r="X46" s="13">
        <f t="shared" si="10"/>
        <v>0</v>
      </c>
      <c r="Y46" s="7">
        <v>60</v>
      </c>
      <c r="Z46" s="14">
        <f t="shared" si="11"/>
        <v>24000</v>
      </c>
      <c r="AA46" s="15">
        <f>V46+'2024.12'!AA46</f>
        <v>2</v>
      </c>
      <c r="AB46" s="15">
        <f>W46+'2024.12'!AB46</f>
        <v>0</v>
      </c>
      <c r="AC46" s="15">
        <f>X46+'2024.12'!AC46</f>
        <v>0</v>
      </c>
      <c r="AD46" s="15">
        <f>Y46+'2024.12'!AD46</f>
        <v>60</v>
      </c>
      <c r="AE46" s="15">
        <f>Z46+'2024.12'!AE46</f>
        <v>24000</v>
      </c>
      <c r="AF46" s="4">
        <v>0</v>
      </c>
      <c r="AG46" s="16">
        <v>0</v>
      </c>
      <c r="AH46" s="16">
        <f>AF46+'2024.12'!AH46</f>
        <v>0</v>
      </c>
      <c r="AI46" s="16">
        <f>AG46+'2024.12'!AI46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437"/>
      <c r="B47" s="437"/>
      <c r="C47" s="25" t="s">
        <v>88</v>
      </c>
      <c r="D47" s="27">
        <v>0</v>
      </c>
      <c r="E47" s="28">
        <v>3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68">
        <v>0</v>
      </c>
      <c r="S47" s="123">
        <v>0</v>
      </c>
      <c r="T47" s="167">
        <f>R47+'2024.12'!T47</f>
        <v>153149</v>
      </c>
      <c r="U47" s="122">
        <f>S47+'2024.12'!U47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>
        <v>2</v>
      </c>
      <c r="AG47" s="16">
        <v>0</v>
      </c>
      <c r="AH47" s="16">
        <f>AF47+'2024.12'!AH47</f>
        <v>2</v>
      </c>
      <c r="AI47" s="16">
        <f>AG47+'2024.12'!AI47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437"/>
      <c r="B48" s="437"/>
      <c r="C48" s="25" t="s">
        <v>89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68">
        <v>0</v>
      </c>
      <c r="S48" s="123">
        <v>0</v>
      </c>
      <c r="T48" s="167">
        <f>R48+'2024.12'!T48</f>
        <v>459255</v>
      </c>
      <c r="U48" s="122">
        <f>S48+'2024.12'!U48</f>
        <v>3000.0102492429719</v>
      </c>
      <c r="V48" s="6">
        <v>0</v>
      </c>
      <c r="W48" s="6">
        <v>0</v>
      </c>
      <c r="X48" s="13">
        <f t="shared" si="10"/>
        <v>0</v>
      </c>
      <c r="Y48" s="7">
        <v>0</v>
      </c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4">
        <v>0</v>
      </c>
      <c r="AG48" s="16">
        <v>0</v>
      </c>
      <c r="AH48" s="16">
        <f>AF48+'2024.12'!AH48</f>
        <v>0</v>
      </c>
      <c r="AI48" s="16">
        <f>AG48+'2024.12'!AI48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437"/>
      <c r="B49" s="437"/>
      <c r="C49" s="25" t="s">
        <v>90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69">
        <v>0</v>
      </c>
      <c r="S49" s="123">
        <v>0</v>
      </c>
      <c r="T49" s="167">
        <f>R49+'2024.12'!T49</f>
        <v>153084</v>
      </c>
      <c r="U49" s="122">
        <f>S49+'2024.12'!U49</f>
        <v>999.99688407336043</v>
      </c>
      <c r="V49" s="6">
        <v>0</v>
      </c>
      <c r="W49" s="6">
        <v>0</v>
      </c>
      <c r="X49" s="13">
        <f t="shared" si="10"/>
        <v>0</v>
      </c>
      <c r="Y49" s="7">
        <v>0</v>
      </c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4">
        <v>0</v>
      </c>
      <c r="AG49" s="16">
        <v>0</v>
      </c>
      <c r="AH49" s="16">
        <f>AF49+'2024.12'!AH49</f>
        <v>0</v>
      </c>
      <c r="AI49" s="16">
        <f>AG49+'2024.12'!AI49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68">
        <v>0</v>
      </c>
      <c r="S50" s="123">
        <v>0</v>
      </c>
      <c r="T50" s="167">
        <f>R50+'2024.12'!T50</f>
        <v>502040</v>
      </c>
      <c r="U50" s="122">
        <f>S50+'2024.12'!U50</f>
        <v>3500.0728856505116</v>
      </c>
      <c r="V50" s="6">
        <v>0</v>
      </c>
      <c r="W50" s="6">
        <v>0</v>
      </c>
      <c r="X50" s="13">
        <f t="shared" si="10"/>
        <v>0</v>
      </c>
      <c r="Y50" s="7">
        <v>0</v>
      </c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>
        <v>0</v>
      </c>
      <c r="AG50" s="16">
        <v>0</v>
      </c>
      <c r="AH50" s="16">
        <f>AF50+'2024.12'!AH50</f>
        <v>6</v>
      </c>
      <c r="AI50" s="16">
        <f>AG50+'2024.12'!AI50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437"/>
      <c r="B51" s="438"/>
      <c r="C51" s="25" t="s">
        <v>92</v>
      </c>
      <c r="D51" s="27">
        <v>9</v>
      </c>
      <c r="E51" s="28">
        <v>1</v>
      </c>
      <c r="F51" s="274">
        <v>34</v>
      </c>
      <c r="G51" s="315">
        <f>30-3</f>
        <v>27</v>
      </c>
      <c r="H51" s="316">
        <f>4+3</f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68">
        <v>157731</v>
      </c>
      <c r="S51" s="123">
        <v>1000.0029353859361</v>
      </c>
      <c r="T51" s="167">
        <f>R51+'2024.12'!T51</f>
        <v>157731</v>
      </c>
      <c r="U51" s="122">
        <f>S51+'2024.12'!U51</f>
        <v>1000.0029353859361</v>
      </c>
      <c r="V51" s="6">
        <v>2</v>
      </c>
      <c r="W51" s="6">
        <v>0</v>
      </c>
      <c r="X51" s="13">
        <f t="shared" si="10"/>
        <v>0</v>
      </c>
      <c r="Y51" s="7">
        <v>83</v>
      </c>
      <c r="Z51" s="14">
        <f t="shared" si="11"/>
        <v>33200</v>
      </c>
      <c r="AA51" s="15">
        <f>V51+'2024.12'!AA51</f>
        <v>2</v>
      </c>
      <c r="AB51" s="15">
        <f>W51+'2024.12'!AB51</f>
        <v>0</v>
      </c>
      <c r="AC51" s="15">
        <f>X51+'2024.12'!AC51</f>
        <v>0</v>
      </c>
      <c r="AD51" s="15">
        <f>Y51+'2024.12'!AD51</f>
        <v>83</v>
      </c>
      <c r="AE51" s="15">
        <f>Z51+'2024.12'!AE51</f>
        <v>33200</v>
      </c>
      <c r="AF51" s="4">
        <v>0</v>
      </c>
      <c r="AG51" s="16">
        <v>0</v>
      </c>
      <c r="AH51" s="16">
        <f>AF51+'2024.12'!AH51</f>
        <v>0</v>
      </c>
      <c r="AI51" s="16">
        <f>AG51+'2024.12'!AI51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37"/>
      <c r="B52" s="435">
        <v>2</v>
      </c>
      <c r="C52" s="25" t="s">
        <v>93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68">
        <v>0</v>
      </c>
      <c r="S52" s="123">
        <v>0</v>
      </c>
      <c r="T52" s="167">
        <f>R52+'2024.12'!T52</f>
        <v>1852344</v>
      </c>
      <c r="U52" s="122">
        <f>S52+'2024.12'!U52</f>
        <v>12100.142589898258</v>
      </c>
      <c r="V52" s="6">
        <v>2</v>
      </c>
      <c r="W52" s="6">
        <v>2</v>
      </c>
      <c r="X52" s="13">
        <f t="shared" si="10"/>
        <v>400</v>
      </c>
      <c r="Y52" s="7">
        <v>64</v>
      </c>
      <c r="Z52" s="14">
        <f t="shared" si="11"/>
        <v>25600</v>
      </c>
      <c r="AA52" s="15">
        <f>V52+'2024.12'!AA52</f>
        <v>3</v>
      </c>
      <c r="AB52" s="15">
        <f>W52+'2024.12'!AB52</f>
        <v>2</v>
      </c>
      <c r="AC52" s="15">
        <f>X52+'2024.12'!AC52</f>
        <v>400</v>
      </c>
      <c r="AD52" s="15">
        <f>Y52+'2024.12'!AD52</f>
        <v>88</v>
      </c>
      <c r="AE52" s="15">
        <f>Z52+'2024.12'!AE52</f>
        <v>35200</v>
      </c>
      <c r="AF52" s="4">
        <v>0</v>
      </c>
      <c r="AG52" s="16">
        <v>0</v>
      </c>
      <c r="AH52" s="16">
        <f>AF52+'2024.12'!AH52</f>
        <v>0</v>
      </c>
      <c r="AI52" s="16">
        <f>AG52+'2024.12'!AI52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37"/>
      <c r="B53" s="435"/>
      <c r="C53" s="25" t="s">
        <v>94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68">
        <v>0</v>
      </c>
      <c r="S53" s="123">
        <v>0</v>
      </c>
      <c r="T53" s="167">
        <f>R53+'2024.12'!T53</f>
        <v>153085</v>
      </c>
      <c r="U53" s="122">
        <f>S53+'2024.12'!U53</f>
        <v>1000.003416414324</v>
      </c>
      <c r="V53" s="6">
        <v>0</v>
      </c>
      <c r="W53" s="6">
        <v>0</v>
      </c>
      <c r="X53" s="13">
        <f t="shared" si="10"/>
        <v>0</v>
      </c>
      <c r="Y53" s="7">
        <v>0</v>
      </c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>
        <v>0</v>
      </c>
      <c r="AG53" s="16">
        <v>0</v>
      </c>
      <c r="AH53" s="16">
        <f>AF53+'2024.12'!AH53</f>
        <v>0</v>
      </c>
      <c r="AI53" s="16">
        <f>AG53+'2024.12'!AI53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37"/>
      <c r="B54" s="435"/>
      <c r="C54" s="25" t="s">
        <v>95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69">
        <v>0</v>
      </c>
      <c r="S54" s="123">
        <v>0</v>
      </c>
      <c r="T54" s="167">
        <f>R54+'2024.12'!T54</f>
        <v>272530</v>
      </c>
      <c r="U54" s="122">
        <f>S54+'2024.12'!U54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>
        <v>0</v>
      </c>
      <c r="AG54" s="16">
        <v>0</v>
      </c>
      <c r="AH54" s="16">
        <f>AF54+'2024.12'!AH54</f>
        <v>1</v>
      </c>
      <c r="AI54" s="16">
        <f>AG54+'2024.12'!AI54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37"/>
      <c r="B55" s="435"/>
      <c r="C55" s="25" t="s">
        <v>96</v>
      </c>
      <c r="D55" s="27">
        <v>2</v>
      </c>
      <c r="E55" s="28">
        <v>0</v>
      </c>
      <c r="F55" s="274">
        <v>84</v>
      </c>
      <c r="G55" s="239">
        <v>83</v>
      </c>
      <c r="H55" s="258">
        <v>1</v>
      </c>
      <c r="I55" s="73">
        <v>84</v>
      </c>
      <c r="J55" s="54">
        <v>0</v>
      </c>
      <c r="K55" s="54">
        <v>0</v>
      </c>
      <c r="L55" s="54">
        <v>3</v>
      </c>
      <c r="M55" s="54">
        <v>1</v>
      </c>
      <c r="N55" s="54">
        <v>0</v>
      </c>
      <c r="O55" s="54">
        <v>2</v>
      </c>
      <c r="P55" s="274">
        <v>84</v>
      </c>
      <c r="Q55" s="249">
        <v>0</v>
      </c>
      <c r="R55" s="169">
        <v>1045586</v>
      </c>
      <c r="S55" s="123">
        <v>6628.9383139550209</v>
      </c>
      <c r="T55" s="167">
        <f>R55+'2024.12'!T55</f>
        <v>1395586</v>
      </c>
      <c r="U55" s="122">
        <f>S55+'2024.12'!U55</f>
        <v>9069.033744553537</v>
      </c>
      <c r="V55" s="6">
        <v>1</v>
      </c>
      <c r="W55" s="6">
        <v>0</v>
      </c>
      <c r="X55" s="13">
        <f t="shared" si="10"/>
        <v>0</v>
      </c>
      <c r="Y55" s="7">
        <v>13</v>
      </c>
      <c r="Z55" s="14">
        <f t="shared" si="11"/>
        <v>5200</v>
      </c>
      <c r="AA55" s="15">
        <f>V55+'2024.12'!AA55</f>
        <v>2</v>
      </c>
      <c r="AB55" s="15">
        <f>W55+'2024.12'!AB55</f>
        <v>1</v>
      </c>
      <c r="AC55" s="15">
        <f>X55+'2024.12'!AC55</f>
        <v>200</v>
      </c>
      <c r="AD55" s="15">
        <f>Y55+'2024.12'!AD55</f>
        <v>35</v>
      </c>
      <c r="AE55" s="15">
        <f>Z55+'2024.12'!AE55</f>
        <v>14000</v>
      </c>
      <c r="AF55" s="4">
        <v>0</v>
      </c>
      <c r="AG55" s="16">
        <v>0</v>
      </c>
      <c r="AH55" s="16">
        <f>AF55+'2024.12'!AH55</f>
        <v>0</v>
      </c>
      <c r="AI55" s="16">
        <f>AG55+'2024.12'!AI55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437"/>
      <c r="B56" s="435"/>
      <c r="C56" s="25" t="s">
        <v>97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68">
        <v>0</v>
      </c>
      <c r="S56" s="139">
        <v>0</v>
      </c>
      <c r="T56" s="167">
        <f>R56+'2024.12'!T56</f>
        <v>1485081</v>
      </c>
      <c r="U56" s="122">
        <f>S56+'2024.12'!U56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>
        <v>0</v>
      </c>
      <c r="AG56" s="16">
        <v>0</v>
      </c>
      <c r="AH56" s="16">
        <f>AF56+'2024.12'!AH56</f>
        <v>0</v>
      </c>
      <c r="AI56" s="16">
        <f>AG56+'2024.12'!AI56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37"/>
      <c r="B57" s="435"/>
      <c r="C57" s="25" t="s">
        <v>98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68">
        <v>0</v>
      </c>
      <c r="S57" s="123">
        <v>0</v>
      </c>
      <c r="T57" s="167">
        <f>R57+'2024.12'!T57</f>
        <v>137779</v>
      </c>
      <c r="U57" s="122">
        <f>S57+'2024.12'!U57</f>
        <v>900.01940562530069</v>
      </c>
      <c r="V57" s="6">
        <v>0</v>
      </c>
      <c r="W57" s="6">
        <v>0</v>
      </c>
      <c r="X57" s="13">
        <f t="shared" si="10"/>
        <v>0</v>
      </c>
      <c r="Y57" s="7">
        <v>0</v>
      </c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>
        <v>0</v>
      </c>
      <c r="AG57" s="16">
        <v>0</v>
      </c>
      <c r="AH57" s="16">
        <f>AF57+'2024.12'!AH57</f>
        <v>0</v>
      </c>
      <c r="AI57" s="16">
        <f>AG57+'2024.12'!AI57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37"/>
      <c r="B58" s="435"/>
      <c r="C58" s="25" t="s">
        <v>99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68">
        <v>331254</v>
      </c>
      <c r="S58" s="123">
        <v>2100.1259889199514</v>
      </c>
      <c r="T58" s="167">
        <f>R58+'2024.12'!T58</f>
        <v>474692</v>
      </c>
      <c r="U58" s="122">
        <f>S58+'2024.12'!U58</f>
        <v>3100.1328699890655</v>
      </c>
      <c r="V58" s="6">
        <v>1</v>
      </c>
      <c r="W58" s="11">
        <v>0</v>
      </c>
      <c r="X58" s="13">
        <f t="shared" ref="X58" si="17">W58*$X$4</f>
        <v>0</v>
      </c>
      <c r="Y58" s="12">
        <v>13</v>
      </c>
      <c r="Z58" s="14">
        <f t="shared" ref="Z58" si="18">Y58*$Z$4</f>
        <v>5200</v>
      </c>
      <c r="AA58" s="15">
        <f>V58+'2024.12'!AA58</f>
        <v>2</v>
      </c>
      <c r="AB58" s="15">
        <f>W58+'2024.12'!AB58</f>
        <v>0</v>
      </c>
      <c r="AC58" s="15">
        <f>X58+'2024.12'!AC58</f>
        <v>0</v>
      </c>
      <c r="AD58" s="15">
        <f>Y58+'2024.12'!AD58</f>
        <v>33</v>
      </c>
      <c r="AE58" s="15">
        <f>Z58+'2024.12'!AE58</f>
        <v>13200</v>
      </c>
      <c r="AF58" s="4">
        <v>0</v>
      </c>
      <c r="AG58" s="16">
        <v>0</v>
      </c>
      <c r="AH58" s="16">
        <f>AF58+'2024.12'!AH58</f>
        <v>0</v>
      </c>
      <c r="AI58" s="16">
        <f>AG58+'2024.12'!AI58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38"/>
      <c r="B59" s="435"/>
      <c r="C59" s="25" t="s">
        <v>100</v>
      </c>
      <c r="D59" s="27">
        <v>6</v>
      </c>
      <c r="E59" s="28">
        <v>0</v>
      </c>
      <c r="F59" s="274">
        <v>66</v>
      </c>
      <c r="G59" s="239">
        <v>52</v>
      </c>
      <c r="H59" s="258">
        <v>14</v>
      </c>
      <c r="I59" s="73">
        <v>37</v>
      </c>
      <c r="J59" s="54">
        <v>1</v>
      </c>
      <c r="K59" s="54">
        <v>2</v>
      </c>
      <c r="L59" s="54">
        <v>27</v>
      </c>
      <c r="M59" s="54">
        <v>0</v>
      </c>
      <c r="N59" s="54">
        <v>0</v>
      </c>
      <c r="O59" s="54">
        <v>1</v>
      </c>
      <c r="P59" s="274">
        <v>66</v>
      </c>
      <c r="Q59" s="249">
        <v>29</v>
      </c>
      <c r="R59" s="168">
        <v>3091519</v>
      </c>
      <c r="S59" s="123">
        <v>19600.00301019707</v>
      </c>
      <c r="T59" s="167">
        <f>R59+'2024.12'!T59</f>
        <v>3091519</v>
      </c>
      <c r="U59" s="122">
        <f>S59+'2024.12'!U59</f>
        <v>19600.00301019707</v>
      </c>
      <c r="V59" s="6">
        <v>0</v>
      </c>
      <c r="W59" s="11">
        <v>0</v>
      </c>
      <c r="X59" s="13">
        <f t="shared" si="10"/>
        <v>0</v>
      </c>
      <c r="Y59" s="12">
        <v>0</v>
      </c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>
        <v>0</v>
      </c>
      <c r="AG59" s="16">
        <v>0</v>
      </c>
      <c r="AH59" s="16">
        <f>AF59+'2024.12'!AH59</f>
        <v>0</v>
      </c>
      <c r="AI59" s="16">
        <f>AG59+'2024.12'!AI59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19</v>
      </c>
      <c r="E60" s="127">
        <f t="shared" ref="E60:O60" si="19">SUM(E44:E59)</f>
        <v>5</v>
      </c>
      <c r="F60" s="144">
        <f t="shared" si="19"/>
        <v>993</v>
      </c>
      <c r="G60" s="244">
        <f t="shared" ref="G60:H60" si="20">SUM(G44:G59)</f>
        <v>730</v>
      </c>
      <c r="H60" s="265">
        <f t="shared" si="20"/>
        <v>263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72</v>
      </c>
      <c r="M60" s="124">
        <f t="shared" si="19"/>
        <v>1</v>
      </c>
      <c r="N60" s="124">
        <f t="shared" si="19"/>
        <v>4</v>
      </c>
      <c r="O60" s="124">
        <f t="shared" si="19"/>
        <v>102</v>
      </c>
      <c r="P60" s="144">
        <f t="shared" ref="P60" si="21">SUM(P44:P59)</f>
        <v>993</v>
      </c>
      <c r="Q60" s="17">
        <f t="shared" ref="Q60" si="22">SUM(Q44:Q59)</f>
        <v>-27</v>
      </c>
      <c r="R60" s="141">
        <f>SUM(R44:R59)</f>
        <v>5099283</v>
      </c>
      <c r="S60" s="142">
        <f>SUM(S44:S59)</f>
        <v>32329.079054615788</v>
      </c>
      <c r="T60" s="141">
        <f>SUM(T44:T59)</f>
        <v>11258473</v>
      </c>
      <c r="U60" s="142">
        <f>SUM(U44:U59)</f>
        <v>73269.708024599124</v>
      </c>
      <c r="V60" s="143">
        <f t="shared" ref="V60:Y60" si="23">SUM(V44:V59)</f>
        <v>9</v>
      </c>
      <c r="W60" s="17">
        <f t="shared" si="23"/>
        <v>2</v>
      </c>
      <c r="X60" s="132">
        <f t="shared" si="10"/>
        <v>400</v>
      </c>
      <c r="Y60" s="17">
        <f t="shared" si="23"/>
        <v>315</v>
      </c>
      <c r="Z60" s="132">
        <f t="shared" si="11"/>
        <v>126000</v>
      </c>
      <c r="AA60" s="135">
        <f>V60+'2024.12'!AA60</f>
        <v>33</v>
      </c>
      <c r="AB60" s="135">
        <f>W60+'2024.12'!AB60</f>
        <v>177</v>
      </c>
      <c r="AC60" s="135">
        <f>X60+'2024.12'!AC60</f>
        <v>35400</v>
      </c>
      <c r="AD60" s="135">
        <f>Y60+'2024.12'!AD60</f>
        <v>1336</v>
      </c>
      <c r="AE60" s="135">
        <f>Z60+'2024.12'!AE60</f>
        <v>534400</v>
      </c>
      <c r="AF60" s="124">
        <f t="shared" ref="AF60:AG60" si="24">SUM(AF44:AF59)</f>
        <v>2</v>
      </c>
      <c r="AG60" s="124">
        <f t="shared" si="24"/>
        <v>0</v>
      </c>
      <c r="AH60" s="137">
        <f>AF60+'2024.12'!AH60</f>
        <v>9</v>
      </c>
      <c r="AI60" s="137">
        <f>AG60+'2024.12'!AI60</f>
        <v>0</v>
      </c>
      <c r="AJ60" s="124">
        <f t="shared" ref="AJ60:AM60" si="25">SUM(AJ44:AJ59)</f>
        <v>1</v>
      </c>
      <c r="AK60" s="124">
        <f t="shared" si="25"/>
        <v>45</v>
      </c>
      <c r="AL60" s="124">
        <f t="shared" si="25"/>
        <v>103</v>
      </c>
      <c r="AM60" s="124">
        <f t="shared" si="25"/>
        <v>5</v>
      </c>
      <c r="AN60" s="137">
        <f>AJ60+'2024.12'!AN60</f>
        <v>23</v>
      </c>
      <c r="AO60" s="137">
        <f>AK60+'2024.12'!AO60</f>
        <v>1185</v>
      </c>
      <c r="AP60" s="137">
        <f>AL60+'2024.12'!AP60</f>
        <v>4156</v>
      </c>
      <c r="AQ60" s="137">
        <f>AM60+'2024.12'!AQ60</f>
        <v>140</v>
      </c>
    </row>
    <row r="61" spans="1:43" s="1" customFormat="1">
      <c r="A61" s="436">
        <v>5</v>
      </c>
      <c r="B61" s="436">
        <v>1</v>
      </c>
      <c r="C61" s="25" t="s">
        <v>101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68">
        <v>0</v>
      </c>
      <c r="S61" s="123">
        <v>0</v>
      </c>
      <c r="T61" s="167">
        <f>R61+'2024.12'!T61</f>
        <v>1004066</v>
      </c>
      <c r="U61" s="122">
        <f>S61+'2024.12'!U61</f>
        <v>7000.0481674837993</v>
      </c>
      <c r="V61" s="6">
        <v>1</v>
      </c>
      <c r="W61" s="2">
        <v>0</v>
      </c>
      <c r="X61" s="13">
        <f t="shared" si="10"/>
        <v>0</v>
      </c>
      <c r="Y61" s="3">
        <v>68</v>
      </c>
      <c r="Z61" s="14">
        <f t="shared" si="11"/>
        <v>27200</v>
      </c>
      <c r="AA61" s="15">
        <f>V61+'2024.12'!AA61</f>
        <v>3</v>
      </c>
      <c r="AB61" s="15">
        <f>W61+'2024.12'!AB61</f>
        <v>0</v>
      </c>
      <c r="AC61" s="15">
        <f>X61+'2024.12'!AC61</f>
        <v>0</v>
      </c>
      <c r="AD61" s="15">
        <f>Y61+'2024.12'!AD61</f>
        <v>183</v>
      </c>
      <c r="AE61" s="15">
        <f>Z61+'2024.12'!AE61</f>
        <v>73200</v>
      </c>
      <c r="AF61" s="4">
        <v>1</v>
      </c>
      <c r="AG61" s="16">
        <v>0</v>
      </c>
      <c r="AH61" s="16">
        <f>AF61+'2024.12'!AH61</f>
        <v>1</v>
      </c>
      <c r="AI61" s="16">
        <f>AG61+'2024.12'!AI61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37"/>
      <c r="B62" s="437"/>
      <c r="C62" s="25" t="s">
        <v>102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68">
        <v>0</v>
      </c>
      <c r="S62" s="123">
        <v>0</v>
      </c>
      <c r="T62" s="167">
        <f>R62+'2024.12'!T62</f>
        <v>120490</v>
      </c>
      <c r="U62" s="122">
        <f>S62+'2024.12'!U62</f>
        <v>840.02028123661489</v>
      </c>
      <c r="V62" s="6">
        <v>1</v>
      </c>
      <c r="W62" s="6">
        <v>0</v>
      </c>
      <c r="X62" s="13">
        <f t="shared" si="10"/>
        <v>0</v>
      </c>
      <c r="Y62" s="7">
        <v>55</v>
      </c>
      <c r="Z62" s="14">
        <f t="shared" si="11"/>
        <v>22000</v>
      </c>
      <c r="AA62" s="15">
        <f>V62+'2024.12'!AA62</f>
        <v>4</v>
      </c>
      <c r="AB62" s="15">
        <f>W62+'2024.12'!AB62</f>
        <v>1</v>
      </c>
      <c r="AC62" s="15">
        <f>X62+'2024.12'!AC62</f>
        <v>200</v>
      </c>
      <c r="AD62" s="15">
        <f>Y62+'2024.12'!AD62</f>
        <v>205</v>
      </c>
      <c r="AE62" s="15">
        <f>Z62+'2024.12'!AE62</f>
        <v>82000</v>
      </c>
      <c r="AF62" s="10">
        <v>0</v>
      </c>
      <c r="AG62" s="16">
        <v>0</v>
      </c>
      <c r="AH62" s="16">
        <f>AF62+'2024.12'!AH62</f>
        <v>0</v>
      </c>
      <c r="AI62" s="16">
        <f>AG62+'2024.12'!AI62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37"/>
      <c r="B63" s="437"/>
      <c r="C63" s="25" t="s">
        <v>103</v>
      </c>
      <c r="D63" s="27">
        <v>1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68">
        <v>0</v>
      </c>
      <c r="S63" s="123">
        <v>0</v>
      </c>
      <c r="T63" s="167">
        <f>R63+'2024.12'!T63</f>
        <v>2917020</v>
      </c>
      <c r="U63" s="122">
        <f>S63+'2024.12'!U63</f>
        <v>20000.283606632423</v>
      </c>
      <c r="V63" s="6">
        <v>0</v>
      </c>
      <c r="W63" s="6">
        <v>0</v>
      </c>
      <c r="X63" s="13">
        <f t="shared" si="10"/>
        <v>0</v>
      </c>
      <c r="Y63" s="7">
        <v>0</v>
      </c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>
        <v>0</v>
      </c>
      <c r="AG63" s="16">
        <v>0</v>
      </c>
      <c r="AH63" s="16">
        <f>AF63+'2024.12'!AH63</f>
        <v>0</v>
      </c>
      <c r="AI63" s="16">
        <f>AG63+'2024.12'!AI63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37"/>
      <c r="B64" s="438"/>
      <c r="C64" s="25" t="s">
        <v>104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68">
        <v>488967</v>
      </c>
      <c r="S64" s="123">
        <v>3100.0148056301869</v>
      </c>
      <c r="T64" s="167">
        <f>R64+'2024.12'!T64</f>
        <v>488967</v>
      </c>
      <c r="U64" s="122">
        <f>S64+'2024.12'!U64</f>
        <v>3100.0148056301869</v>
      </c>
      <c r="V64" s="6">
        <v>0</v>
      </c>
      <c r="W64" s="6">
        <v>0</v>
      </c>
      <c r="X64" s="13">
        <f t="shared" si="10"/>
        <v>0</v>
      </c>
      <c r="Y64" s="7">
        <v>0</v>
      </c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10">
        <v>0</v>
      </c>
      <c r="AG64" s="16">
        <v>0</v>
      </c>
      <c r="AH64" s="16">
        <f>AF64+'2024.12'!AH64</f>
        <v>2</v>
      </c>
      <c r="AI64" s="16">
        <f>AG64+'2024.12'!AI64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37"/>
      <c r="B65" s="435">
        <v>2</v>
      </c>
      <c r="C65" s="25" t="s">
        <v>105</v>
      </c>
      <c r="D65" s="27">
        <v>2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68">
        <v>0</v>
      </c>
      <c r="S65" s="123">
        <v>0</v>
      </c>
      <c r="T65" s="167">
        <f>R65+'2024.12'!T65</f>
        <v>1225192</v>
      </c>
      <c r="U65" s="122">
        <f>S65+'2024.12'!U65</f>
        <v>8000.0414239260399</v>
      </c>
      <c r="V65" s="6">
        <v>0</v>
      </c>
      <c r="W65" s="6">
        <v>0</v>
      </c>
      <c r="X65" s="13">
        <f t="shared" si="10"/>
        <v>0</v>
      </c>
      <c r="Y65" s="7">
        <v>0</v>
      </c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>
        <v>0</v>
      </c>
      <c r="AG65" s="16">
        <v>0</v>
      </c>
      <c r="AH65" s="16">
        <f>AF65+'2024.12'!AH65</f>
        <v>1</v>
      </c>
      <c r="AI65" s="16">
        <f>AG65+'2024.12'!AI65</f>
        <v>0</v>
      </c>
      <c r="AJ65" s="5">
        <v>4</v>
      </c>
      <c r="AK65" s="16">
        <v>180</v>
      </c>
      <c r="AL65" s="16">
        <v>210</v>
      </c>
      <c r="AM65" s="16">
        <v>19</v>
      </c>
      <c r="AN65" s="16">
        <f>AJ65+'2024.12'!AN65</f>
        <v>12</v>
      </c>
      <c r="AO65" s="16">
        <f>AK65+'2024.12'!AO65</f>
        <v>560</v>
      </c>
      <c r="AP65" s="16">
        <f>AL65+'2024.12'!AP65</f>
        <v>1238</v>
      </c>
      <c r="AQ65" s="16">
        <f>AM65+'2024.12'!AQ65</f>
        <v>65</v>
      </c>
    </row>
    <row r="66" spans="1:43" s="1" customFormat="1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68">
        <v>0</v>
      </c>
      <c r="S66" s="123">
        <v>0</v>
      </c>
      <c r="T66" s="167">
        <f>R66+'2024.12'!T66</f>
        <v>457760</v>
      </c>
      <c r="U66" s="122">
        <f>S66+'2024.12'!U66</f>
        <v>2989.0000605753089</v>
      </c>
      <c r="V66" s="6">
        <v>0</v>
      </c>
      <c r="W66" s="6">
        <v>0</v>
      </c>
      <c r="X66" s="13">
        <f t="shared" si="10"/>
        <v>0</v>
      </c>
      <c r="Y66" s="7">
        <v>0</v>
      </c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10">
        <v>0</v>
      </c>
      <c r="AG66" s="16">
        <v>0</v>
      </c>
      <c r="AH66" s="16">
        <f>AF66+'2024.12'!AH66</f>
        <v>0</v>
      </c>
      <c r="AI66" s="16">
        <f>AG66+'2024.12'!AI66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68">
        <v>0</v>
      </c>
      <c r="S67" s="123">
        <v>0</v>
      </c>
      <c r="T67" s="167">
        <f>R67+'2024.12'!T67</f>
        <v>201616</v>
      </c>
      <c r="U67" s="122">
        <f>S67+'2024.12'!U67</f>
        <v>1380.0454136500498</v>
      </c>
      <c r="V67" s="6">
        <v>0</v>
      </c>
      <c r="W67" s="6">
        <v>0</v>
      </c>
      <c r="X67" s="13">
        <f t="shared" si="10"/>
        <v>0</v>
      </c>
      <c r="Y67" s="7">
        <v>0</v>
      </c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>
        <v>0</v>
      </c>
      <c r="AG67" s="16">
        <v>0</v>
      </c>
      <c r="AH67" s="16">
        <f>AF67+'2024.12'!AH67</f>
        <v>0</v>
      </c>
      <c r="AI67" s="16">
        <f>AG67+'2024.12'!AI67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67">
        <f>R68+'2024.12'!T68</f>
        <v>0</v>
      </c>
      <c r="U68" s="122">
        <f>S68+'2024.12'!U68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10">
        <v>0</v>
      </c>
      <c r="AG68" s="16">
        <v>0</v>
      </c>
      <c r="AH68" s="16">
        <f>AF68+'2024.12'!AH68</f>
        <v>0</v>
      </c>
      <c r="AI68" s="16">
        <f>AG68+'2024.12'!AI68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38"/>
      <c r="B69" s="435"/>
      <c r="C69" s="25" t="s">
        <v>109</v>
      </c>
      <c r="D69" s="27">
        <v>1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67">
        <f>R69+'2024.12'!T69</f>
        <v>183720</v>
      </c>
      <c r="U69" s="122">
        <f>S69+'2024.12'!U69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>
        <v>0</v>
      </c>
      <c r="AG69" s="16">
        <v>0</v>
      </c>
      <c r="AH69" s="16">
        <f>AF69+'2024.12'!AH69</f>
        <v>0</v>
      </c>
      <c r="AI69" s="16">
        <f>AG69+'2024.12'!AI69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4</v>
      </c>
      <c r="E70" s="127">
        <f t="shared" ref="E70:O70" si="28">SUM(E61:E69)</f>
        <v>0</v>
      </c>
      <c r="F70" s="144">
        <f t="shared" si="28"/>
        <v>481</v>
      </c>
      <c r="G70" s="244">
        <f t="shared" ref="G70:H70" si="29">SUM(G61:G69)</f>
        <v>386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Y70" si="32">SUM(R61:R69)</f>
        <v>488967</v>
      </c>
      <c r="S70" s="142">
        <f t="shared" si="32"/>
        <v>3100.0148056301869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123</v>
      </c>
      <c r="Z70" s="132">
        <f t="shared" si="27"/>
        <v>49200</v>
      </c>
      <c r="AA70" s="135">
        <f>V70+'2024.12'!AA70</f>
        <v>14</v>
      </c>
      <c r="AB70" s="135">
        <f>W70+'2024.12'!AB70</f>
        <v>4</v>
      </c>
      <c r="AC70" s="135">
        <f>X70+'2024.12'!AC70</f>
        <v>800</v>
      </c>
      <c r="AD70" s="135">
        <f>Y70+'2024.12'!AD70</f>
        <v>778</v>
      </c>
      <c r="AE70" s="135">
        <f>Z70+'2024.12'!AE70</f>
        <v>311200</v>
      </c>
      <c r="AF70" s="124">
        <f t="shared" ref="AF70:AG70" si="34">SUM(AF61:AF69)</f>
        <v>1</v>
      </c>
      <c r="AG70" s="124">
        <f t="shared" si="34"/>
        <v>0</v>
      </c>
      <c r="AH70" s="137">
        <f>AF70+'2024.12'!AH70</f>
        <v>4</v>
      </c>
      <c r="AI70" s="137">
        <f>AG70+'2024.12'!AI70</f>
        <v>0</v>
      </c>
      <c r="AJ70" s="124">
        <f t="shared" ref="AJ70:AM70" si="35">SUM(AJ61:AJ69)</f>
        <v>4</v>
      </c>
      <c r="AK70" s="124">
        <f t="shared" si="35"/>
        <v>180</v>
      </c>
      <c r="AL70" s="124">
        <f t="shared" si="35"/>
        <v>210</v>
      </c>
      <c r="AM70" s="124">
        <f t="shared" si="35"/>
        <v>19</v>
      </c>
      <c r="AN70" s="137">
        <f>AJ70+'2024.12'!AN70</f>
        <v>12</v>
      </c>
      <c r="AO70" s="137">
        <f>AK70+'2024.12'!AO70</f>
        <v>560</v>
      </c>
      <c r="AP70" s="137">
        <f>AL70+'2024.12'!AP70</f>
        <v>1238</v>
      </c>
      <c r="AQ70" s="137">
        <f>AM70+'2024.12'!AQ70</f>
        <v>65</v>
      </c>
    </row>
    <row r="71" spans="1:43" s="1" customFormat="1">
      <c r="A71" s="436">
        <v>6</v>
      </c>
      <c r="B71" s="436">
        <v>1</v>
      </c>
      <c r="C71" s="25" t="s">
        <v>110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68">
        <v>0</v>
      </c>
      <c r="S71" s="146">
        <v>0</v>
      </c>
      <c r="T71" s="167">
        <f>R71+'2024.12'!T71</f>
        <v>220903</v>
      </c>
      <c r="U71" s="122">
        <f>S71+'2024.12'!U71</f>
        <v>1540.0697168728686</v>
      </c>
      <c r="V71" s="6">
        <v>1</v>
      </c>
      <c r="W71" s="2">
        <v>0</v>
      </c>
      <c r="X71" s="13">
        <f t="shared" si="26"/>
        <v>0</v>
      </c>
      <c r="Y71" s="18">
        <v>19</v>
      </c>
      <c r="Z71" s="14">
        <f t="shared" si="27"/>
        <v>7600</v>
      </c>
      <c r="AA71" s="15">
        <f>V71+'2024.12'!AA71</f>
        <v>3</v>
      </c>
      <c r="AB71" s="15">
        <f>W71+'2024.12'!AB71</f>
        <v>7</v>
      </c>
      <c r="AC71" s="15">
        <f>X71+'2024.12'!AC71</f>
        <v>1400</v>
      </c>
      <c r="AD71" s="15">
        <f>Y71+'2024.12'!AD71</f>
        <v>143</v>
      </c>
      <c r="AE71" s="15">
        <f>Z71+'2024.12'!AE71</f>
        <v>57200</v>
      </c>
      <c r="AF71" s="9">
        <v>0</v>
      </c>
      <c r="AG71" s="16">
        <v>0</v>
      </c>
      <c r="AH71" s="16">
        <f>AF71+'2024.12'!AH71</f>
        <v>0</v>
      </c>
      <c r="AI71" s="16">
        <f>AG71+'2024.12'!AI71</f>
        <v>0</v>
      </c>
      <c r="AJ71" s="5">
        <v>1</v>
      </c>
      <c r="AK71" s="16">
        <v>45</v>
      </c>
      <c r="AL71" s="16">
        <v>24</v>
      </c>
      <c r="AM71" s="16">
        <v>2</v>
      </c>
      <c r="AN71" s="16">
        <f>AJ71+'2024.12'!AN71</f>
        <v>3</v>
      </c>
      <c r="AO71" s="16">
        <f>AK71+'2024.12'!AO71</f>
        <v>145</v>
      </c>
      <c r="AP71" s="16">
        <f>AL71+'2024.12'!AP71</f>
        <v>479</v>
      </c>
      <c r="AQ71" s="16">
        <f>AM71+'2024.12'!AQ71</f>
        <v>13</v>
      </c>
    </row>
    <row r="72" spans="1:43" s="1" customFormat="1">
      <c r="A72" s="437"/>
      <c r="B72" s="437"/>
      <c r="C72" s="25" t="s">
        <v>111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47340</v>
      </c>
      <c r="S72" s="146">
        <v>300.13211709283661</v>
      </c>
      <c r="T72" s="167">
        <f>R72+'2024.12'!T72</f>
        <v>77958</v>
      </c>
      <c r="U72" s="122">
        <f>S72+'2024.12'!U72</f>
        <v>500.13933271666502</v>
      </c>
      <c r="V72" s="6">
        <v>1</v>
      </c>
      <c r="W72" s="6">
        <v>0</v>
      </c>
      <c r="X72" s="13">
        <f t="shared" si="26"/>
        <v>0</v>
      </c>
      <c r="Y72" s="8">
        <v>15</v>
      </c>
      <c r="Z72" s="14">
        <f t="shared" si="27"/>
        <v>6000</v>
      </c>
      <c r="AA72" s="15">
        <f>V72+'2024.12'!AA72</f>
        <v>5</v>
      </c>
      <c r="AB72" s="15">
        <f>W72+'2024.12'!AB72</f>
        <v>0</v>
      </c>
      <c r="AC72" s="15">
        <f>X72+'2024.12'!AC72</f>
        <v>0</v>
      </c>
      <c r="AD72" s="15">
        <f>Y72+'2024.12'!AD72</f>
        <v>167</v>
      </c>
      <c r="AE72" s="15">
        <f>Z72+'2024.12'!AE72</f>
        <v>66800</v>
      </c>
      <c r="AF72" s="9">
        <v>0</v>
      </c>
      <c r="AG72" s="16">
        <v>0</v>
      </c>
      <c r="AH72" s="16">
        <f>AF72+'2024.12'!AH72</f>
        <v>0</v>
      </c>
      <c r="AI72" s="16">
        <f>AG72+'2024.12'!AI72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437"/>
      <c r="B73" s="437"/>
      <c r="C73" s="25" t="s">
        <v>112</v>
      </c>
      <c r="D73" s="27">
        <v>0</v>
      </c>
      <c r="E73" s="28">
        <v>2</v>
      </c>
      <c r="F73" s="277">
        <v>23</v>
      </c>
      <c r="G73" s="239">
        <v>20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2</v>
      </c>
      <c r="O73" s="85">
        <v>1</v>
      </c>
      <c r="P73" s="277">
        <v>23</v>
      </c>
      <c r="Q73" s="249">
        <v>-3</v>
      </c>
      <c r="R73" s="145">
        <v>0</v>
      </c>
      <c r="S73" s="146">
        <v>0</v>
      </c>
      <c r="T73" s="167">
        <f>R73+'2024.12'!T73</f>
        <v>143438</v>
      </c>
      <c r="U73" s="122">
        <f>S73+'2024.12'!U73</f>
        <v>1000.0068810691142</v>
      </c>
      <c r="V73" s="6">
        <v>0</v>
      </c>
      <c r="W73" s="6">
        <v>0</v>
      </c>
      <c r="X73" s="13">
        <f t="shared" si="26"/>
        <v>0</v>
      </c>
      <c r="Y73" s="7">
        <v>0</v>
      </c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9">
        <v>0</v>
      </c>
      <c r="AG73" s="16">
        <v>0</v>
      </c>
      <c r="AH73" s="16">
        <f>AF73+'2024.12'!AH73</f>
        <v>17</v>
      </c>
      <c r="AI73" s="16">
        <f>AG73+'2024.12'!AI73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67">
        <f>R74+'2024.12'!T74</f>
        <v>0</v>
      </c>
      <c r="U74" s="122">
        <f>S74+'2024.12'!U74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9">
        <v>0</v>
      </c>
      <c r="AG74" s="16">
        <v>0</v>
      </c>
      <c r="AH74" s="16">
        <f>AF74+'2024.12'!AH74</f>
        <v>0</v>
      </c>
      <c r="AI74" s="16">
        <f>AG74+'2024.12'!AI74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37"/>
      <c r="B75" s="435">
        <v>2</v>
      </c>
      <c r="C75" s="25" t="s">
        <v>114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67">
        <f>R75+'2024.12'!T75</f>
        <v>0</v>
      </c>
      <c r="U75" s="122">
        <f>S75+'2024.12'!U75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9">
        <v>0</v>
      </c>
      <c r="AG75" s="16">
        <v>0</v>
      </c>
      <c r="AH75" s="16">
        <f>AF75+'2024.12'!AH75</f>
        <v>9</v>
      </c>
      <c r="AI75" s="16">
        <f>AG75+'2024.12'!AI75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37"/>
      <c r="B76" s="435"/>
      <c r="C76" s="25" t="s">
        <v>115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67">
        <f>R76+'2024.12'!T76</f>
        <v>153085</v>
      </c>
      <c r="U76" s="122">
        <f>S76+'2024.12'!U76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9">
        <v>0</v>
      </c>
      <c r="AG76" s="16">
        <v>0</v>
      </c>
      <c r="AH76" s="16">
        <f>AF76+'2024.12'!AH76</f>
        <v>0</v>
      </c>
      <c r="AI76" s="16">
        <f>AG76+'2024.12'!AI76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67">
        <f>R77+'2024.12'!T77</f>
        <v>382720</v>
      </c>
      <c r="U77" s="122">
        <f>S77+'2024.12'!U77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9">
        <v>0</v>
      </c>
      <c r="AG77" s="16">
        <v>0</v>
      </c>
      <c r="AH77" s="16">
        <f>AF77+'2024.12'!AH77</f>
        <v>14</v>
      </c>
      <c r="AI77" s="16">
        <f>AG77+'2024.12'!AI77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437"/>
      <c r="B78" s="435"/>
      <c r="C78" s="25" t="s">
        <v>117</v>
      </c>
      <c r="D78" s="27">
        <v>0</v>
      </c>
      <c r="E78" s="28">
        <v>1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157731</v>
      </c>
      <c r="S78" s="146">
        <v>1000.0029353859361</v>
      </c>
      <c r="T78" s="167">
        <f>R78+'2024.12'!T78</f>
        <v>157731</v>
      </c>
      <c r="U78" s="122">
        <f>S78+'2024.12'!U78</f>
        <v>1000.0029353859361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9">
        <v>0</v>
      </c>
      <c r="AG78" s="16">
        <v>0</v>
      </c>
      <c r="AH78" s="16">
        <f>AF78+'2024.12'!AH78</f>
        <v>0</v>
      </c>
      <c r="AI78" s="16">
        <f>AG78+'2024.12'!AI78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67">
        <f>R79+'2024.12'!T79</f>
        <v>612598</v>
      </c>
      <c r="U79" s="122">
        <f>S79+'2024.12'!U79</f>
        <v>4000.0337712083037</v>
      </c>
      <c r="V79" s="6">
        <v>0</v>
      </c>
      <c r="W79" s="6">
        <v>0</v>
      </c>
      <c r="X79" s="13">
        <f t="shared" si="26"/>
        <v>0</v>
      </c>
      <c r="Y79" s="7">
        <v>0</v>
      </c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9">
        <v>0</v>
      </c>
      <c r="AG79" s="16">
        <v>0</v>
      </c>
      <c r="AH79" s="16">
        <f>AF79+'2024.12'!AH79</f>
        <v>0</v>
      </c>
      <c r="AI79" s="16">
        <f>AG79+'2024.12'!AI79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6">SUM(D71:D79)</f>
        <v>0</v>
      </c>
      <c r="E80" s="127">
        <f t="shared" si="36"/>
        <v>3</v>
      </c>
      <c r="F80" s="144">
        <f t="shared" si="36"/>
        <v>334</v>
      </c>
      <c r="G80" s="244">
        <f t="shared" si="36"/>
        <v>280</v>
      </c>
      <c r="H80" s="265">
        <f t="shared" si="36"/>
        <v>54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4</v>
      </c>
      <c r="O80" s="124">
        <f t="shared" si="36"/>
        <v>13</v>
      </c>
      <c r="P80" s="144">
        <f t="shared" si="36"/>
        <v>334</v>
      </c>
      <c r="Q80" s="17">
        <f t="shared" si="36"/>
        <v>-1</v>
      </c>
      <c r="R80" s="141">
        <f t="shared" si="36"/>
        <v>205071</v>
      </c>
      <c r="S80" s="142">
        <f t="shared" si="36"/>
        <v>1300.1350524787726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2</v>
      </c>
      <c r="W80" s="17">
        <f t="shared" si="36"/>
        <v>0</v>
      </c>
      <c r="X80" s="132">
        <f t="shared" si="26"/>
        <v>0</v>
      </c>
      <c r="Y80" s="17">
        <f>SUM(Y71:Y79)</f>
        <v>34</v>
      </c>
      <c r="Z80" s="132">
        <f t="shared" si="27"/>
        <v>13600</v>
      </c>
      <c r="AA80" s="135">
        <f>V80+'2024.12'!AA80</f>
        <v>15</v>
      </c>
      <c r="AB80" s="135">
        <f>W80+'2024.12'!AB80</f>
        <v>16</v>
      </c>
      <c r="AC80" s="135">
        <f>X80+'2024.12'!AC80</f>
        <v>3200</v>
      </c>
      <c r="AD80" s="135">
        <f>Y80+'2024.12'!AD80</f>
        <v>690</v>
      </c>
      <c r="AE80" s="135">
        <f>Z80+'2024.12'!AE80</f>
        <v>276000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1</v>
      </c>
      <c r="AK80" s="124">
        <f>SUM(AK71:AK79)</f>
        <v>45</v>
      </c>
      <c r="AL80" s="124">
        <f>SUM(AL71:AL79)</f>
        <v>24</v>
      </c>
      <c r="AM80" s="124">
        <f>SUM(AM71:AM79)</f>
        <v>2</v>
      </c>
      <c r="AN80" s="137">
        <f>AJ80+'2024.12'!AN80</f>
        <v>10</v>
      </c>
      <c r="AO80" s="137">
        <f>AK80+'2024.12'!AO80</f>
        <v>1380</v>
      </c>
      <c r="AP80" s="137">
        <f>AL80+'2024.12'!AP80</f>
        <v>1006</v>
      </c>
      <c r="AQ80" s="137">
        <f>AM80+'2024.12'!AQ80</f>
        <v>86</v>
      </c>
    </row>
    <row r="81" spans="1:43" s="1" customFormat="1">
      <c r="A81" s="436">
        <v>7</v>
      </c>
      <c r="B81" s="436">
        <v>1</v>
      </c>
      <c r="C81" s="25" t="s">
        <v>119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495287</v>
      </c>
      <c r="S81" s="146">
        <v>3140.0831406539874</v>
      </c>
      <c r="T81" s="167">
        <f>R81+'2024.12'!T81</f>
        <v>495287</v>
      </c>
      <c r="U81" s="122">
        <f>S81+'2024.12'!U81</f>
        <v>3140.0831406539874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>
        <v>0</v>
      </c>
      <c r="AG81" s="16">
        <v>0</v>
      </c>
      <c r="AH81" s="16">
        <f>AF81+'2024.12'!AH81</f>
        <v>0</v>
      </c>
      <c r="AI81" s="16">
        <f>AG81+'2024.12'!AI81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37"/>
      <c r="B82" s="437"/>
      <c r="C82" s="25" t="s">
        <v>120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68">
        <v>0</v>
      </c>
      <c r="S82" s="146">
        <v>0</v>
      </c>
      <c r="T82" s="167">
        <f>R82+'2024.12'!T82</f>
        <v>144000</v>
      </c>
      <c r="U82" s="122">
        <f>S82+'2024.12'!U82</f>
        <v>1003.9249771605324</v>
      </c>
      <c r="V82" s="6">
        <v>1</v>
      </c>
      <c r="W82" s="6">
        <v>1</v>
      </c>
      <c r="X82" s="13">
        <f t="shared" si="26"/>
        <v>200</v>
      </c>
      <c r="Y82" s="7">
        <v>28</v>
      </c>
      <c r="Z82" s="14">
        <f t="shared" si="27"/>
        <v>11200</v>
      </c>
      <c r="AA82" s="15">
        <f>V82+'2024.12'!AA82</f>
        <v>3</v>
      </c>
      <c r="AB82" s="15">
        <f>W82+'2024.12'!AB82</f>
        <v>1</v>
      </c>
      <c r="AC82" s="15">
        <f>X82+'2024.12'!AC82</f>
        <v>200</v>
      </c>
      <c r="AD82" s="15">
        <f>Y82+'2024.12'!AD82</f>
        <v>63</v>
      </c>
      <c r="AE82" s="15">
        <f>Z82+'2024.12'!AE82</f>
        <v>25200</v>
      </c>
      <c r="AF82" s="10">
        <v>0</v>
      </c>
      <c r="AG82" s="16">
        <v>0</v>
      </c>
      <c r="AH82" s="16">
        <f>AF82+'2024.12'!AH82</f>
        <v>97</v>
      </c>
      <c r="AI82" s="16">
        <f>AG82+'2024.12'!AI82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437"/>
      <c r="B83" s="438"/>
      <c r="C83" s="25" t="s">
        <v>121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68">
        <v>0</v>
      </c>
      <c r="S83" s="146">
        <v>0</v>
      </c>
      <c r="T83" s="167">
        <f>R83+'2024.12'!T83</f>
        <v>451811</v>
      </c>
      <c r="U83" s="122">
        <f>S83+'2024.12'!U83</f>
        <v>2950.1553354783969</v>
      </c>
      <c r="V83" s="6">
        <v>0</v>
      </c>
      <c r="W83" s="6">
        <v>0</v>
      </c>
      <c r="X83" s="13">
        <f t="shared" si="26"/>
        <v>0</v>
      </c>
      <c r="Y83" s="7">
        <v>0</v>
      </c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>
        <v>0</v>
      </c>
      <c r="AG83" s="16">
        <v>0</v>
      </c>
      <c r="AH83" s="16">
        <f>AF83+'2024.12'!AH83</f>
        <v>0</v>
      </c>
      <c r="AI83" s="16">
        <f>AG83+'2024.12'!AI83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37"/>
      <c r="B84" s="435">
        <v>2</v>
      </c>
      <c r="C84" s="25" t="s">
        <v>122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67">
        <f>R84+'2024.12'!T84</f>
        <v>1004074</v>
      </c>
      <c r="U84" s="122">
        <f>S84+'2024.12'!U84</f>
        <v>7000.1039410936419</v>
      </c>
      <c r="V84" s="6">
        <v>0</v>
      </c>
      <c r="W84" s="6">
        <v>0</v>
      </c>
      <c r="X84" s="13">
        <f t="shared" si="26"/>
        <v>0</v>
      </c>
      <c r="Y84" s="7">
        <v>0</v>
      </c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10">
        <v>0</v>
      </c>
      <c r="AG84" s="16">
        <v>0</v>
      </c>
      <c r="AH84" s="16">
        <f>AF84+'2024.12'!AH84</f>
        <v>6</v>
      </c>
      <c r="AI84" s="16">
        <f>AG84+'2024.12'!AI84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437"/>
      <c r="B85" s="435"/>
      <c r="C85" s="25" t="s">
        <v>123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67">
        <f>R85+'2024.12'!T85</f>
        <v>0</v>
      </c>
      <c r="U85" s="122">
        <f>S85+'2024.12'!U85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>
        <v>0</v>
      </c>
      <c r="AG85" s="16">
        <v>0</v>
      </c>
      <c r="AH85" s="16">
        <f>AF85+'2024.12'!AH85</f>
        <v>11</v>
      </c>
      <c r="AI85" s="16">
        <f>AG85+'2024.12'!AI85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37"/>
      <c r="B86" s="435"/>
      <c r="C86" s="25" t="s">
        <v>124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67">
        <f>R86+'2024.12'!T86</f>
        <v>0</v>
      </c>
      <c r="U86" s="122">
        <f>S86+'2024.12'!U86</f>
        <v>0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10">
        <v>0</v>
      </c>
      <c r="AG86" s="16">
        <v>0</v>
      </c>
      <c r="AH86" s="16">
        <f>AF86+'2024.12'!AH86</f>
        <v>0</v>
      </c>
      <c r="AI86" s="16">
        <f>AG86+'2024.12'!AI86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37"/>
      <c r="B87" s="435"/>
      <c r="C87" s="25" t="s">
        <v>125</v>
      </c>
      <c r="D87" s="27">
        <v>3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68">
        <v>0</v>
      </c>
      <c r="S87" s="146">
        <v>0</v>
      </c>
      <c r="T87" s="167">
        <f>R87+'2024.12'!T87</f>
        <v>0</v>
      </c>
      <c r="U87" s="122">
        <f>S87+'2024.12'!U87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>
        <v>0</v>
      </c>
      <c r="AG87" s="16">
        <v>0</v>
      </c>
      <c r="AH87" s="16">
        <f>AF87+'2024.12'!AH87</f>
        <v>0</v>
      </c>
      <c r="AI87" s="16">
        <f>AG87+'2024.12'!AI87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37"/>
      <c r="B88" s="435"/>
      <c r="C88" s="25" t="s">
        <v>126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67">
        <f>R88+'2024.12'!T88</f>
        <v>857276</v>
      </c>
      <c r="U88" s="122">
        <f>S88+'2024.12'!U88</f>
        <v>5600.0191319202149</v>
      </c>
      <c r="V88" s="6">
        <v>0</v>
      </c>
      <c r="W88" s="6">
        <v>0</v>
      </c>
      <c r="X88" s="148">
        <f t="shared" ref="X88" si="37">W88*$X$4</f>
        <v>0</v>
      </c>
      <c r="Y88" s="7">
        <v>0</v>
      </c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10">
        <v>0</v>
      </c>
      <c r="AG88" s="16">
        <v>0</v>
      </c>
      <c r="AH88" s="16">
        <f>AF88+'2024.12'!AH88</f>
        <v>11</v>
      </c>
      <c r="AI88" s="16">
        <f>AG88+'2024.12'!AI88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38"/>
      <c r="B89" s="435"/>
      <c r="C89" s="25" t="s">
        <v>127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67">
        <f>R89+'2024.12'!T89</f>
        <v>0</v>
      </c>
      <c r="U89" s="122">
        <f>S89+'2024.12'!U89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>
        <v>0</v>
      </c>
      <c r="AG89" s="16">
        <v>0</v>
      </c>
      <c r="AH89" s="16">
        <f>AF89+'2024.12'!AH89</f>
        <v>1</v>
      </c>
      <c r="AI89" s="16">
        <f>AG89+'2024.12'!AI89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3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10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495287</v>
      </c>
      <c r="S90" s="159">
        <f t="shared" si="43"/>
        <v>3140.0831406539874</v>
      </c>
      <c r="T90" s="158">
        <f t="shared" ref="T90:U90" si="44">SUM(T81:T89)</f>
        <v>2952448</v>
      </c>
      <c r="U90" s="159">
        <f t="shared" si="44"/>
        <v>19694.286526306772</v>
      </c>
      <c r="V90" s="164">
        <f t="shared" si="43"/>
        <v>1</v>
      </c>
      <c r="W90" s="165">
        <f t="shared" si="43"/>
        <v>1</v>
      </c>
      <c r="X90" s="166">
        <f t="shared" si="26"/>
        <v>200</v>
      </c>
      <c r="Y90" s="165">
        <f t="shared" si="43"/>
        <v>28</v>
      </c>
      <c r="Z90" s="132">
        <f t="shared" si="27"/>
        <v>11200</v>
      </c>
      <c r="AA90" s="135">
        <f>V90+'2024.12'!AA90</f>
        <v>6</v>
      </c>
      <c r="AB90" s="135">
        <f>W90+'2024.12'!AB90</f>
        <v>2</v>
      </c>
      <c r="AC90" s="135">
        <f>X90+'2024.12'!AC90</f>
        <v>400</v>
      </c>
      <c r="AD90" s="135">
        <f>Y90+'2024.12'!AD90</f>
        <v>158</v>
      </c>
      <c r="AE90" s="135">
        <f>Z90+'2024.12'!AE90</f>
        <v>63200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126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7">SUM(D90,D80,D70,D60,D43,D34,D20)</f>
        <v>28</v>
      </c>
      <c r="E91" s="218">
        <f t="shared" si="47"/>
        <v>9</v>
      </c>
      <c r="F91" s="282">
        <f t="shared" si="47"/>
        <v>3640</v>
      </c>
      <c r="G91" s="272">
        <f t="shared" si="47"/>
        <v>2880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170</v>
      </c>
      <c r="M91" s="220">
        <f t="shared" si="47"/>
        <v>1</v>
      </c>
      <c r="N91" s="220">
        <f t="shared" si="47"/>
        <v>18</v>
      </c>
      <c r="O91" s="220">
        <f t="shared" si="47"/>
        <v>182</v>
      </c>
      <c r="P91" s="282">
        <f t="shared" si="47"/>
        <v>3640</v>
      </c>
      <c r="Q91" s="256">
        <f t="shared" si="47"/>
        <v>-20</v>
      </c>
      <c r="R91" s="221">
        <f t="shared" ref="R91:W91" si="48">R20+R34+R43+R60+R70+R80+R90</f>
        <v>8817684</v>
      </c>
      <c r="S91" s="222">
        <f t="shared" si="48"/>
        <v>55903.467823735358</v>
      </c>
      <c r="T91" s="221">
        <f t="shared" si="48"/>
        <v>39886309</v>
      </c>
      <c r="U91" s="222">
        <f t="shared" si="48"/>
        <v>263311.09491350647</v>
      </c>
      <c r="V91" s="223">
        <f t="shared" si="48"/>
        <v>33</v>
      </c>
      <c r="W91" s="224">
        <f t="shared" si="48"/>
        <v>41</v>
      </c>
      <c r="X91" s="225">
        <f t="shared" si="26"/>
        <v>8200</v>
      </c>
      <c r="Y91" s="224">
        <f>Y20+Y34+Y43+Y60+Y70+Y80+Y90</f>
        <v>1296</v>
      </c>
      <c r="Z91" s="225">
        <f t="shared" si="27"/>
        <v>518400</v>
      </c>
      <c r="AA91" s="226">
        <f>V91+'2024.12'!AA91</f>
        <v>186</v>
      </c>
      <c r="AB91" s="226">
        <f>W91+'2024.12'!AB91</f>
        <v>666</v>
      </c>
      <c r="AC91" s="226">
        <f>X91+'2024.12'!AC91</f>
        <v>133200</v>
      </c>
      <c r="AD91" s="226">
        <f>Y91+'2024.12'!AD91</f>
        <v>7645</v>
      </c>
      <c r="AE91" s="226">
        <f>Z91+'2024.12'!AE91</f>
        <v>3058000</v>
      </c>
      <c r="AF91" s="223">
        <f>AF20+AF34+AF43+AF60+AF70+AF80+AF90</f>
        <v>3</v>
      </c>
      <c r="AG91" s="223">
        <f>AG20+AG34+AG43+AG60+AG70+AG80+AG90</f>
        <v>0</v>
      </c>
      <c r="AH91" s="227">
        <f>AF91+'2024.12'!AH91</f>
        <v>272</v>
      </c>
      <c r="AI91" s="227">
        <f>AG91+'2024.12'!AI91</f>
        <v>1</v>
      </c>
      <c r="AJ91" s="223">
        <f>AJ20+AJ34+AJ43+AJ60+AJ70+AJ80+AJ90</f>
        <v>11</v>
      </c>
      <c r="AK91" s="223">
        <f>AK20+AK34+AK43+AK60+AK70+AK80+AK90</f>
        <v>985</v>
      </c>
      <c r="AL91" s="223">
        <f>AL20+AL34+AL43+AL60+AL70+AL80+AL90</f>
        <v>727</v>
      </c>
      <c r="AM91" s="223">
        <f>AM20+AM34+AM43+AM60+AM70+AM80+AM90</f>
        <v>56</v>
      </c>
      <c r="AN91" s="227">
        <f>AJ91+'2024.12'!AN91</f>
        <v>102</v>
      </c>
      <c r="AO91" s="227">
        <f>AK91+'2024.12'!AO91</f>
        <v>10705</v>
      </c>
      <c r="AP91" s="227">
        <f>AL91+'2024.12'!AP91</f>
        <v>13308</v>
      </c>
      <c r="AQ91" s="227">
        <f>AM91+'2024.12'!AQ91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D37" activePane="bottomRight" state="frozen"/>
      <selection pane="topRight" activeCell="A81" sqref="A81:A89"/>
      <selection pane="bottomLeft" activeCell="A81" sqref="A81:A89"/>
      <selection pane="bottomRight" activeCell="H51" sqref="H5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45689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140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6.899999999999999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R5+'2025.1'!T5</f>
        <v>836379</v>
      </c>
      <c r="U5" s="122">
        <f>S5+'2025.1'!U5</f>
        <v>5400.0304075724935</v>
      </c>
      <c r="V5" s="2">
        <v>1</v>
      </c>
      <c r="W5" s="2">
        <v>0</v>
      </c>
      <c r="X5" s="13">
        <f t="shared" ref="X5:X35" si="0">W5*$X$4</f>
        <v>0</v>
      </c>
      <c r="Y5" s="3">
        <v>33</v>
      </c>
      <c r="Z5" s="14">
        <f t="shared" ref="Z5:Z35" si="1">Y5*$Z$4</f>
        <v>13200</v>
      </c>
      <c r="AA5" s="15">
        <f>V5+'2025.1'!AA5</f>
        <v>3</v>
      </c>
      <c r="AB5" s="15">
        <f>W5+'2025.1'!AB5</f>
        <v>1</v>
      </c>
      <c r="AC5" s="15">
        <f>X5+'2025.1'!AC5</f>
        <v>200</v>
      </c>
      <c r="AD5" s="15">
        <f>Y5+'2025.1'!AD5</f>
        <v>93</v>
      </c>
      <c r="AE5" s="15">
        <f>Z5+'2025.1'!AE5</f>
        <v>37200</v>
      </c>
      <c r="AF5" s="4">
        <v>0</v>
      </c>
      <c r="AG5" s="16">
        <v>0</v>
      </c>
      <c r="AH5" s="16">
        <f>AF5+'2025.1'!AH5</f>
        <v>0</v>
      </c>
      <c r="AI5" s="16">
        <f>AG5+'2025.1'!AI5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37"/>
      <c r="B6" s="437"/>
      <c r="C6" s="25" t="s">
        <v>49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80470</v>
      </c>
      <c r="S6" s="123">
        <v>520.09325381268843</v>
      </c>
      <c r="T6" s="121">
        <f>R6+'2025.1'!T6</f>
        <v>80470</v>
      </c>
      <c r="U6" s="122">
        <f>S6+'2025.1'!U6</f>
        <v>520.09325381268843</v>
      </c>
      <c r="V6" s="6">
        <v>0</v>
      </c>
      <c r="W6" s="6">
        <v>0</v>
      </c>
      <c r="X6" s="13">
        <f t="shared" si="0"/>
        <v>0</v>
      </c>
      <c r="Y6" s="7">
        <v>0</v>
      </c>
      <c r="Z6" s="14">
        <f t="shared" si="1"/>
        <v>0</v>
      </c>
      <c r="AA6" s="15">
        <f>V6+'2025.1'!AA6</f>
        <v>4</v>
      </c>
      <c r="AB6" s="15">
        <f>W6+'2025.1'!AB6</f>
        <v>0</v>
      </c>
      <c r="AC6" s="15">
        <f>X6+'2025.1'!AC6</f>
        <v>0</v>
      </c>
      <c r="AD6" s="15">
        <f>Y6+'2025.1'!AD6</f>
        <v>113</v>
      </c>
      <c r="AE6" s="15">
        <f>Z6+'2025.1'!AE6</f>
        <v>45200</v>
      </c>
      <c r="AF6" s="4">
        <v>0</v>
      </c>
      <c r="AG6" s="16">
        <v>0</v>
      </c>
      <c r="AH6" s="16">
        <f>AF6+'2025.1'!AH6</f>
        <v>1</v>
      </c>
      <c r="AI6" s="16">
        <f>AG6+'2025.1'!AI6</f>
        <v>0</v>
      </c>
      <c r="AJ6" s="5">
        <v>1</v>
      </c>
      <c r="AK6" s="16">
        <v>90</v>
      </c>
      <c r="AL6" s="16">
        <v>56</v>
      </c>
      <c r="AM6" s="16">
        <v>3</v>
      </c>
      <c r="AN6" s="16">
        <f>AJ6+'2025.1'!AN6</f>
        <v>2</v>
      </c>
      <c r="AO6" s="16">
        <f>AK6+'2025.1'!AO6</f>
        <v>135</v>
      </c>
      <c r="AP6" s="16">
        <f>AL6+'2025.1'!AP6</f>
        <v>119</v>
      </c>
      <c r="AQ6" s="16">
        <f>AM6+'2025.1'!AQ6</f>
        <v>7</v>
      </c>
    </row>
    <row r="7" spans="1:43" s="1" customFormat="1">
      <c r="A7" s="437"/>
      <c r="B7" s="437"/>
      <c r="C7" s="25" t="s">
        <v>50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R7+'2025.1'!T7</f>
        <v>813567</v>
      </c>
      <c r="U7" s="122">
        <f>S7+'2025.1'!U7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4">
        <v>0</v>
      </c>
      <c r="AG7" s="16">
        <v>0</v>
      </c>
      <c r="AH7" s="16">
        <f>AF7+'2025.1'!AH7</f>
        <v>2</v>
      </c>
      <c r="AI7" s="16">
        <f>AG7+'2025.1'!AI7</f>
        <v>0</v>
      </c>
      <c r="AJ7" s="5">
        <v>1</v>
      </c>
      <c r="AK7" s="16">
        <v>120</v>
      </c>
      <c r="AL7" s="16">
        <v>94</v>
      </c>
      <c r="AM7" s="16">
        <v>2</v>
      </c>
      <c r="AN7" s="16">
        <f>AJ7+'2025.1'!AN7</f>
        <v>2</v>
      </c>
      <c r="AO7" s="16">
        <f>AK7+'2025.1'!AO7</f>
        <v>170</v>
      </c>
      <c r="AP7" s="16">
        <f>AL7+'2025.1'!AP7</f>
        <v>128</v>
      </c>
      <c r="AQ7" s="16">
        <f>AM7+'2025.1'!AQ7</f>
        <v>5</v>
      </c>
    </row>
    <row r="8" spans="1:43" s="1" customFormat="1">
      <c r="A8" s="437"/>
      <c r="B8" s="437"/>
      <c r="C8" s="25" t="s">
        <v>51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R8+'2025.1'!T8</f>
        <v>85736</v>
      </c>
      <c r="U8" s="122">
        <f>S8+'2025.1'!U8</f>
        <v>560.05678485611577</v>
      </c>
      <c r="V8" s="6">
        <v>1</v>
      </c>
      <c r="W8" s="6">
        <v>0</v>
      </c>
      <c r="X8" s="13">
        <f t="shared" si="0"/>
        <v>0</v>
      </c>
      <c r="Y8" s="8">
        <v>61</v>
      </c>
      <c r="Z8" s="14">
        <f t="shared" si="1"/>
        <v>24400</v>
      </c>
      <c r="AA8" s="15">
        <f>V8+'2025.1'!AA8</f>
        <v>5</v>
      </c>
      <c r="AB8" s="15">
        <f>W8+'2025.1'!AB8</f>
        <v>37</v>
      </c>
      <c r="AC8" s="15">
        <f>X8+'2025.1'!AC8</f>
        <v>7400</v>
      </c>
      <c r="AD8" s="15">
        <f>Y8+'2025.1'!AD8</f>
        <v>204</v>
      </c>
      <c r="AE8" s="15">
        <f>Z8+'2025.1'!AE8</f>
        <v>81600</v>
      </c>
      <c r="AF8" s="4">
        <v>0</v>
      </c>
      <c r="AG8" s="16">
        <v>0</v>
      </c>
      <c r="AH8" s="16">
        <f>AF8+'2025.1'!AH8</f>
        <v>0</v>
      </c>
      <c r="AI8" s="16">
        <f>AG8+'2025.1'!AI8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37"/>
      <c r="B9" s="437"/>
      <c r="C9" s="25" t="s">
        <v>52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R9+'2025.1'!T9</f>
        <v>459265</v>
      </c>
      <c r="U9" s="122">
        <f>S9+'2025.1'!U9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>
        <v>0</v>
      </c>
      <c r="AG9" s="16">
        <v>0</v>
      </c>
      <c r="AH9" s="16">
        <f>AF9+'2025.1'!AH9</f>
        <v>0</v>
      </c>
      <c r="AI9" s="16">
        <f>AG9+'2025.1'!AI9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37"/>
      <c r="B10" s="438"/>
      <c r="C10" s="25" t="s">
        <v>53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R10+'2025.1'!T10</f>
        <v>0</v>
      </c>
      <c r="U10" s="122">
        <f>S10+'2025.1'!U10</f>
        <v>0</v>
      </c>
      <c r="V10" s="6">
        <v>1</v>
      </c>
      <c r="W10" s="6">
        <v>1</v>
      </c>
      <c r="X10" s="13">
        <f t="shared" si="0"/>
        <v>200</v>
      </c>
      <c r="Y10" s="7">
        <v>36</v>
      </c>
      <c r="Z10" s="14">
        <f t="shared" si="1"/>
        <v>14400</v>
      </c>
      <c r="AA10" s="15">
        <f>V10+'2025.1'!AA10</f>
        <v>4</v>
      </c>
      <c r="AB10" s="15">
        <f>W10+'2025.1'!AB10</f>
        <v>1</v>
      </c>
      <c r="AC10" s="15">
        <f>X10+'2025.1'!AC10</f>
        <v>200</v>
      </c>
      <c r="AD10" s="15">
        <f>Y10+'2025.1'!AD10</f>
        <v>173</v>
      </c>
      <c r="AE10" s="15">
        <f>Z10+'2025.1'!AE10</f>
        <v>69200</v>
      </c>
      <c r="AF10" s="4">
        <v>0</v>
      </c>
      <c r="AG10" s="16">
        <v>0</v>
      </c>
      <c r="AH10" s="16">
        <f>AF10+'2025.1'!AH10</f>
        <v>3</v>
      </c>
      <c r="AI10" s="16">
        <f>AG10+'2025.1'!AI10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R11+'2025.1'!T11</f>
        <v>2423549</v>
      </c>
      <c r="U11" s="122">
        <f>S11+'2025.1'!U11</f>
        <v>15800.106887003145</v>
      </c>
      <c r="V11" s="6">
        <v>1</v>
      </c>
      <c r="W11" s="6">
        <v>0</v>
      </c>
      <c r="X11" s="13">
        <f t="shared" si="0"/>
        <v>0</v>
      </c>
      <c r="Y11" s="7">
        <v>62</v>
      </c>
      <c r="Z11" s="14">
        <f t="shared" si="1"/>
        <v>24800</v>
      </c>
      <c r="AA11" s="15">
        <f>V11+'2025.1'!AA11</f>
        <v>4</v>
      </c>
      <c r="AB11" s="15">
        <f>W11+'2025.1'!AB11</f>
        <v>0</v>
      </c>
      <c r="AC11" s="15">
        <f>X11+'2025.1'!AC11</f>
        <v>0</v>
      </c>
      <c r="AD11" s="15">
        <f>Y11+'2025.1'!AD11</f>
        <v>186</v>
      </c>
      <c r="AE11" s="15">
        <f>Z11+'2025.1'!AE11</f>
        <v>74400</v>
      </c>
      <c r="AF11" s="4">
        <v>0</v>
      </c>
      <c r="AG11" s="16">
        <v>0</v>
      </c>
      <c r="AH11" s="16">
        <f>AF11+'2025.1'!AH11</f>
        <v>0</v>
      </c>
      <c r="AI11" s="16">
        <f>AG11+'2025.1'!AI11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37"/>
      <c r="B12" s="435"/>
      <c r="C12" s="25" t="s">
        <v>55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R12+'2025.1'!T12</f>
        <v>214410</v>
      </c>
      <c r="U12" s="122">
        <f>S12+'2025.1'!U12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V12+'2025.1'!AA12</f>
        <v>2</v>
      </c>
      <c r="AB12" s="15">
        <f>W12+'2025.1'!AB12</f>
        <v>0</v>
      </c>
      <c r="AC12" s="15">
        <f>X12+'2025.1'!AC12</f>
        <v>0</v>
      </c>
      <c r="AD12" s="15">
        <f>Y12+'2025.1'!AD12</f>
        <v>57</v>
      </c>
      <c r="AE12" s="15">
        <f>Z12+'2025.1'!AE12</f>
        <v>22800</v>
      </c>
      <c r="AF12" s="4">
        <v>0</v>
      </c>
      <c r="AG12" s="16">
        <v>0</v>
      </c>
      <c r="AH12" s="16">
        <f>AF12+'2025.1'!AH12</f>
        <v>0</v>
      </c>
      <c r="AI12" s="16">
        <f>AG12+'2025.1'!AI12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37"/>
      <c r="B13" s="435"/>
      <c r="C13" s="25" t="s">
        <v>56</v>
      </c>
      <c r="D13" s="27">
        <v>1</v>
      </c>
      <c r="E13" s="120">
        <v>0</v>
      </c>
      <c r="F13" s="292">
        <v>53</v>
      </c>
      <c r="G13" s="239">
        <v>53</v>
      </c>
      <c r="H13" s="258">
        <v>0</v>
      </c>
      <c r="I13" s="52">
        <v>47</v>
      </c>
      <c r="J13" s="54">
        <v>0</v>
      </c>
      <c r="K13" s="54">
        <v>0</v>
      </c>
      <c r="L13" s="54">
        <v>6</v>
      </c>
      <c r="M13" s="54">
        <v>0</v>
      </c>
      <c r="N13" s="54">
        <v>0</v>
      </c>
      <c r="O13" s="249">
        <v>0</v>
      </c>
      <c r="P13" s="294">
        <v>53</v>
      </c>
      <c r="Q13" s="249">
        <v>6</v>
      </c>
      <c r="R13" s="121">
        <v>0</v>
      </c>
      <c r="S13" s="123">
        <v>0</v>
      </c>
      <c r="T13" s="121">
        <f>R13+'2025.1'!T13</f>
        <v>842324</v>
      </c>
      <c r="U13" s="122">
        <f>S13+'2025.1'!U13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37</v>
      </c>
      <c r="Z13" s="14">
        <f t="shared" si="1"/>
        <v>14800</v>
      </c>
      <c r="AA13" s="15">
        <f>V13+'2025.1'!AA13</f>
        <v>4</v>
      </c>
      <c r="AB13" s="15">
        <f>W13+'2025.1'!AB13</f>
        <v>0</v>
      </c>
      <c r="AC13" s="15">
        <f>X13+'2025.1'!AC13</f>
        <v>0</v>
      </c>
      <c r="AD13" s="15">
        <f>Y13+'2025.1'!AD13</f>
        <v>170</v>
      </c>
      <c r="AE13" s="15">
        <f>Z13+'2025.1'!AE13</f>
        <v>68000</v>
      </c>
      <c r="AF13" s="4">
        <v>0</v>
      </c>
      <c r="AG13" s="16">
        <v>0</v>
      </c>
      <c r="AH13" s="16">
        <f>AF13+'2025.1'!AH13</f>
        <v>0</v>
      </c>
      <c r="AI13" s="16">
        <f>AG13+'2025.1'!AI13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37"/>
      <c r="B14" s="435"/>
      <c r="C14" s="25" t="s">
        <v>57</v>
      </c>
      <c r="D14" s="27">
        <v>1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R14+'2025.1'!T14</f>
        <v>315566</v>
      </c>
      <c r="U14" s="122">
        <f>S14+'2025.1'!U14</f>
        <v>2200.0318704350038</v>
      </c>
      <c r="V14" s="6">
        <v>3</v>
      </c>
      <c r="W14" s="6">
        <v>0</v>
      </c>
      <c r="X14" s="13">
        <f t="shared" si="0"/>
        <v>0</v>
      </c>
      <c r="Y14" s="7">
        <v>88</v>
      </c>
      <c r="Z14" s="14">
        <f t="shared" si="1"/>
        <v>35200</v>
      </c>
      <c r="AA14" s="15">
        <f>V14+'2025.1'!AA14</f>
        <v>7</v>
      </c>
      <c r="AB14" s="15">
        <f>W14+'2025.1'!AB14</f>
        <v>0</v>
      </c>
      <c r="AC14" s="15">
        <f>X14+'2025.1'!AC14</f>
        <v>0</v>
      </c>
      <c r="AD14" s="15">
        <f>Y14+'2025.1'!AD14</f>
        <v>241</v>
      </c>
      <c r="AE14" s="15">
        <f>Z14+'2025.1'!AE14</f>
        <v>96400</v>
      </c>
      <c r="AF14" s="4">
        <v>0</v>
      </c>
      <c r="AG14" s="16">
        <v>0</v>
      </c>
      <c r="AH14" s="16">
        <f>AF14+'2025.1'!AH14</f>
        <v>0</v>
      </c>
      <c r="AI14" s="16">
        <f>AG14+'2025.1'!AI14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R15+'2025.1'!T15</f>
        <v>811371</v>
      </c>
      <c r="U15" s="122">
        <f>S15+'2025.1'!U15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V15+'2025.1'!AA15</f>
        <v>3</v>
      </c>
      <c r="AB15" s="15">
        <f>W15+'2025.1'!AB15</f>
        <v>4</v>
      </c>
      <c r="AC15" s="15">
        <f>X15+'2025.1'!AC15</f>
        <v>800</v>
      </c>
      <c r="AD15" s="15">
        <f>Y15+'2025.1'!AD15</f>
        <v>191</v>
      </c>
      <c r="AE15" s="15">
        <f>Z15+'2025.1'!AE15</f>
        <v>76400</v>
      </c>
      <c r="AF15" s="4">
        <v>0</v>
      </c>
      <c r="AG15" s="16">
        <v>0</v>
      </c>
      <c r="AH15" s="16">
        <f>AF15+'2025.1'!AH15</f>
        <v>0</v>
      </c>
      <c r="AI15" s="16">
        <f>AG15+'2025.1'!AI15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R16+'2025.1'!T16</f>
        <v>290871</v>
      </c>
      <c r="U16" s="122">
        <f>S16+'2025.1'!U16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V16+'2025.1'!AA16</f>
        <v>2</v>
      </c>
      <c r="AB16" s="15">
        <f>W16+'2025.1'!AB16</f>
        <v>0</v>
      </c>
      <c r="AC16" s="15">
        <f>X16+'2025.1'!AC16</f>
        <v>0</v>
      </c>
      <c r="AD16" s="15">
        <f>Y16+'2025.1'!AD16</f>
        <v>87</v>
      </c>
      <c r="AE16" s="15">
        <f>Z16+'2025.1'!AE16</f>
        <v>34800</v>
      </c>
      <c r="AF16" s="4">
        <v>0</v>
      </c>
      <c r="AG16" s="16">
        <v>0</v>
      </c>
      <c r="AH16" s="16">
        <f>AF16+'2025.1'!AH16</f>
        <v>0</v>
      </c>
      <c r="AI16" s="16">
        <f>AG16+'2025.1'!AI16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AJ16+'2025.1'!AN16</f>
        <v>1</v>
      </c>
      <c r="AO16" s="16">
        <f>AK16+'2025.1'!AO16</f>
        <v>420</v>
      </c>
      <c r="AP16" s="16">
        <f>AL16+'2025.1'!AP16</f>
        <v>43</v>
      </c>
      <c r="AQ16" s="16">
        <f>AM16+'2025.1'!AQ16</f>
        <v>4</v>
      </c>
    </row>
    <row r="17" spans="1:43" s="1" customFormat="1">
      <c r="A17" s="437"/>
      <c r="B17" s="435"/>
      <c r="C17" s="25" t="s">
        <v>60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R17+'2025.1'!T17</f>
        <v>0</v>
      </c>
      <c r="U17" s="122">
        <f>S17+'2025.1'!U17</f>
        <v>0</v>
      </c>
      <c r="V17" s="6">
        <v>1</v>
      </c>
      <c r="W17" s="6">
        <v>1</v>
      </c>
      <c r="X17" s="13">
        <f t="shared" si="0"/>
        <v>200</v>
      </c>
      <c r="Y17" s="7">
        <v>43</v>
      </c>
      <c r="Z17" s="14">
        <f t="shared" si="1"/>
        <v>17200</v>
      </c>
      <c r="AA17" s="15">
        <f>V17+'2025.1'!AA17</f>
        <v>10</v>
      </c>
      <c r="AB17" s="15">
        <f>W17+'2025.1'!AB17</f>
        <v>1</v>
      </c>
      <c r="AC17" s="15">
        <f>X17+'2025.1'!AC17</f>
        <v>200</v>
      </c>
      <c r="AD17" s="15">
        <f>Y17+'2025.1'!AD17</f>
        <v>407</v>
      </c>
      <c r="AE17" s="15">
        <f>Z17+'2025.1'!AE17</f>
        <v>162800</v>
      </c>
      <c r="AF17" s="4">
        <v>0</v>
      </c>
      <c r="AG17" s="16">
        <v>0</v>
      </c>
      <c r="AH17" s="16">
        <f>AF17+'2025.1'!AH17</f>
        <v>31</v>
      </c>
      <c r="AI17" s="16">
        <f>AG17+'2025.1'!AI17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437"/>
      <c r="B18" s="435"/>
      <c r="C18" s="25" t="s">
        <v>61</v>
      </c>
      <c r="D18" s="27">
        <v>1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R18+'2025.1'!T18</f>
        <v>15309</v>
      </c>
      <c r="U18" s="122">
        <f>S18+'2025.1'!U18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>
        <v>0</v>
      </c>
      <c r="AG18" s="16">
        <v>0</v>
      </c>
      <c r="AH18" s="16">
        <f>AF18+'2025.1'!AH18</f>
        <v>0</v>
      </c>
      <c r="AI18" s="16">
        <f>AG18+'2025.1'!AI18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38"/>
      <c r="B19" s="435"/>
      <c r="C19" s="25" t="s">
        <v>62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R19+'2025.1'!T19</f>
        <v>91808</v>
      </c>
      <c r="U19" s="122">
        <f>S19+'2025.1'!U19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>
        <v>0</v>
      </c>
      <c r="AG19" s="16">
        <v>0</v>
      </c>
      <c r="AH19" s="16">
        <f>AF19+'2025.1'!AH19</f>
        <v>0</v>
      </c>
      <c r="AI19" s="16">
        <f>AG19+'2025.1'!AI19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3</v>
      </c>
      <c r="E20" s="127">
        <f t="shared" si="2"/>
        <v>0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30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505</v>
      </c>
      <c r="Q20" s="250">
        <f t="shared" si="2"/>
        <v>9</v>
      </c>
      <c r="R20" s="141">
        <f>SUM(R5:R19)</f>
        <v>80470</v>
      </c>
      <c r="S20" s="319">
        <f>SUM(S5:S19)</f>
        <v>520.09325381268843</v>
      </c>
      <c r="T20" s="128">
        <f t="shared" si="2"/>
        <v>7280625</v>
      </c>
      <c r="U20" s="129">
        <f t="shared" si="2"/>
        <v>47620.895778200109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360</v>
      </c>
      <c r="Z20" s="132">
        <f t="shared" si="1"/>
        <v>144000</v>
      </c>
      <c r="AA20" s="135">
        <f>V20+'2025.1'!AA20</f>
        <v>70</v>
      </c>
      <c r="AB20" s="135">
        <f>W20+'2025.1'!AB20</f>
        <v>153</v>
      </c>
      <c r="AC20" s="135">
        <f>X20+'2025.1'!AC20</f>
        <v>30600</v>
      </c>
      <c r="AD20" s="135">
        <f>Y20+'2025.1'!AD20</f>
        <v>2807</v>
      </c>
      <c r="AE20" s="135">
        <f>Z20+'2025.1'!AE20</f>
        <v>1122800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2</v>
      </c>
      <c r="AK20" s="136">
        <f>SUM(AK5:AK19)</f>
        <v>210</v>
      </c>
      <c r="AL20" s="136">
        <f>SUM(AL5:AL19)</f>
        <v>150</v>
      </c>
      <c r="AM20" s="136">
        <f>SUM(AM5:AM19)</f>
        <v>5</v>
      </c>
      <c r="AN20" s="137">
        <f>AJ20+'2025.1'!AN20</f>
        <v>10</v>
      </c>
      <c r="AO20" s="137">
        <f>AK20+'2025.1'!AO20</f>
        <v>1555</v>
      </c>
      <c r="AP20" s="137">
        <f>AL20+'2025.1'!AP20</f>
        <v>1209</v>
      </c>
      <c r="AQ20" s="137">
        <f>AM20+'2025.1'!AQ20</f>
        <v>43</v>
      </c>
    </row>
    <row r="21" spans="1:43" s="1" customFormat="1">
      <c r="A21" s="436">
        <v>2</v>
      </c>
      <c r="B21" s="436">
        <v>1</v>
      </c>
      <c r="C21" s="25" t="s">
        <v>64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R21+'2025.1'!T21</f>
        <v>1543436</v>
      </c>
      <c r="U21" s="122">
        <f>S21+'2025.1'!U21</f>
        <v>10002.071336840772</v>
      </c>
      <c r="V21" s="6">
        <v>1</v>
      </c>
      <c r="W21" s="2">
        <v>1</v>
      </c>
      <c r="X21" s="13">
        <f t="shared" si="0"/>
        <v>200</v>
      </c>
      <c r="Y21" s="3">
        <v>32</v>
      </c>
      <c r="Z21" s="14">
        <f t="shared" si="1"/>
        <v>12800</v>
      </c>
      <c r="AA21" s="15">
        <f>V21+'2025.1'!AA21</f>
        <v>4</v>
      </c>
      <c r="AB21" s="15">
        <f>W21+'2025.1'!AB21</f>
        <v>17</v>
      </c>
      <c r="AC21" s="15">
        <f>X21+'2025.1'!AC21</f>
        <v>3400</v>
      </c>
      <c r="AD21" s="15">
        <f>Y21+'2025.1'!AD21</f>
        <v>151</v>
      </c>
      <c r="AE21" s="15">
        <f>Z21+'2025.1'!AE21</f>
        <v>60400</v>
      </c>
      <c r="AF21" s="4">
        <v>0</v>
      </c>
      <c r="AG21" s="16">
        <v>0</v>
      </c>
      <c r="AH21" s="16">
        <f>AF21+'2025.1'!AH21</f>
        <v>0</v>
      </c>
      <c r="AI21" s="16">
        <f>AG21+'2025.1'!AI21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37"/>
      <c r="B22" s="437"/>
      <c r="C22" s="25" t="s">
        <v>65</v>
      </c>
      <c r="D22" s="27">
        <v>1</v>
      </c>
      <c r="E22" s="28">
        <v>2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1361610</v>
      </c>
      <c r="S22" s="320">
        <v>8800.3501345084478</v>
      </c>
      <c r="T22" s="121">
        <f>R22+'2025.1'!T22</f>
        <v>2415659</v>
      </c>
      <c r="U22" s="122">
        <f>S22+'2025.1'!U22</f>
        <v>15800.366879369278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>
        <v>0</v>
      </c>
      <c r="AG22" s="16">
        <v>0</v>
      </c>
      <c r="AH22" s="16">
        <f>AF22+'2025.1'!AH22</f>
        <v>0</v>
      </c>
      <c r="AI22" s="16">
        <f>AG22+'2025.1'!AI22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37"/>
      <c r="B23" s="437"/>
      <c r="C23" s="25" t="s">
        <v>66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38">
        <v>0</v>
      </c>
      <c r="S23" s="139">
        <v>0</v>
      </c>
      <c r="T23" s="121">
        <f>R23+'2025.1'!T23</f>
        <v>352180</v>
      </c>
      <c r="U23" s="122">
        <f>S23+'2025.1'!U23</f>
        <v>2300.01863631174</v>
      </c>
      <c r="V23" s="6">
        <v>1</v>
      </c>
      <c r="W23" s="6">
        <v>23</v>
      </c>
      <c r="X23" s="13">
        <f t="shared" si="0"/>
        <v>4600</v>
      </c>
      <c r="Y23" s="7">
        <v>43</v>
      </c>
      <c r="Z23" s="14">
        <f t="shared" si="1"/>
        <v>17200</v>
      </c>
      <c r="AA23" s="15">
        <f>V23+'2025.1'!AA23</f>
        <v>2</v>
      </c>
      <c r="AB23" s="15">
        <f>W23+'2025.1'!AB23</f>
        <v>23</v>
      </c>
      <c r="AC23" s="15">
        <f>X23+'2025.1'!AC23</f>
        <v>4600</v>
      </c>
      <c r="AD23" s="15">
        <f>Y23+'2025.1'!AD23</f>
        <v>79</v>
      </c>
      <c r="AE23" s="15">
        <f>Z23+'2025.1'!AE23</f>
        <v>31600</v>
      </c>
      <c r="AF23" s="4">
        <v>0</v>
      </c>
      <c r="AG23" s="16">
        <v>0</v>
      </c>
      <c r="AH23" s="16">
        <f>AF23+'2025.1'!AH23</f>
        <v>0</v>
      </c>
      <c r="AI23" s="16">
        <f>AG23+'2025.1'!AI23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R24+'2025.1'!T24</f>
        <v>70449</v>
      </c>
      <c r="U24" s="122">
        <f>S24+'2025.1'!U24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>
        <v>0</v>
      </c>
      <c r="AG24" s="16">
        <v>0</v>
      </c>
      <c r="AH24" s="16">
        <f>AF24+'2025.1'!AH24</f>
        <v>0</v>
      </c>
      <c r="AI24" s="16">
        <f>AG24+'2025.1'!AI24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154723</v>
      </c>
      <c r="S25" s="139">
        <v>1000.0048280062209</v>
      </c>
      <c r="T25" s="121">
        <f>R25+'2025.1'!T25</f>
        <v>470291</v>
      </c>
      <c r="U25" s="122">
        <f>S25+'2025.1'!U25</f>
        <v>3200.0506418436858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>
        <v>0</v>
      </c>
      <c r="AG25" s="16">
        <v>0</v>
      </c>
      <c r="AH25" s="16">
        <f>AF25+'2025.1'!AH25</f>
        <v>0</v>
      </c>
      <c r="AI25" s="16">
        <f>AG25+'2025.1'!AI25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R26+'2025.1'!T26</f>
        <v>145938</v>
      </c>
      <c r="U26" s="122">
        <f>S26+'2025.1'!U26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>
        <v>0</v>
      </c>
      <c r="AG26" s="16">
        <v>0</v>
      </c>
      <c r="AH26" s="16">
        <f>AF26+'2025.1'!AH26</f>
        <v>0</v>
      </c>
      <c r="AI26" s="16">
        <f>AG26+'2025.1'!AI26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37"/>
      <c r="B27" s="438"/>
      <c r="C27" s="25" t="s">
        <v>70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61900</v>
      </c>
      <c r="S27" s="139">
        <v>400.07173370206806</v>
      </c>
      <c r="T27" s="121">
        <f>R27+'2025.1'!T27</f>
        <v>61900</v>
      </c>
      <c r="U27" s="122">
        <f>S27+'2025.1'!U27</f>
        <v>400.07173370206806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>
        <v>0</v>
      </c>
      <c r="AG27" s="16">
        <v>0</v>
      </c>
      <c r="AH27" s="16">
        <f>AF27+'2025.1'!AH27</f>
        <v>0</v>
      </c>
      <c r="AI27" s="16">
        <f>AG27+'2025.1'!AI27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437"/>
      <c r="B28" s="435">
        <v>2</v>
      </c>
      <c r="C28" s="25" t="s">
        <v>71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R28+'2025.1'!T28</f>
        <v>186764</v>
      </c>
      <c r="U28" s="122">
        <f>S28+'2025.1'!U28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>
        <v>0</v>
      </c>
      <c r="AG28" s="16">
        <v>0</v>
      </c>
      <c r="AH28" s="16">
        <f>AF28+'2025.1'!AH28</f>
        <v>0</v>
      </c>
      <c r="AI28" s="16">
        <f>AG28+'2025.1'!AI28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37"/>
      <c r="B29" s="435"/>
      <c r="C29" s="25" t="s">
        <v>72</v>
      </c>
      <c r="D29" s="27">
        <v>2</v>
      </c>
      <c r="E29" s="28">
        <v>1</v>
      </c>
      <c r="F29" s="274">
        <v>139</v>
      </c>
      <c r="G29" s="239">
        <v>83</v>
      </c>
      <c r="H29" s="258">
        <v>56</v>
      </c>
      <c r="I29" s="73">
        <v>141</v>
      </c>
      <c r="J29" s="54">
        <v>0</v>
      </c>
      <c r="K29" s="54">
        <v>0</v>
      </c>
      <c r="L29" s="54">
        <v>3</v>
      </c>
      <c r="M29" s="54">
        <v>0</v>
      </c>
      <c r="N29" s="54">
        <v>0</v>
      </c>
      <c r="O29" s="54">
        <v>5</v>
      </c>
      <c r="P29" s="274">
        <v>139</v>
      </c>
      <c r="Q29" s="249">
        <v>-2</v>
      </c>
      <c r="R29" s="121">
        <v>309446</v>
      </c>
      <c r="S29" s="139">
        <v>2000.0096560124418</v>
      </c>
      <c r="T29" s="121">
        <f>R29+'2025.1'!T29</f>
        <v>4926912</v>
      </c>
      <c r="U29" s="122">
        <f>S29+'2025.1'!U29</f>
        <v>33000.47558305422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V29+'2025.1'!AA29</f>
        <v>7</v>
      </c>
      <c r="AB29" s="15">
        <f>W29+'2025.1'!AB29</f>
        <v>55</v>
      </c>
      <c r="AC29" s="15">
        <f>X29+'2025.1'!AC29</f>
        <v>11000</v>
      </c>
      <c r="AD29" s="15">
        <f>Y29+'2025.1'!AD29</f>
        <v>334</v>
      </c>
      <c r="AE29" s="15">
        <f>Z29+'2025.1'!AE29</f>
        <v>133600</v>
      </c>
      <c r="AF29" s="4">
        <v>0</v>
      </c>
      <c r="AG29" s="16">
        <v>0</v>
      </c>
      <c r="AH29" s="16">
        <f>AF29+'2025.1'!AH29</f>
        <v>36</v>
      </c>
      <c r="AI29" s="16">
        <f>AG29+'2025.1'!AI29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AJ29+'2025.1'!AN29</f>
        <v>7</v>
      </c>
      <c r="AO29" s="16">
        <f>AK29+'2025.1'!AO29</f>
        <v>1740</v>
      </c>
      <c r="AP29" s="16">
        <f>AL29+'2025.1'!AP29</f>
        <v>580</v>
      </c>
      <c r="AQ29" s="16">
        <f>AM29+'2025.1'!AQ29</f>
        <v>74</v>
      </c>
    </row>
    <row r="30" spans="1:43" s="1" customFormat="1">
      <c r="A30" s="437"/>
      <c r="B30" s="435"/>
      <c r="C30" s="25" t="s">
        <v>73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38">
        <v>0</v>
      </c>
      <c r="S30" s="139">
        <v>0</v>
      </c>
      <c r="T30" s="121">
        <f>R30+'2025.1'!T30</f>
        <v>453064</v>
      </c>
      <c r="U30" s="122">
        <f>S30+'2025.1'!U30</f>
        <v>2860.0965769166683</v>
      </c>
      <c r="V30" s="6">
        <v>0</v>
      </c>
      <c r="W30" s="6">
        <v>0</v>
      </c>
      <c r="X30" s="13">
        <f t="shared" si="0"/>
        <v>0</v>
      </c>
      <c r="Y30" s="7">
        <v>0</v>
      </c>
      <c r="Z30" s="14">
        <f t="shared" si="1"/>
        <v>0</v>
      </c>
      <c r="AA30" s="15">
        <f>V30+'2025.1'!AA30</f>
        <v>4</v>
      </c>
      <c r="AB30" s="15">
        <f>W30+'2025.1'!AB30</f>
        <v>94</v>
      </c>
      <c r="AC30" s="15">
        <f>X30+'2025.1'!AC30</f>
        <v>18800</v>
      </c>
      <c r="AD30" s="15">
        <f>Y30+'2025.1'!AD30</f>
        <v>153</v>
      </c>
      <c r="AE30" s="15">
        <f>Z30+'2025.1'!AE30</f>
        <v>61200</v>
      </c>
      <c r="AF30" s="4">
        <v>0</v>
      </c>
      <c r="AG30" s="16">
        <v>0</v>
      </c>
      <c r="AH30" s="16">
        <f>AF30+'2025.1'!AH30</f>
        <v>0</v>
      </c>
      <c r="AI30" s="16">
        <f>AG30+'2025.1'!AI30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437"/>
      <c r="B31" s="435"/>
      <c r="C31" s="25" t="s">
        <v>74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39">
        <v>0</v>
      </c>
      <c r="T31" s="121">
        <f>R31+'2025.1'!T31</f>
        <v>0</v>
      </c>
      <c r="U31" s="122">
        <f>S31+'2025.1'!U31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V31+'2025.1'!AA31</f>
        <v>5</v>
      </c>
      <c r="AB31" s="15">
        <f>W31+'2025.1'!AB31</f>
        <v>21</v>
      </c>
      <c r="AC31" s="15">
        <f>X31+'2025.1'!AC31</f>
        <v>4200</v>
      </c>
      <c r="AD31" s="15">
        <f>Y31+'2025.1'!AD31</f>
        <v>166</v>
      </c>
      <c r="AE31" s="15">
        <f>Z31+'2025.1'!AE31</f>
        <v>66400</v>
      </c>
      <c r="AF31" s="4">
        <v>0</v>
      </c>
      <c r="AG31" s="16">
        <v>0</v>
      </c>
      <c r="AH31" s="16">
        <f>AF31+'2025.1'!AH31</f>
        <v>1</v>
      </c>
      <c r="AI31" s="16">
        <f>AG31+'2025.1'!AI31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AJ31+'2025.1'!AN31</f>
        <v>6</v>
      </c>
      <c r="AO31" s="16">
        <f>AK31+'2025.1'!AO31</f>
        <v>730</v>
      </c>
      <c r="AP31" s="16">
        <f>AL31+'2025.1'!AP31</f>
        <v>348</v>
      </c>
      <c r="AQ31" s="16">
        <f>AM31+'2025.1'!AQ31</f>
        <v>46</v>
      </c>
    </row>
    <row r="32" spans="1:43" s="1" customFormat="1">
      <c r="A32" s="437"/>
      <c r="B32" s="435"/>
      <c r="C32" s="25" t="s">
        <v>75</v>
      </c>
      <c r="D32" s="27">
        <v>2</v>
      </c>
      <c r="E32" s="28">
        <v>0</v>
      </c>
      <c r="F32" s="274">
        <v>112</v>
      </c>
      <c r="G32" s="239">
        <v>94</v>
      </c>
      <c r="H32" s="258">
        <v>18</v>
      </c>
      <c r="I32" s="73">
        <v>108</v>
      </c>
      <c r="J32" s="54">
        <v>0</v>
      </c>
      <c r="K32" s="54">
        <v>0</v>
      </c>
      <c r="L32" s="54">
        <v>7</v>
      </c>
      <c r="M32" s="54">
        <v>0</v>
      </c>
      <c r="N32" s="54">
        <v>0</v>
      </c>
      <c r="O32" s="54">
        <v>3</v>
      </c>
      <c r="P32" s="274">
        <v>112</v>
      </c>
      <c r="Q32" s="249">
        <v>4</v>
      </c>
      <c r="R32" s="121">
        <v>0</v>
      </c>
      <c r="S32" s="123">
        <v>0</v>
      </c>
      <c r="T32" s="121">
        <f>R32+'2025.1'!T32</f>
        <v>914012</v>
      </c>
      <c r="U32" s="122">
        <f>S32+'2025.1'!U32</f>
        <v>6036.138232896601</v>
      </c>
      <c r="V32" s="6">
        <v>1</v>
      </c>
      <c r="W32" s="6">
        <v>1</v>
      </c>
      <c r="X32" s="13">
        <f t="shared" si="0"/>
        <v>200</v>
      </c>
      <c r="Y32" s="7">
        <v>42</v>
      </c>
      <c r="Z32" s="14">
        <f t="shared" si="1"/>
        <v>16800</v>
      </c>
      <c r="AA32" s="15">
        <f>V32+'2025.1'!AA32</f>
        <v>6</v>
      </c>
      <c r="AB32" s="15">
        <f>W32+'2025.1'!AB32</f>
        <v>48</v>
      </c>
      <c r="AC32" s="15">
        <f>X32+'2025.1'!AC32</f>
        <v>9600</v>
      </c>
      <c r="AD32" s="15">
        <f>Y32+'2025.1'!AD32</f>
        <v>183</v>
      </c>
      <c r="AE32" s="15">
        <f>Z32+'2025.1'!AE32</f>
        <v>73200</v>
      </c>
      <c r="AF32" s="4">
        <v>0</v>
      </c>
      <c r="AG32" s="16">
        <v>0</v>
      </c>
      <c r="AH32" s="16">
        <f>AF32+'2025.1'!AH32</f>
        <v>0</v>
      </c>
      <c r="AI32" s="16">
        <f>AG32+'2025.1'!AI32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R33+'2025.1'!T33</f>
        <v>0</v>
      </c>
      <c r="U33" s="122">
        <f>S33+'2025.1'!U33</f>
        <v>0</v>
      </c>
      <c r="V33" s="6">
        <v>1</v>
      </c>
      <c r="W33" s="11">
        <v>0</v>
      </c>
      <c r="X33" s="13">
        <f t="shared" si="0"/>
        <v>0</v>
      </c>
      <c r="Y33" s="12">
        <v>44</v>
      </c>
      <c r="Z33" s="14">
        <f t="shared" si="1"/>
        <v>17600</v>
      </c>
      <c r="AA33" s="15">
        <f>V33+'2025.1'!AA33</f>
        <v>4</v>
      </c>
      <c r="AB33" s="15">
        <f>W33+'2025.1'!AB33</f>
        <v>8</v>
      </c>
      <c r="AC33" s="15">
        <f>X33+'2025.1'!AC33</f>
        <v>1600</v>
      </c>
      <c r="AD33" s="15">
        <f>Y33+'2025.1'!AD33</f>
        <v>141</v>
      </c>
      <c r="AE33" s="15">
        <f>Z33+'2025.1'!AE33</f>
        <v>56400</v>
      </c>
      <c r="AF33" s="4">
        <v>0</v>
      </c>
      <c r="AG33" s="16">
        <v>0</v>
      </c>
      <c r="AH33" s="16">
        <f>AF33+'2025.1'!AH33</f>
        <v>0</v>
      </c>
      <c r="AI33" s="16">
        <f>AG33+'2025.1'!AI33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AJ33+'2025.1'!AN33</f>
        <v>4</v>
      </c>
      <c r="AO33" s="16">
        <f>AK33+'2025.1'!AO33</f>
        <v>630</v>
      </c>
      <c r="AP33" s="16">
        <f>AL33+'2025.1'!AP33</f>
        <v>255</v>
      </c>
      <c r="AQ33" s="16">
        <f>AM33+'2025.1'!AQ33</f>
        <v>28</v>
      </c>
    </row>
    <row r="34" spans="1:45" s="1" customFormat="1" ht="16.5" customHeight="1">
      <c r="A34" s="124" t="s">
        <v>63</v>
      </c>
      <c r="B34" s="124"/>
      <c r="C34" s="125"/>
      <c r="D34" s="126">
        <f>SUM(D21:D33)</f>
        <v>5</v>
      </c>
      <c r="E34" s="127">
        <f t="shared" ref="E34:O34" si="3">SUM(E21:E33)</f>
        <v>3</v>
      </c>
      <c r="F34" s="144">
        <f t="shared" si="3"/>
        <v>790</v>
      </c>
      <c r="G34" s="244">
        <f t="shared" ref="G34:H34" si="4">SUM(G21:G33)</f>
        <v>657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27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790</v>
      </c>
      <c r="Q34" s="17">
        <f t="shared" ref="Q34" si="6">SUM(Q21:Q33)</f>
        <v>-4</v>
      </c>
      <c r="R34" s="141">
        <f>SUM(R21:R33)</f>
        <v>1887679</v>
      </c>
      <c r="S34" s="142">
        <f>SUM(S21:S33)</f>
        <v>12200.436352229179</v>
      </c>
      <c r="T34" s="141">
        <f>SUM(T21:T33)</f>
        <v>11540605</v>
      </c>
      <c r="U34" s="142">
        <f>SUM(U21:U33)</f>
        <v>76296.737268309778</v>
      </c>
      <c r="V34" s="143">
        <f t="shared" ref="V34:Y34" si="7">SUM(V21:V33)</f>
        <v>4</v>
      </c>
      <c r="W34" s="17">
        <f t="shared" si="7"/>
        <v>25</v>
      </c>
      <c r="X34" s="132">
        <f t="shared" si="0"/>
        <v>5000</v>
      </c>
      <c r="Y34" s="17">
        <f t="shared" si="7"/>
        <v>161</v>
      </c>
      <c r="Z34" s="132">
        <f t="shared" si="1"/>
        <v>64400</v>
      </c>
      <c r="AA34" s="135">
        <f>V34+'2025.1'!AA34</f>
        <v>43</v>
      </c>
      <c r="AB34" s="135">
        <f>W34+'2025.1'!AB34</f>
        <v>313</v>
      </c>
      <c r="AC34" s="135">
        <f>X34+'2025.1'!AC34</f>
        <v>62600</v>
      </c>
      <c r="AD34" s="135">
        <f>Y34+'2025.1'!AD34</f>
        <v>1713</v>
      </c>
      <c r="AE34" s="135">
        <f>Z34+'2025.1'!AE34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30</v>
      </c>
      <c r="AO34" s="137">
        <f>AK34+'2025.1'!AO34</f>
        <v>4250</v>
      </c>
      <c r="AP34" s="137">
        <f>AL34+'2025.1'!AP34</f>
        <v>4004</v>
      </c>
      <c r="AQ34" s="137">
        <f>AM34+'2025.1'!AQ34</f>
        <v>225</v>
      </c>
    </row>
    <row r="35" spans="1:45" s="1" customFormat="1">
      <c r="A35" s="436">
        <v>3</v>
      </c>
      <c r="B35" s="436">
        <v>1</v>
      </c>
      <c r="C35" s="25" t="s">
        <v>77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R35+'2025.1'!T35</f>
        <v>398498</v>
      </c>
      <c r="U35" s="122">
        <f>S35+'2025.1'!U35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>
        <v>0</v>
      </c>
      <c r="AG35" s="16">
        <v>0</v>
      </c>
      <c r="AH35" s="16">
        <f>AF35+'2025.1'!AH35</f>
        <v>2</v>
      </c>
      <c r="AI35" s="16">
        <f>AG35+'2025.1'!AI35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185676</v>
      </c>
      <c r="S36" s="123">
        <v>1200.0600844404717</v>
      </c>
      <c r="T36" s="121">
        <f>R36+'2025.1'!T36</f>
        <v>185676</v>
      </c>
      <c r="U36" s="122">
        <f>S36+'2025.1'!U36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3">
        <v>0</v>
      </c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>
        <v>0</v>
      </c>
      <c r="AG36" s="16">
        <v>0</v>
      </c>
      <c r="AH36" s="16">
        <f>AF36+'2025.1'!AH36</f>
        <v>0</v>
      </c>
      <c r="AI36" s="16">
        <f>AG36+'2025.1'!AI36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R37+'2025.1'!T37</f>
        <v>0</v>
      </c>
      <c r="U37" s="122">
        <f>S37+'2025.1'!U37</f>
        <v>0</v>
      </c>
      <c r="V37" s="6">
        <v>0</v>
      </c>
      <c r="W37" s="2">
        <v>0</v>
      </c>
      <c r="X37" s="13">
        <f t="shared" si="10"/>
        <v>0</v>
      </c>
      <c r="Y37" s="3">
        <v>0</v>
      </c>
      <c r="Z37" s="14">
        <f t="shared" si="11"/>
        <v>0</v>
      </c>
      <c r="AA37" s="15">
        <f>V37+'2025.1'!AA37</f>
        <v>3</v>
      </c>
      <c r="AB37" s="15">
        <f>W37+'2025.1'!AB37</f>
        <v>27</v>
      </c>
      <c r="AC37" s="15">
        <f>X37+'2025.1'!AC37</f>
        <v>5400</v>
      </c>
      <c r="AD37" s="15">
        <f>Y37+'2025.1'!AD37</f>
        <v>95</v>
      </c>
      <c r="AE37" s="15">
        <f>Z37+'2025.1'!AE37</f>
        <v>38000</v>
      </c>
      <c r="AF37" s="4">
        <v>0</v>
      </c>
      <c r="AG37" s="16">
        <v>0</v>
      </c>
      <c r="AH37" s="16">
        <f>AF37+'2025.1'!AH37</f>
        <v>0</v>
      </c>
      <c r="AI37" s="16">
        <f>AG37+'2025.1'!AI37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201139</v>
      </c>
      <c r="S38" s="123">
        <v>1300.0004595331222</v>
      </c>
      <c r="T38" s="121">
        <f>R38+'2025.1'!T38</f>
        <v>201139</v>
      </c>
      <c r="U38" s="122">
        <f>S38+'2025.1'!U38</f>
        <v>1300.0004595331222</v>
      </c>
      <c r="V38" s="6">
        <v>1</v>
      </c>
      <c r="W38" s="6">
        <v>0</v>
      </c>
      <c r="X38" s="13">
        <f t="shared" si="10"/>
        <v>0</v>
      </c>
      <c r="Y38" s="7">
        <v>19</v>
      </c>
      <c r="Z38" s="14">
        <f t="shared" si="11"/>
        <v>7600</v>
      </c>
      <c r="AA38" s="15">
        <f>V38+'2025.1'!AA38</f>
        <v>6</v>
      </c>
      <c r="AB38" s="15">
        <f>W38+'2025.1'!AB38</f>
        <v>0</v>
      </c>
      <c r="AC38" s="15">
        <f>X38+'2025.1'!AC38</f>
        <v>0</v>
      </c>
      <c r="AD38" s="15">
        <f>Y38+'2025.1'!AD38</f>
        <v>272</v>
      </c>
      <c r="AE38" s="15">
        <f>Z38+'2025.1'!AE38</f>
        <v>108800</v>
      </c>
      <c r="AF38" s="4">
        <v>0</v>
      </c>
      <c r="AG38" s="16">
        <v>0</v>
      </c>
      <c r="AH38" s="16">
        <f>AF38+'2025.1'!AH38</f>
        <v>0</v>
      </c>
      <c r="AI38" s="16">
        <f>AG38+'2025.1'!AI38</f>
        <v>0</v>
      </c>
      <c r="AJ38" s="5">
        <v>1</v>
      </c>
      <c r="AK38" s="16">
        <v>50</v>
      </c>
      <c r="AL38" s="16">
        <v>83</v>
      </c>
      <c r="AM38" s="16">
        <v>5</v>
      </c>
      <c r="AN38" s="16">
        <f>AJ38+'2025.1'!AN38</f>
        <v>3</v>
      </c>
      <c r="AO38" s="16">
        <f>AK38+'2025.1'!AO38</f>
        <v>140</v>
      </c>
      <c r="AP38" s="16">
        <f>AL38+'2025.1'!AP38</f>
        <v>209</v>
      </c>
      <c r="AQ38" s="16">
        <f>AM38+'2025.1'!AQ38</f>
        <v>13</v>
      </c>
    </row>
    <row r="39" spans="1:45" s="1" customFormat="1">
      <c r="A39" s="437"/>
      <c r="B39" s="437"/>
      <c r="C39" s="25" t="s">
        <v>81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R39+'2025.1'!T39</f>
        <v>0</v>
      </c>
      <c r="U39" s="122">
        <f>S39+'2025.1'!U39</f>
        <v>0</v>
      </c>
      <c r="V39" s="6">
        <v>1</v>
      </c>
      <c r="W39" s="6">
        <v>0</v>
      </c>
      <c r="X39" s="13">
        <f t="shared" si="10"/>
        <v>0</v>
      </c>
      <c r="Y39" s="7">
        <v>57</v>
      </c>
      <c r="Z39" s="14">
        <f t="shared" si="11"/>
        <v>22800</v>
      </c>
      <c r="AA39" s="15">
        <f>V39+'2025.1'!AA39</f>
        <v>2</v>
      </c>
      <c r="AB39" s="15">
        <f>W39+'2025.1'!AB39</f>
        <v>0</v>
      </c>
      <c r="AC39" s="15">
        <f>X39+'2025.1'!AC39</f>
        <v>0</v>
      </c>
      <c r="AD39" s="15">
        <f>Y39+'2025.1'!AD39</f>
        <v>124</v>
      </c>
      <c r="AE39" s="15">
        <f>Z39+'2025.1'!AE39</f>
        <v>49600</v>
      </c>
      <c r="AF39" s="4">
        <v>0</v>
      </c>
      <c r="AG39" s="16">
        <v>0</v>
      </c>
      <c r="AH39" s="16">
        <f>AF39+'2025.1'!AH39</f>
        <v>0</v>
      </c>
      <c r="AI39" s="16">
        <f>AG39+'2025.1'!AI39</f>
        <v>0</v>
      </c>
      <c r="AJ39" s="5">
        <v>3</v>
      </c>
      <c r="AK39" s="16">
        <v>180</v>
      </c>
      <c r="AL39" s="16">
        <v>148</v>
      </c>
      <c r="AM39" s="16">
        <v>9</v>
      </c>
      <c r="AN39" s="16">
        <f>AJ39+'2025.1'!AN39</f>
        <v>4</v>
      </c>
      <c r="AO39" s="16">
        <f>AK39+'2025.1'!AO39</f>
        <v>240</v>
      </c>
      <c r="AP39" s="16">
        <f>AL39+'2025.1'!AP39</f>
        <v>248</v>
      </c>
      <c r="AQ39" s="16">
        <f>AM39+'2025.1'!AQ39</f>
        <v>12</v>
      </c>
    </row>
    <row r="40" spans="1:45" s="1" customFormat="1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R40+'2025.1'!T40</f>
        <v>0</v>
      </c>
      <c r="U40" s="122">
        <f>S40+'2025.1'!U40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V40+'2025.1'!AA40</f>
        <v>6</v>
      </c>
      <c r="AB40" s="15">
        <f>W40+'2025.1'!AB40</f>
        <v>0</v>
      </c>
      <c r="AC40" s="15">
        <f>X40+'2025.1'!AC40</f>
        <v>0</v>
      </c>
      <c r="AD40" s="15">
        <f>Y40+'2025.1'!AD40</f>
        <v>163</v>
      </c>
      <c r="AE40" s="15">
        <f>Z40+'2025.1'!AE40</f>
        <v>65200</v>
      </c>
      <c r="AF40" s="4">
        <v>0</v>
      </c>
      <c r="AG40" s="16">
        <v>0</v>
      </c>
      <c r="AH40" s="16">
        <f>AF40+'2025.1'!AH40</f>
        <v>0</v>
      </c>
      <c r="AI40" s="16">
        <f>AG40+'2025.1'!AI40</f>
        <v>0</v>
      </c>
      <c r="AJ40" s="5">
        <v>1</v>
      </c>
      <c r="AK40" s="16">
        <v>60</v>
      </c>
      <c r="AL40" s="16">
        <v>37</v>
      </c>
      <c r="AM40" s="16">
        <v>4</v>
      </c>
      <c r="AN40" s="16">
        <f>AJ40+'2025.1'!AN40</f>
        <v>1</v>
      </c>
      <c r="AO40" s="16">
        <f>AK40+'2025.1'!AO40</f>
        <v>60</v>
      </c>
      <c r="AP40" s="16">
        <f>AL40+'2025.1'!AP40</f>
        <v>37</v>
      </c>
      <c r="AQ40" s="16">
        <f>AM40+'2025.1'!AQ40</f>
        <v>4</v>
      </c>
    </row>
    <row r="41" spans="1:45" s="1" customFormat="1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R41+'2025.1'!T41</f>
        <v>76545</v>
      </c>
      <c r="U41" s="122">
        <f>S41+'2025.1'!U41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>
        <v>0</v>
      </c>
      <c r="AG41" s="16">
        <v>0</v>
      </c>
      <c r="AH41" s="16">
        <f>AF41+'2025.1'!AH41</f>
        <v>17</v>
      </c>
      <c r="AI41" s="16">
        <f>AG41+'2025.1'!AI41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15473</v>
      </c>
      <c r="S42" s="123">
        <v>100.00500703670596</v>
      </c>
      <c r="T42" s="121">
        <f>R42+'2025.1'!T42</f>
        <v>15473</v>
      </c>
      <c r="U42" s="122">
        <f>S42+'2025.1'!U42</f>
        <v>100.00500703670596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>
        <v>0</v>
      </c>
      <c r="AG42" s="16">
        <v>0</v>
      </c>
      <c r="AH42" s="16">
        <f>AF42+'2025.1'!AH42</f>
        <v>0</v>
      </c>
      <c r="AI42" s="16">
        <f>AG42+'2025.1'!AI42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402288</v>
      </c>
      <c r="S43" s="142">
        <f t="shared" si="16"/>
        <v>2600.0655510102997</v>
      </c>
      <c r="T43" s="141">
        <f t="shared" si="16"/>
        <v>877331</v>
      </c>
      <c r="U43" s="142">
        <f t="shared" si="16"/>
        <v>5700.1734449136775</v>
      </c>
      <c r="V43" s="143">
        <f t="shared" si="16"/>
        <v>2</v>
      </c>
      <c r="W43" s="17">
        <f t="shared" si="16"/>
        <v>0</v>
      </c>
      <c r="X43" s="132">
        <f t="shared" si="10"/>
        <v>0</v>
      </c>
      <c r="Y43" s="17">
        <f>SUM(Y35:Y42)</f>
        <v>76</v>
      </c>
      <c r="Z43" s="132">
        <f t="shared" si="11"/>
        <v>30400</v>
      </c>
      <c r="AA43" s="135">
        <f>V43+'2025.1'!AA43</f>
        <v>20</v>
      </c>
      <c r="AB43" s="135">
        <f>W43+'2025.1'!AB43</f>
        <v>28</v>
      </c>
      <c r="AC43" s="135">
        <f>X43+'2025.1'!AC43</f>
        <v>5600</v>
      </c>
      <c r="AD43" s="135">
        <f>Y43+'2025.1'!AD43</f>
        <v>760</v>
      </c>
      <c r="AE43" s="135">
        <f>Z43+'2025.1'!AE43</f>
        <v>304000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5</v>
      </c>
      <c r="AK43" s="124">
        <f>SUM(AK35:AK42)</f>
        <v>290</v>
      </c>
      <c r="AL43" s="124">
        <f>SUM(AL35:AL42)</f>
        <v>268</v>
      </c>
      <c r="AM43" s="124">
        <f>SUM(AM35:AM42)</f>
        <v>18</v>
      </c>
      <c r="AN43" s="137">
        <f>AJ43+'2025.1'!AN43</f>
        <v>15</v>
      </c>
      <c r="AO43" s="137">
        <f>AK43+'2025.1'!AO43</f>
        <v>855</v>
      </c>
      <c r="AP43" s="137">
        <f>AL43+'2025.1'!AP43</f>
        <v>1512</v>
      </c>
      <c r="AQ43" s="137">
        <f>AM43+'2025.1'!AQ43</f>
        <v>76</v>
      </c>
    </row>
    <row r="44" spans="1:45" s="1" customFormat="1">
      <c r="A44" s="436">
        <v>4</v>
      </c>
      <c r="B44" s="436">
        <v>1</v>
      </c>
      <c r="C44" s="25" t="s">
        <v>85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368278</v>
      </c>
      <c r="S44" s="123">
        <v>2380.2523092783558</v>
      </c>
      <c r="T44" s="121">
        <f>R44+'2025.1'!T44</f>
        <v>994620</v>
      </c>
      <c r="U44" s="122">
        <f>S44+'2025.1'!U44</f>
        <v>6380.2662934269192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>
        <v>0</v>
      </c>
      <c r="AG44" s="16">
        <v>0</v>
      </c>
      <c r="AH44" s="16">
        <f>AF44+'2025.1'!AH44</f>
        <v>0</v>
      </c>
      <c r="AI44" s="16">
        <f>AG44+'2025.1'!AI44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AJ44+'2025.1'!AN44</f>
        <v>4</v>
      </c>
      <c r="AO44" s="16">
        <f>AK44+'2025.1'!AO44</f>
        <v>180</v>
      </c>
      <c r="AP44" s="16">
        <f>AL44+'2025.1'!AP44</f>
        <v>341</v>
      </c>
      <c r="AQ44" s="16">
        <f>AM44+'2025.1'!AQ44</f>
        <v>29</v>
      </c>
    </row>
    <row r="45" spans="1:45" s="1" customFormat="1">
      <c r="A45" s="437"/>
      <c r="B45" s="437"/>
      <c r="C45" s="25" t="s">
        <v>86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R45+'2025.1'!T45</f>
        <v>344256</v>
      </c>
      <c r="U45" s="122">
        <f>S45+'2025.1'!U45</f>
        <v>2400.0499787317794</v>
      </c>
      <c r="V45" s="6">
        <v>0</v>
      </c>
      <c r="W45" s="2">
        <v>0</v>
      </c>
      <c r="X45" s="13">
        <f t="shared" si="10"/>
        <v>0</v>
      </c>
      <c r="Y45" s="7">
        <v>0</v>
      </c>
      <c r="Z45" s="14">
        <f t="shared" si="11"/>
        <v>0</v>
      </c>
      <c r="AA45" s="15">
        <f>V45+'2025.1'!AA45</f>
        <v>5</v>
      </c>
      <c r="AB45" s="15">
        <f>W45+'2025.1'!AB45</f>
        <v>21</v>
      </c>
      <c r="AC45" s="15">
        <f>X45+'2025.1'!AC45</f>
        <v>4200</v>
      </c>
      <c r="AD45" s="15">
        <f>Y45+'2025.1'!AD45</f>
        <v>305</v>
      </c>
      <c r="AE45" s="15">
        <f>Z45+'2025.1'!AE45</f>
        <v>122000</v>
      </c>
      <c r="AF45" s="4">
        <v>0</v>
      </c>
      <c r="AG45" s="16">
        <v>0</v>
      </c>
      <c r="AH45" s="16">
        <f>AF45+'2025.1'!AH45</f>
        <v>0</v>
      </c>
      <c r="AI45" s="16">
        <f>AG45+'2025.1'!AI45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437"/>
      <c r="B46" s="437"/>
      <c r="C46" s="25" t="s">
        <v>87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773615</v>
      </c>
      <c r="S46" s="123">
        <v>5000.0241400311052</v>
      </c>
      <c r="T46" s="121">
        <f>R46+'2025.1'!T46</f>
        <v>773615</v>
      </c>
      <c r="U46" s="122">
        <f>S46+'2025.1'!U46</f>
        <v>5000.0241400311052</v>
      </c>
      <c r="V46" s="6">
        <v>1</v>
      </c>
      <c r="W46" s="6">
        <v>0</v>
      </c>
      <c r="X46" s="13">
        <f t="shared" si="10"/>
        <v>0</v>
      </c>
      <c r="Y46" s="7">
        <v>34</v>
      </c>
      <c r="Z46" s="14">
        <f t="shared" si="11"/>
        <v>13600</v>
      </c>
      <c r="AA46" s="15">
        <f>V46+'2025.1'!AA46</f>
        <v>3</v>
      </c>
      <c r="AB46" s="15">
        <f>W46+'2025.1'!AB46</f>
        <v>0</v>
      </c>
      <c r="AC46" s="15">
        <f>X46+'2025.1'!AC46</f>
        <v>0</v>
      </c>
      <c r="AD46" s="15">
        <f>Y46+'2025.1'!AD46</f>
        <v>94</v>
      </c>
      <c r="AE46" s="15">
        <f>Z46+'2025.1'!AE46</f>
        <v>37600</v>
      </c>
      <c r="AF46" s="4">
        <v>0</v>
      </c>
      <c r="AG46" s="16">
        <v>0</v>
      </c>
      <c r="AH46" s="16">
        <f>AF46+'2025.1'!AH46</f>
        <v>0</v>
      </c>
      <c r="AI46" s="16">
        <f>AG46+'2025.1'!AI46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437"/>
      <c r="B47" s="437"/>
      <c r="C47" s="25" t="s">
        <v>88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R47+'2025.1'!T47</f>
        <v>153149</v>
      </c>
      <c r="U47" s="122">
        <f>S47+'2025.1'!U47</f>
        <v>1000.005177990755</v>
      </c>
      <c r="V47" s="6">
        <v>1</v>
      </c>
      <c r="W47" s="6">
        <v>0</v>
      </c>
      <c r="X47" s="13">
        <f t="shared" si="10"/>
        <v>0</v>
      </c>
      <c r="Y47" s="7">
        <v>29</v>
      </c>
      <c r="Z47" s="14">
        <f t="shared" si="11"/>
        <v>11600</v>
      </c>
      <c r="AA47" s="15">
        <f>V47+'2025.1'!AA47</f>
        <v>6</v>
      </c>
      <c r="AB47" s="15">
        <f>W47+'2025.1'!AB47</f>
        <v>98</v>
      </c>
      <c r="AC47" s="15">
        <f>X47+'2025.1'!AC47</f>
        <v>19600</v>
      </c>
      <c r="AD47" s="15">
        <f>Y47+'2025.1'!AD47</f>
        <v>257</v>
      </c>
      <c r="AE47" s="15">
        <f>Z47+'2025.1'!AE47</f>
        <v>102800</v>
      </c>
      <c r="AF47" s="4">
        <v>12</v>
      </c>
      <c r="AG47" s="16">
        <v>0</v>
      </c>
      <c r="AH47" s="16">
        <f>AF47+'2025.1'!AH47</f>
        <v>14</v>
      </c>
      <c r="AI47" s="16">
        <f>AG47+'2025.1'!AI47</f>
        <v>0</v>
      </c>
      <c r="AJ47" s="5">
        <v>1</v>
      </c>
      <c r="AK47" s="16">
        <v>50</v>
      </c>
      <c r="AL47" s="16">
        <v>155</v>
      </c>
      <c r="AM47" s="16">
        <v>8</v>
      </c>
      <c r="AN47" s="16">
        <f>AJ47+'2025.1'!AN47</f>
        <v>5</v>
      </c>
      <c r="AO47" s="16">
        <f>AK47+'2025.1'!AO47</f>
        <v>235</v>
      </c>
      <c r="AP47" s="16">
        <f>AL47+'2025.1'!AP47</f>
        <v>1060</v>
      </c>
      <c r="AQ47" s="16">
        <f>AM47+'2025.1'!AQ47</f>
        <v>44</v>
      </c>
      <c r="AS47" s="1" t="s">
        <v>141</v>
      </c>
    </row>
    <row r="48" spans="1:45" s="1" customFormat="1">
      <c r="A48" s="437"/>
      <c r="B48" s="437"/>
      <c r="C48" s="25" t="s">
        <v>89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4904696</v>
      </c>
      <c r="S48" s="123">
        <v>31700.003748006435</v>
      </c>
      <c r="T48" s="121">
        <f>R48+'2025.1'!T48</f>
        <v>5363951</v>
      </c>
      <c r="U48" s="122">
        <f>S48+'2025.1'!U48</f>
        <v>34700.013997249407</v>
      </c>
      <c r="V48" s="6">
        <v>0</v>
      </c>
      <c r="W48" s="6">
        <v>0</v>
      </c>
      <c r="X48" s="13">
        <f t="shared" si="10"/>
        <v>0</v>
      </c>
      <c r="Y48" s="8">
        <v>0</v>
      </c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4">
        <v>0</v>
      </c>
      <c r="AG48" s="16">
        <v>0</v>
      </c>
      <c r="AH48" s="16">
        <f>AF48+'2025.1'!AH48</f>
        <v>0</v>
      </c>
      <c r="AI48" s="16">
        <f>AG48+'2025.1'!AI48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437"/>
      <c r="B49" s="437"/>
      <c r="C49" s="25" t="s">
        <v>90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R49+'2025.1'!T49</f>
        <v>153084</v>
      </c>
      <c r="U49" s="122">
        <f>S49+'2025.1'!U49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4">
        <v>0</v>
      </c>
      <c r="AG49" s="16">
        <v>0</v>
      </c>
      <c r="AH49" s="16">
        <f>AF49+'2025.1'!AH49</f>
        <v>0</v>
      </c>
      <c r="AI49" s="16">
        <f>AG49+'2025.1'!AI49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309446</v>
      </c>
      <c r="S50" s="123">
        <v>2000.0096560124418</v>
      </c>
      <c r="T50" s="121">
        <f>R50+'2025.1'!T50</f>
        <v>811486</v>
      </c>
      <c r="U50" s="122">
        <f>S50+'2025.1'!U50</f>
        <v>5500.0825416629532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>
        <v>0</v>
      </c>
      <c r="AG50" s="16">
        <v>0</v>
      </c>
      <c r="AH50" s="16">
        <f>AF50+'2025.1'!AH50</f>
        <v>6</v>
      </c>
      <c r="AI50" s="16">
        <f>AG50+'2025.1'!AI50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437"/>
      <c r="B51" s="438"/>
      <c r="C51" s="25" t="s">
        <v>92</v>
      </c>
      <c r="D51" s="27">
        <v>0</v>
      </c>
      <c r="E51" s="28">
        <v>0</v>
      </c>
      <c r="F51" s="274">
        <v>34</v>
      </c>
      <c r="G51" s="239">
        <v>27</v>
      </c>
      <c r="H51" s="258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21">
        <v>0</v>
      </c>
      <c r="S51" s="123">
        <v>0</v>
      </c>
      <c r="T51" s="121">
        <f>R51+'2025.1'!T51</f>
        <v>157731</v>
      </c>
      <c r="U51" s="122">
        <f>S51+'2025.1'!U51</f>
        <v>1000.0029353859361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V51+'2025.1'!AA51</f>
        <v>2</v>
      </c>
      <c r="AB51" s="15">
        <f>W51+'2025.1'!AB51</f>
        <v>0</v>
      </c>
      <c r="AC51" s="15">
        <f>X51+'2025.1'!AC51</f>
        <v>0</v>
      </c>
      <c r="AD51" s="15">
        <f>Y51+'2025.1'!AD51</f>
        <v>83</v>
      </c>
      <c r="AE51" s="15">
        <f>Z51+'2025.1'!AE51</f>
        <v>33200</v>
      </c>
      <c r="AF51" s="4">
        <v>0</v>
      </c>
      <c r="AG51" s="16">
        <v>0</v>
      </c>
      <c r="AH51" s="16">
        <f>AF51+'2025.1'!AH51</f>
        <v>0</v>
      </c>
      <c r="AI51" s="16">
        <f>AG51+'2025.1'!AI51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37"/>
      <c r="B52" s="435">
        <v>2</v>
      </c>
      <c r="C52" s="25" t="s">
        <v>93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R52+'2025.1'!T52</f>
        <v>1852344</v>
      </c>
      <c r="U52" s="122">
        <f>S52+'2025.1'!U52</f>
        <v>12100.142589898258</v>
      </c>
      <c r="V52" s="6">
        <v>2</v>
      </c>
      <c r="W52" s="6">
        <v>1</v>
      </c>
      <c r="X52" s="13">
        <f t="shared" si="10"/>
        <v>200</v>
      </c>
      <c r="Y52" s="7">
        <v>81</v>
      </c>
      <c r="Z52" s="14">
        <f t="shared" si="11"/>
        <v>32400</v>
      </c>
      <c r="AA52" s="15">
        <f>V52+'2025.1'!AA52</f>
        <v>5</v>
      </c>
      <c r="AB52" s="15">
        <f>W52+'2025.1'!AB52</f>
        <v>3</v>
      </c>
      <c r="AC52" s="15">
        <f>X52+'2025.1'!AC52</f>
        <v>600</v>
      </c>
      <c r="AD52" s="15">
        <f>Y52+'2025.1'!AD52</f>
        <v>169</v>
      </c>
      <c r="AE52" s="15">
        <f>Z52+'2025.1'!AE52</f>
        <v>67600</v>
      </c>
      <c r="AF52" s="4">
        <v>0</v>
      </c>
      <c r="AG52" s="16">
        <v>0</v>
      </c>
      <c r="AH52" s="16">
        <f>AF52+'2025.1'!AH52</f>
        <v>0</v>
      </c>
      <c r="AI52" s="16">
        <f>AG52+'2025.1'!AI52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37"/>
      <c r="B53" s="435"/>
      <c r="C53" s="25" t="s">
        <v>94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R53+'2025.1'!T53</f>
        <v>153085</v>
      </c>
      <c r="U53" s="122">
        <f>S53+'2025.1'!U53</f>
        <v>1000.003416414324</v>
      </c>
      <c r="V53" s="6">
        <v>1</v>
      </c>
      <c r="W53" s="6">
        <v>0</v>
      </c>
      <c r="X53" s="13">
        <f t="shared" si="10"/>
        <v>0</v>
      </c>
      <c r="Y53" s="7">
        <v>22</v>
      </c>
      <c r="Z53" s="14">
        <f t="shared" si="11"/>
        <v>8800</v>
      </c>
      <c r="AA53" s="15">
        <f>V53+'2025.1'!AA53</f>
        <v>2</v>
      </c>
      <c r="AB53" s="15">
        <f>W53+'2025.1'!AB53</f>
        <v>0</v>
      </c>
      <c r="AC53" s="15">
        <f>X53+'2025.1'!AC53</f>
        <v>0</v>
      </c>
      <c r="AD53" s="15">
        <f>Y53+'2025.1'!AD53</f>
        <v>49</v>
      </c>
      <c r="AE53" s="15">
        <f>Z53+'2025.1'!AE53</f>
        <v>19600</v>
      </c>
      <c r="AF53" s="4">
        <v>0</v>
      </c>
      <c r="AG53" s="16">
        <v>0</v>
      </c>
      <c r="AH53" s="16">
        <f>AF53+'2025.1'!AH53</f>
        <v>0</v>
      </c>
      <c r="AI53" s="16">
        <f>AG53+'2025.1'!AI53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37"/>
      <c r="B54" s="435"/>
      <c r="C54" s="25" t="s">
        <v>95</v>
      </c>
      <c r="D54" s="27">
        <v>0</v>
      </c>
      <c r="E54" s="28">
        <v>1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R54+'2025.1'!T54</f>
        <v>272530</v>
      </c>
      <c r="U54" s="122">
        <f>S54+'2025.1'!U54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>
        <v>0</v>
      </c>
      <c r="AG54" s="16">
        <v>0</v>
      </c>
      <c r="AH54" s="16">
        <f>AF54+'2025.1'!AH54</f>
        <v>1</v>
      </c>
      <c r="AI54" s="16">
        <f>AG54+'2025.1'!AI54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37"/>
      <c r="B55" s="435"/>
      <c r="C55" s="25" t="s">
        <v>96</v>
      </c>
      <c r="D55" s="27">
        <v>2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448710</v>
      </c>
      <c r="S55" s="123">
        <v>2900.0999617036341</v>
      </c>
      <c r="T55" s="121">
        <f>R55+'2025.1'!T55</f>
        <v>1844296</v>
      </c>
      <c r="U55" s="122">
        <f>S55+'2025.1'!U55</f>
        <v>11969.133706257171</v>
      </c>
      <c r="V55" s="6">
        <v>0</v>
      </c>
      <c r="W55" s="6">
        <v>0</v>
      </c>
      <c r="X55" s="13">
        <f t="shared" si="10"/>
        <v>0</v>
      </c>
      <c r="Y55" s="7">
        <v>0</v>
      </c>
      <c r="Z55" s="14">
        <f t="shared" si="11"/>
        <v>0</v>
      </c>
      <c r="AA55" s="15">
        <f>V55+'2025.1'!AA55</f>
        <v>2</v>
      </c>
      <c r="AB55" s="15">
        <f>W55+'2025.1'!AB55</f>
        <v>1</v>
      </c>
      <c r="AC55" s="15">
        <f>X55+'2025.1'!AC55</f>
        <v>200</v>
      </c>
      <c r="AD55" s="15">
        <f>Y55+'2025.1'!AD55</f>
        <v>35</v>
      </c>
      <c r="AE55" s="15">
        <f>Z55+'2025.1'!AE55</f>
        <v>14000</v>
      </c>
      <c r="AF55" s="4">
        <v>0</v>
      </c>
      <c r="AG55" s="16">
        <v>0</v>
      </c>
      <c r="AH55" s="16">
        <f>AF55+'2025.1'!AH55</f>
        <v>0</v>
      </c>
      <c r="AI55" s="16">
        <f>AG55+'2025.1'!AI55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437"/>
      <c r="B56" s="435"/>
      <c r="C56" s="25" t="s">
        <v>97</v>
      </c>
      <c r="D56" s="27">
        <v>1</v>
      </c>
      <c r="E56" s="28">
        <v>0</v>
      </c>
      <c r="F56" s="274">
        <v>84</v>
      </c>
      <c r="G56" s="239">
        <v>59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2</v>
      </c>
      <c r="P56" s="274">
        <v>84</v>
      </c>
      <c r="Q56" s="249">
        <v>5</v>
      </c>
      <c r="R56" s="121">
        <v>0</v>
      </c>
      <c r="S56" s="139">
        <v>0</v>
      </c>
      <c r="T56" s="121">
        <f>R56+'2025.1'!T56</f>
        <v>1485081</v>
      </c>
      <c r="U56" s="122">
        <f>S56+'2025.1'!U56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>
        <v>0</v>
      </c>
      <c r="AG56" s="16">
        <v>0</v>
      </c>
      <c r="AH56" s="16">
        <f>AF56+'2025.1'!AH56</f>
        <v>0</v>
      </c>
      <c r="AI56" s="16">
        <f>AG56+'2025.1'!AI56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37"/>
      <c r="B57" s="435"/>
      <c r="C57" s="25" t="s">
        <v>98</v>
      </c>
      <c r="D57" s="27">
        <v>2</v>
      </c>
      <c r="E57" s="28">
        <v>5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R57+'2025.1'!T57</f>
        <v>137779</v>
      </c>
      <c r="U57" s="122">
        <f>S57+'2025.1'!U57</f>
        <v>900.01940562530069</v>
      </c>
      <c r="V57" s="6">
        <v>1</v>
      </c>
      <c r="W57" s="6">
        <v>1</v>
      </c>
      <c r="X57" s="13">
        <f t="shared" si="10"/>
        <v>200</v>
      </c>
      <c r="Y57" s="7">
        <v>20</v>
      </c>
      <c r="Z57" s="14">
        <f t="shared" si="11"/>
        <v>8000</v>
      </c>
      <c r="AA57" s="15">
        <f>V57+'2025.1'!AA57</f>
        <v>1</v>
      </c>
      <c r="AB57" s="15">
        <f>W57+'2025.1'!AB57</f>
        <v>1</v>
      </c>
      <c r="AC57" s="15">
        <f>X57+'2025.1'!AC57</f>
        <v>200</v>
      </c>
      <c r="AD57" s="15">
        <f>Y57+'2025.1'!AD57</f>
        <v>20</v>
      </c>
      <c r="AE57" s="15">
        <f>Z57+'2025.1'!AE57</f>
        <v>8000</v>
      </c>
      <c r="AF57" s="4">
        <v>0</v>
      </c>
      <c r="AG57" s="16">
        <v>0</v>
      </c>
      <c r="AH57" s="16">
        <f>AF57+'2025.1'!AH57</f>
        <v>0</v>
      </c>
      <c r="AI57" s="16">
        <f>AG57+'2025.1'!AI57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37"/>
      <c r="B58" s="435"/>
      <c r="C58" s="25" t="s">
        <v>99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R58+'2025.1'!T58</f>
        <v>474692</v>
      </c>
      <c r="U58" s="122">
        <f>S58+'2025.1'!U58</f>
        <v>3100.1328699890655</v>
      </c>
      <c r="V58" s="6">
        <v>0</v>
      </c>
      <c r="W58" s="11">
        <v>0</v>
      </c>
      <c r="X58" s="13">
        <f t="shared" ref="X58" si="17">W58*$X$4</f>
        <v>0</v>
      </c>
      <c r="Y58" s="12">
        <v>0</v>
      </c>
      <c r="Z58" s="14">
        <f t="shared" ref="Z58" si="18">Y58*$Z$4</f>
        <v>0</v>
      </c>
      <c r="AA58" s="15">
        <f>V58+'2025.1'!AA58</f>
        <v>2</v>
      </c>
      <c r="AB58" s="15">
        <f>W58+'2025.1'!AB58</f>
        <v>0</v>
      </c>
      <c r="AC58" s="15">
        <f>X58+'2025.1'!AC58</f>
        <v>0</v>
      </c>
      <c r="AD58" s="15">
        <f>Y58+'2025.1'!AD58</f>
        <v>33</v>
      </c>
      <c r="AE58" s="15">
        <f>Z58+'2025.1'!AE58</f>
        <v>13200</v>
      </c>
      <c r="AF58" s="4">
        <v>0</v>
      </c>
      <c r="AG58" s="16">
        <v>0</v>
      </c>
      <c r="AH58" s="16">
        <f>AF58+'2025.1'!AH58</f>
        <v>0</v>
      </c>
      <c r="AI58" s="16">
        <f>AG58+'2025.1'!AI58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38"/>
      <c r="B59" s="435"/>
      <c r="C59" s="25" t="s">
        <v>100</v>
      </c>
      <c r="D59" s="27">
        <v>2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R59+'2025.1'!T59</f>
        <v>3091519</v>
      </c>
      <c r="U59" s="122">
        <f>S59+'2025.1'!U59</f>
        <v>19600.00301019707</v>
      </c>
      <c r="V59" s="6">
        <v>1</v>
      </c>
      <c r="W59" s="11">
        <v>1</v>
      </c>
      <c r="X59" s="13">
        <f t="shared" si="10"/>
        <v>200</v>
      </c>
      <c r="Y59" s="12">
        <v>28</v>
      </c>
      <c r="Z59" s="14">
        <f t="shared" si="11"/>
        <v>11200</v>
      </c>
      <c r="AA59" s="15">
        <f>V59+'2025.1'!AA59</f>
        <v>1</v>
      </c>
      <c r="AB59" s="15">
        <f>W59+'2025.1'!AB59</f>
        <v>1</v>
      </c>
      <c r="AC59" s="15">
        <f>X59+'2025.1'!AC59</f>
        <v>200</v>
      </c>
      <c r="AD59" s="15">
        <f>Y59+'2025.1'!AD59</f>
        <v>28</v>
      </c>
      <c r="AE59" s="15">
        <f>Z59+'2025.1'!AE59</f>
        <v>11200</v>
      </c>
      <c r="AF59" s="4">
        <v>0</v>
      </c>
      <c r="AG59" s="16">
        <v>0</v>
      </c>
      <c r="AH59" s="16">
        <f>AF59+'2025.1'!AH59</f>
        <v>0</v>
      </c>
      <c r="AI59" s="16">
        <f>AG59+'2025.1'!AI59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7</v>
      </c>
      <c r="E60" s="127">
        <f t="shared" ref="E60:O60" si="19">SUM(E44:E59)</f>
        <v>6</v>
      </c>
      <c r="F60" s="144">
        <f t="shared" si="19"/>
        <v>994</v>
      </c>
      <c r="G60" s="244">
        <f t="shared" ref="G60:H60" si="20">SUM(G44:G59)</f>
        <v>734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79</v>
      </c>
      <c r="M60" s="124">
        <f t="shared" si="19"/>
        <v>1</v>
      </c>
      <c r="N60" s="124">
        <f t="shared" si="19"/>
        <v>4</v>
      </c>
      <c r="O60" s="124">
        <f t="shared" si="19"/>
        <v>108</v>
      </c>
      <c r="P60" s="144">
        <f t="shared" ref="P60" si="21">SUM(P44:P59)</f>
        <v>994</v>
      </c>
      <c r="Q60" s="17">
        <f t="shared" ref="Q60" si="22">SUM(Q44:Q59)</f>
        <v>-26</v>
      </c>
      <c r="R60" s="141">
        <f>SUM(R44:R59)</f>
        <v>6804745</v>
      </c>
      <c r="S60" s="142">
        <f>SUM(S44:S59)</f>
        <v>43980.389815031973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7</v>
      </c>
      <c r="W60" s="17">
        <f t="shared" si="23"/>
        <v>3</v>
      </c>
      <c r="X60" s="132">
        <f t="shared" si="10"/>
        <v>600</v>
      </c>
      <c r="Y60" s="17">
        <f t="shared" si="23"/>
        <v>214</v>
      </c>
      <c r="Z60" s="132">
        <f t="shared" si="11"/>
        <v>85600</v>
      </c>
      <c r="AA60" s="135">
        <f>V60+'2025.1'!AA60</f>
        <v>40</v>
      </c>
      <c r="AB60" s="135">
        <f>W60+'2025.1'!AB60</f>
        <v>180</v>
      </c>
      <c r="AC60" s="135">
        <f>X60+'2025.1'!AC60</f>
        <v>36000</v>
      </c>
      <c r="AD60" s="135">
        <f>Y60+'2025.1'!AD60</f>
        <v>1550</v>
      </c>
      <c r="AE60" s="135">
        <f>Z60+'2025.1'!AE60</f>
        <v>620000</v>
      </c>
      <c r="AF60" s="124">
        <f t="shared" ref="AF60:AG60" si="24">SUM(AF44:AF59)</f>
        <v>12</v>
      </c>
      <c r="AG60" s="124">
        <f t="shared" si="24"/>
        <v>0</v>
      </c>
      <c r="AH60" s="137">
        <f>AF60+'2025.1'!AH60</f>
        <v>21</v>
      </c>
      <c r="AI60" s="137">
        <f>AG60+'2025.1'!AI60</f>
        <v>0</v>
      </c>
      <c r="AJ60" s="124">
        <f t="shared" ref="AJ60:AM60" si="25">SUM(AJ44:AJ59)</f>
        <v>1</v>
      </c>
      <c r="AK60" s="124">
        <f t="shared" si="25"/>
        <v>50</v>
      </c>
      <c r="AL60" s="124">
        <f t="shared" si="25"/>
        <v>155</v>
      </c>
      <c r="AM60" s="124">
        <f t="shared" si="25"/>
        <v>8</v>
      </c>
      <c r="AN60" s="137">
        <f>AJ60+'2025.1'!AN60</f>
        <v>24</v>
      </c>
      <c r="AO60" s="137">
        <f>AK60+'2025.1'!AO60</f>
        <v>1235</v>
      </c>
      <c r="AP60" s="137">
        <f>AL60+'2025.1'!AP60</f>
        <v>4311</v>
      </c>
      <c r="AQ60" s="137">
        <f>AM60+'2025.1'!AQ60</f>
        <v>148</v>
      </c>
    </row>
    <row r="61" spans="1:43" s="1" customFormat="1">
      <c r="A61" s="436">
        <v>5</v>
      </c>
      <c r="B61" s="436">
        <v>1</v>
      </c>
      <c r="C61" s="25" t="s">
        <v>101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R61+'2025.1'!T61</f>
        <v>1004066</v>
      </c>
      <c r="U61" s="122">
        <f>S61+'2025.1'!U61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V61+'2025.1'!AA61</f>
        <v>3</v>
      </c>
      <c r="AB61" s="15">
        <f>W61+'2025.1'!AB61</f>
        <v>0</v>
      </c>
      <c r="AC61" s="15">
        <f>X61+'2025.1'!AC61</f>
        <v>0</v>
      </c>
      <c r="AD61" s="15">
        <f>Y61+'2025.1'!AD61</f>
        <v>183</v>
      </c>
      <c r="AE61" s="15">
        <f>Z61+'2025.1'!AE61</f>
        <v>73200</v>
      </c>
      <c r="AF61" s="4">
        <v>0</v>
      </c>
      <c r="AG61" s="16">
        <v>0</v>
      </c>
      <c r="AH61" s="16">
        <f>AF61+'2025.1'!AH61</f>
        <v>1</v>
      </c>
      <c r="AI61" s="16">
        <f>AG61+'2025.1'!AI61</f>
        <v>0</v>
      </c>
      <c r="AJ61" s="5">
        <v>2</v>
      </c>
      <c r="AK61" s="16">
        <v>120</v>
      </c>
      <c r="AL61" s="16">
        <v>145</v>
      </c>
      <c r="AM61" s="16">
        <v>20</v>
      </c>
      <c r="AN61" s="16">
        <f>AJ61+'2025.1'!AN61</f>
        <v>2</v>
      </c>
      <c r="AO61" s="16">
        <f>AK61+'2025.1'!AO61</f>
        <v>120</v>
      </c>
      <c r="AP61" s="16">
        <f>AL61+'2025.1'!AP61</f>
        <v>145</v>
      </c>
      <c r="AQ61" s="16">
        <f>AM61+'2025.1'!AQ61</f>
        <v>20</v>
      </c>
    </row>
    <row r="62" spans="1:43" s="1" customFormat="1">
      <c r="A62" s="437"/>
      <c r="B62" s="437"/>
      <c r="C62" s="25" t="s">
        <v>102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R62+'2025.1'!T62</f>
        <v>120490</v>
      </c>
      <c r="U62" s="122">
        <f>S62+'2025.1'!U62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V62+'2025.1'!AA62</f>
        <v>4</v>
      </c>
      <c r="AB62" s="15">
        <f>W62+'2025.1'!AB62</f>
        <v>1</v>
      </c>
      <c r="AC62" s="15">
        <f>X62+'2025.1'!AC62</f>
        <v>200</v>
      </c>
      <c r="AD62" s="15">
        <f>Y62+'2025.1'!AD62</f>
        <v>205</v>
      </c>
      <c r="AE62" s="15">
        <f>Z62+'2025.1'!AE62</f>
        <v>82000</v>
      </c>
      <c r="AF62" s="4">
        <v>0</v>
      </c>
      <c r="AG62" s="16">
        <v>0</v>
      </c>
      <c r="AH62" s="16">
        <f>AF62+'2025.1'!AH62</f>
        <v>0</v>
      </c>
      <c r="AI62" s="16">
        <f>AG62+'2025.1'!AI62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37"/>
      <c r="B63" s="437"/>
      <c r="C63" s="25" t="s">
        <v>103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1856676</v>
      </c>
      <c r="S63" s="123">
        <v>12000.057936074652</v>
      </c>
      <c r="T63" s="121">
        <f>R63+'2025.1'!T63</f>
        <v>4773696</v>
      </c>
      <c r="U63" s="122">
        <f>S63+'2025.1'!U63</f>
        <v>32000.341542707076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>
        <v>0</v>
      </c>
      <c r="AG63" s="16">
        <v>0</v>
      </c>
      <c r="AH63" s="16">
        <f>AF63+'2025.1'!AH63</f>
        <v>0</v>
      </c>
      <c r="AI63" s="16">
        <f>AG63+'2025.1'!AI63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37"/>
      <c r="B64" s="438"/>
      <c r="C64" s="25" t="s">
        <v>104</v>
      </c>
      <c r="D64" s="27">
        <v>0</v>
      </c>
      <c r="E64" s="28">
        <v>1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R64+'2025.1'!T64</f>
        <v>488967</v>
      </c>
      <c r="U64" s="122">
        <f>S64+'2025.1'!U64</f>
        <v>3100.0148056301869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>
        <v>0</v>
      </c>
      <c r="AG64" s="16">
        <v>0</v>
      </c>
      <c r="AH64" s="16">
        <f>AF64+'2025.1'!AH64</f>
        <v>2</v>
      </c>
      <c r="AI64" s="16">
        <f>AG64+'2025.1'!AI64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37"/>
      <c r="B65" s="435">
        <v>2</v>
      </c>
      <c r="C65" s="25" t="s">
        <v>105</v>
      </c>
      <c r="D65" s="27">
        <v>0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21">
        <v>0</v>
      </c>
      <c r="S65" s="123">
        <v>0</v>
      </c>
      <c r="T65" s="121">
        <f>R65+'2025.1'!T65</f>
        <v>1225192</v>
      </c>
      <c r="U65" s="122">
        <f>S65+'2025.1'!U65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>
        <v>0</v>
      </c>
      <c r="AG65" s="16">
        <v>0</v>
      </c>
      <c r="AH65" s="16">
        <f>AF65+'2025.1'!AH65</f>
        <v>1</v>
      </c>
      <c r="AI65" s="16">
        <f>AG65+'2025.1'!AI65</f>
        <v>0</v>
      </c>
      <c r="AJ65" s="5">
        <v>1</v>
      </c>
      <c r="AK65" s="16">
        <v>45</v>
      </c>
      <c r="AL65" s="16">
        <v>60</v>
      </c>
      <c r="AM65" s="16">
        <v>2</v>
      </c>
      <c r="AN65" s="16">
        <f>AJ65+'2025.1'!AN65</f>
        <v>13</v>
      </c>
      <c r="AO65" s="16">
        <f>AK65+'2025.1'!AO65</f>
        <v>605</v>
      </c>
      <c r="AP65" s="16">
        <f>AL65+'2025.1'!AP65</f>
        <v>1298</v>
      </c>
      <c r="AQ65" s="16">
        <f>AM65+'2025.1'!AQ65</f>
        <v>67</v>
      </c>
    </row>
    <row r="66" spans="1:43" s="1" customFormat="1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R66+'2025.1'!T66</f>
        <v>457760</v>
      </c>
      <c r="U66" s="122">
        <f>S66+'2025.1'!U66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>
        <v>0</v>
      </c>
      <c r="AG66" s="16">
        <v>0</v>
      </c>
      <c r="AH66" s="16">
        <f>AF66+'2025.1'!AH66</f>
        <v>0</v>
      </c>
      <c r="AI66" s="16">
        <f>AG66+'2025.1'!AI66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R67+'2025.1'!T67</f>
        <v>201616</v>
      </c>
      <c r="U67" s="122">
        <f>S67+'2025.1'!U67</f>
        <v>1380.0454136500498</v>
      </c>
      <c r="V67" s="6">
        <v>0</v>
      </c>
      <c r="W67" s="2">
        <v>0</v>
      </c>
      <c r="X67" s="13">
        <f t="shared" si="10"/>
        <v>0</v>
      </c>
      <c r="Y67" s="3">
        <v>0</v>
      </c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>
        <v>0</v>
      </c>
      <c r="AG67" s="16">
        <v>0</v>
      </c>
      <c r="AH67" s="16">
        <f>AF67+'2025.1'!AH67</f>
        <v>0</v>
      </c>
      <c r="AI67" s="16">
        <f>AG67+'2025.1'!AI67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R68+'2025.1'!T68</f>
        <v>0</v>
      </c>
      <c r="U68" s="122">
        <f>S68+'2025.1'!U68</f>
        <v>0</v>
      </c>
      <c r="V68" s="6">
        <v>0</v>
      </c>
      <c r="W68" s="2">
        <v>0</v>
      </c>
      <c r="X68" s="13">
        <f t="shared" si="10"/>
        <v>0</v>
      </c>
      <c r="Y68" s="3">
        <v>0</v>
      </c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>
        <v>0</v>
      </c>
      <c r="AG68" s="16">
        <v>0</v>
      </c>
      <c r="AH68" s="16">
        <f>AF68+'2025.1'!AH68</f>
        <v>0</v>
      </c>
      <c r="AI68" s="16">
        <f>AG68+'2025.1'!AI68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38"/>
      <c r="B69" s="435"/>
      <c r="C69" s="25" t="s">
        <v>109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R69+'2025.1'!T69</f>
        <v>183720</v>
      </c>
      <c r="U69" s="122">
        <f>S69+'2025.1'!U69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3">
        <v>0</v>
      </c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>
        <v>0</v>
      </c>
      <c r="AG69" s="16">
        <v>0</v>
      </c>
      <c r="AH69" s="16">
        <f>AF69+'2025.1'!AH69</f>
        <v>0</v>
      </c>
      <c r="AI69" s="16">
        <f>AG69+'2025.1'!AI69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0</v>
      </c>
      <c r="E70" s="127">
        <f t="shared" ref="E70:O70" si="28">SUM(E61:E69)</f>
        <v>1</v>
      </c>
      <c r="F70" s="144">
        <f t="shared" si="28"/>
        <v>480</v>
      </c>
      <c r="G70" s="244">
        <f t="shared" ref="G70:H70" si="29">SUM(G61:G69)</f>
        <v>385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10</v>
      </c>
      <c r="P70" s="144">
        <f t="shared" ref="P70" si="30">SUM(P61:P69)</f>
        <v>480</v>
      </c>
      <c r="Q70" s="17">
        <f t="shared" ref="Q70" si="31">SUM(Q61:Q69)</f>
        <v>11</v>
      </c>
      <c r="R70" s="141">
        <f t="shared" ref="R70:S70" si="32">SUM(R61:R69)</f>
        <v>1856676</v>
      </c>
      <c r="S70" s="142">
        <f t="shared" si="32"/>
        <v>12000.057936074652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14</v>
      </c>
      <c r="AB70" s="135">
        <f>W70+'2025.1'!AB70</f>
        <v>4</v>
      </c>
      <c r="AC70" s="135">
        <f>X70+'2025.1'!AC70</f>
        <v>800</v>
      </c>
      <c r="AD70" s="135">
        <f>Y70+'2025.1'!AD70</f>
        <v>778</v>
      </c>
      <c r="AE70" s="135">
        <f>Z70+'2025.1'!AE70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4</v>
      </c>
      <c r="AI70" s="137">
        <f>AG70+'2025.1'!AI70</f>
        <v>0</v>
      </c>
      <c r="AJ70" s="124">
        <f t="shared" ref="AJ70:AM70" si="36">SUM(AJ61:AJ69)</f>
        <v>3</v>
      </c>
      <c r="AK70" s="124">
        <f t="shared" si="36"/>
        <v>165</v>
      </c>
      <c r="AL70" s="124">
        <f t="shared" si="36"/>
        <v>205</v>
      </c>
      <c r="AM70" s="124">
        <f t="shared" si="36"/>
        <v>22</v>
      </c>
      <c r="AN70" s="137">
        <f>AJ70+'2025.1'!AN70</f>
        <v>15</v>
      </c>
      <c r="AO70" s="137">
        <f>AK70+'2025.1'!AO70</f>
        <v>725</v>
      </c>
      <c r="AP70" s="137">
        <f>AL70+'2025.1'!AP70</f>
        <v>1443</v>
      </c>
      <c r="AQ70" s="137">
        <f>AM70+'2025.1'!AQ70</f>
        <v>87</v>
      </c>
    </row>
    <row r="71" spans="1:43" s="1" customFormat="1">
      <c r="A71" s="436">
        <v>6</v>
      </c>
      <c r="B71" s="436">
        <v>1</v>
      </c>
      <c r="C71" s="25" t="s">
        <v>110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R71+'2025.1'!T71</f>
        <v>220903</v>
      </c>
      <c r="U71" s="122">
        <f>S71+'2025.1'!U71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V71+'2025.1'!AA71</f>
        <v>3</v>
      </c>
      <c r="AB71" s="15">
        <f>W71+'2025.1'!AB71</f>
        <v>7</v>
      </c>
      <c r="AC71" s="15">
        <f>X71+'2025.1'!AC71</f>
        <v>1400</v>
      </c>
      <c r="AD71" s="15">
        <f>Y71+'2025.1'!AD71</f>
        <v>143</v>
      </c>
      <c r="AE71" s="15">
        <f>Z71+'2025.1'!AE71</f>
        <v>57200</v>
      </c>
      <c r="AF71" s="9">
        <v>0</v>
      </c>
      <c r="AG71" s="16">
        <v>0</v>
      </c>
      <c r="AH71" s="16">
        <f>AF71+'2025.1'!AH71</f>
        <v>0</v>
      </c>
      <c r="AI71" s="16">
        <f>AG71+'2025.1'!AI71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AJ71+'2025.1'!AN71</f>
        <v>3</v>
      </c>
      <c r="AO71" s="16">
        <f>AK71+'2025.1'!AO71</f>
        <v>145</v>
      </c>
      <c r="AP71" s="16">
        <f>AL71+'2025.1'!AP71</f>
        <v>479</v>
      </c>
      <c r="AQ71" s="16">
        <f>AM71+'2025.1'!AQ71</f>
        <v>13</v>
      </c>
    </row>
    <row r="72" spans="1:43" s="1" customFormat="1">
      <c r="A72" s="437"/>
      <c r="B72" s="437"/>
      <c r="C72" s="25" t="s">
        <v>111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30946</v>
      </c>
      <c r="S72" s="146">
        <v>200.01001407341192</v>
      </c>
      <c r="T72" s="121">
        <f>R72+'2025.1'!T72</f>
        <v>108904</v>
      </c>
      <c r="U72" s="122">
        <f>S72+'2025.1'!U72</f>
        <v>700.14934679007695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V72+'2025.1'!AA72</f>
        <v>5</v>
      </c>
      <c r="AB72" s="15">
        <f>W72+'2025.1'!AB72</f>
        <v>0</v>
      </c>
      <c r="AC72" s="15">
        <f>X72+'2025.1'!AC72</f>
        <v>0</v>
      </c>
      <c r="AD72" s="15">
        <f>Y72+'2025.1'!AD72</f>
        <v>167</v>
      </c>
      <c r="AE72" s="15">
        <f>Z72+'2025.1'!AE72</f>
        <v>66800</v>
      </c>
      <c r="AF72" s="9">
        <v>0</v>
      </c>
      <c r="AG72" s="16">
        <v>0</v>
      </c>
      <c r="AH72" s="16">
        <f>AF72+'2025.1'!AH72</f>
        <v>0</v>
      </c>
      <c r="AI72" s="16">
        <f>AG72+'2025.1'!AI72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437"/>
      <c r="B73" s="437"/>
      <c r="C73" s="25" t="s">
        <v>112</v>
      </c>
      <c r="D73" s="27">
        <v>0</v>
      </c>
      <c r="E73" s="28">
        <v>1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R73+'2025.1'!T73</f>
        <v>143438</v>
      </c>
      <c r="U73" s="122">
        <f>S73+'2025.1'!U73</f>
        <v>1000.0068810691142</v>
      </c>
      <c r="V73" s="6">
        <v>0</v>
      </c>
      <c r="W73" s="2">
        <v>0</v>
      </c>
      <c r="X73" s="13">
        <f t="shared" si="26"/>
        <v>0</v>
      </c>
      <c r="Y73" s="18">
        <v>0</v>
      </c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9">
        <v>0</v>
      </c>
      <c r="AG73" s="16">
        <v>0</v>
      </c>
      <c r="AH73" s="16">
        <f>AF73+'2025.1'!AH73</f>
        <v>17</v>
      </c>
      <c r="AI73" s="16">
        <f>AG73+'2025.1'!AI73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R74+'2025.1'!T74</f>
        <v>0</v>
      </c>
      <c r="U74" s="122">
        <f>S74+'2025.1'!U74</f>
        <v>0</v>
      </c>
      <c r="V74" s="6">
        <v>0</v>
      </c>
      <c r="W74" s="2">
        <v>0</v>
      </c>
      <c r="X74" s="13">
        <f t="shared" si="26"/>
        <v>0</v>
      </c>
      <c r="Y74" s="18">
        <v>0</v>
      </c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9">
        <v>0</v>
      </c>
      <c r="AG74" s="16">
        <v>0</v>
      </c>
      <c r="AH74" s="16">
        <f>AF74+'2025.1'!AH74</f>
        <v>0</v>
      </c>
      <c r="AI74" s="16">
        <f>AG74+'2025.1'!AI74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37"/>
      <c r="B75" s="435">
        <v>2</v>
      </c>
      <c r="C75" s="25" t="s">
        <v>114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83565</v>
      </c>
      <c r="S75" s="146">
        <v>540.09684049779185</v>
      </c>
      <c r="T75" s="121">
        <f>R75+'2025.1'!T75</f>
        <v>83565</v>
      </c>
      <c r="U75" s="122">
        <f>S75+'2025.1'!U75</f>
        <v>540.09684049779185</v>
      </c>
      <c r="V75" s="6">
        <v>0</v>
      </c>
      <c r="W75" s="2">
        <v>0</v>
      </c>
      <c r="X75" s="13">
        <f t="shared" si="26"/>
        <v>0</v>
      </c>
      <c r="Y75" s="18">
        <v>0</v>
      </c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9">
        <v>11</v>
      </c>
      <c r="AG75" s="16">
        <v>0</v>
      </c>
      <c r="AH75" s="16">
        <f>AF75+'2025.1'!AH75</f>
        <v>20</v>
      </c>
      <c r="AI75" s="16">
        <f>AG75+'2025.1'!AI75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37"/>
      <c r="B76" s="435"/>
      <c r="C76" s="25" t="s">
        <v>115</v>
      </c>
      <c r="D76" s="27">
        <v>7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R76+'2025.1'!T76</f>
        <v>153085</v>
      </c>
      <c r="U76" s="122">
        <f>S76+'2025.1'!U76</f>
        <v>1000.003416414324</v>
      </c>
      <c r="V76" s="6">
        <v>0</v>
      </c>
      <c r="W76" s="2">
        <v>0</v>
      </c>
      <c r="X76" s="13">
        <f t="shared" si="26"/>
        <v>0</v>
      </c>
      <c r="Y76" s="18">
        <v>0</v>
      </c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9">
        <v>18</v>
      </c>
      <c r="AG76" s="16">
        <v>0</v>
      </c>
      <c r="AH76" s="16">
        <f>AF76+'2025.1'!AH76</f>
        <v>18</v>
      </c>
      <c r="AI76" s="16">
        <f>AG76+'2025.1'!AI76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R77+'2025.1'!T77</f>
        <v>382720</v>
      </c>
      <c r="U77" s="122">
        <f>S77+'2025.1'!U77</f>
        <v>2500.0575335930371</v>
      </c>
      <c r="V77" s="6">
        <v>0</v>
      </c>
      <c r="W77" s="2">
        <v>0</v>
      </c>
      <c r="X77" s="13">
        <f t="shared" si="26"/>
        <v>0</v>
      </c>
      <c r="Y77" s="18">
        <v>0</v>
      </c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9">
        <v>0</v>
      </c>
      <c r="AG77" s="16">
        <v>0</v>
      </c>
      <c r="AH77" s="16">
        <f>AF77+'2025.1'!AH77</f>
        <v>14</v>
      </c>
      <c r="AI77" s="16">
        <f>AG77+'2025.1'!AI77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437"/>
      <c r="B78" s="435"/>
      <c r="C78" s="25" t="s">
        <v>117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40235</v>
      </c>
      <c r="S78" s="146">
        <v>260.04662690634422</v>
      </c>
      <c r="T78" s="121">
        <f>R78+'2025.1'!T78</f>
        <v>197966</v>
      </c>
      <c r="U78" s="122">
        <f>S78+'2025.1'!U78</f>
        <v>1260.0495622922804</v>
      </c>
      <c r="V78" s="6">
        <v>0</v>
      </c>
      <c r="W78" s="2">
        <v>0</v>
      </c>
      <c r="X78" s="13">
        <f t="shared" si="26"/>
        <v>0</v>
      </c>
      <c r="Y78" s="18">
        <v>0</v>
      </c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9">
        <v>0</v>
      </c>
      <c r="AG78" s="16">
        <v>0</v>
      </c>
      <c r="AH78" s="16">
        <f>AF78+'2025.1'!AH78</f>
        <v>0</v>
      </c>
      <c r="AI78" s="16">
        <f>AG78+'2025.1'!AI78</f>
        <v>0</v>
      </c>
      <c r="AJ78" s="5">
        <v>2</v>
      </c>
      <c r="AK78" s="16">
        <v>90</v>
      </c>
      <c r="AL78" s="16">
        <v>144</v>
      </c>
      <c r="AM78" s="16">
        <v>4</v>
      </c>
      <c r="AN78" s="16">
        <f>AJ78+'2025.1'!AN78</f>
        <v>2</v>
      </c>
      <c r="AO78" s="16">
        <f>AK78+'2025.1'!AO78</f>
        <v>90</v>
      </c>
      <c r="AP78" s="16">
        <f>AL78+'2025.1'!AP78</f>
        <v>144</v>
      </c>
      <c r="AQ78" s="16">
        <f>AM78+'2025.1'!AQ78</f>
        <v>4</v>
      </c>
    </row>
    <row r="79" spans="1:43" s="1" customFormat="1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R79+'2025.1'!T79</f>
        <v>612598</v>
      </c>
      <c r="U79" s="122">
        <f>S79+'2025.1'!U79</f>
        <v>4000.0337712083037</v>
      </c>
      <c r="V79" s="6">
        <v>0</v>
      </c>
      <c r="W79" s="2">
        <v>0</v>
      </c>
      <c r="X79" s="13">
        <f t="shared" si="26"/>
        <v>0</v>
      </c>
      <c r="Y79" s="18">
        <v>0</v>
      </c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9">
        <v>0</v>
      </c>
      <c r="AG79" s="16">
        <v>0</v>
      </c>
      <c r="AH79" s="16">
        <f>AF79+'2025.1'!AH79</f>
        <v>0</v>
      </c>
      <c r="AI79" s="16">
        <f>AG79+'2025.1'!AI79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7</v>
      </c>
      <c r="E80" s="127">
        <f t="shared" si="37"/>
        <v>1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154746</v>
      </c>
      <c r="S80" s="142">
        <f t="shared" si="37"/>
        <v>1000.153481477548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15</v>
      </c>
      <c r="AB80" s="135">
        <f>W80+'2025.1'!AB80</f>
        <v>16</v>
      </c>
      <c r="AC80" s="135">
        <f>X80+'2025.1'!AC80</f>
        <v>3200</v>
      </c>
      <c r="AD80" s="135">
        <f>Y80+'2025.1'!AD80</f>
        <v>690</v>
      </c>
      <c r="AE80" s="135">
        <f>Z80+'2025.1'!AE80</f>
        <v>276000</v>
      </c>
      <c r="AF80" s="124">
        <f>SUM(AF71:AF79)</f>
        <v>29</v>
      </c>
      <c r="AG80" s="124">
        <f>SUM(AG71:AG79)</f>
        <v>0</v>
      </c>
      <c r="AH80" s="137">
        <f>AF80+'2025.1'!AH80</f>
        <v>69</v>
      </c>
      <c r="AI80" s="137">
        <f>AG80+'2025.1'!AI80</f>
        <v>0</v>
      </c>
      <c r="AJ80" s="124">
        <f>SUM(AJ71:AJ79)</f>
        <v>2</v>
      </c>
      <c r="AK80" s="124">
        <f>SUM(AK71:AK79)</f>
        <v>90</v>
      </c>
      <c r="AL80" s="124">
        <f>SUM(AL71:AL79)</f>
        <v>144</v>
      </c>
      <c r="AM80" s="124">
        <f>SUM(AM71:AM79)</f>
        <v>4</v>
      </c>
      <c r="AN80" s="137">
        <f>AJ80+'2025.1'!AN80</f>
        <v>12</v>
      </c>
      <c r="AO80" s="137">
        <f>AK80+'2025.1'!AO80</f>
        <v>1470</v>
      </c>
      <c r="AP80" s="137">
        <f>AL80+'2025.1'!AP80</f>
        <v>1150</v>
      </c>
      <c r="AQ80" s="137">
        <f>AM80+'2025.1'!AQ80</f>
        <v>90</v>
      </c>
    </row>
    <row r="81" spans="1:43" s="1" customFormat="1">
      <c r="A81" s="436">
        <v>7</v>
      </c>
      <c r="B81" s="436">
        <v>1</v>
      </c>
      <c r="C81" s="25" t="s">
        <v>119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154723</v>
      </c>
      <c r="S81" s="146">
        <v>1000.0048280062209</v>
      </c>
      <c r="T81" s="121">
        <f>R81+'2025.1'!T81</f>
        <v>650010</v>
      </c>
      <c r="U81" s="122">
        <f>S81+'2025.1'!U81</f>
        <v>4140.0879686602084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>
        <v>0</v>
      </c>
      <c r="AG81" s="16">
        <v>0</v>
      </c>
      <c r="AH81" s="16">
        <f>AF81+'2025.1'!AH81</f>
        <v>0</v>
      </c>
      <c r="AI81" s="16">
        <f>AG81+'2025.1'!AI81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37"/>
      <c r="B82" s="437"/>
      <c r="C82" s="25" t="s">
        <v>120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154723</v>
      </c>
      <c r="S82" s="146">
        <v>1000.0048280062209</v>
      </c>
      <c r="T82" s="121">
        <f>R82+'2025.1'!T82</f>
        <v>298723</v>
      </c>
      <c r="U82" s="122">
        <f>S82+'2025.1'!U82</f>
        <v>2003.9298051667533</v>
      </c>
      <c r="V82" s="6">
        <v>0</v>
      </c>
      <c r="W82" s="6">
        <v>0</v>
      </c>
      <c r="X82" s="13">
        <f t="shared" si="26"/>
        <v>0</v>
      </c>
      <c r="Y82" s="7">
        <v>0</v>
      </c>
      <c r="Z82" s="14">
        <f t="shared" si="27"/>
        <v>0</v>
      </c>
      <c r="AA82" s="15">
        <f>V82+'2025.1'!AA82</f>
        <v>3</v>
      </c>
      <c r="AB82" s="15">
        <f>W82+'2025.1'!AB82</f>
        <v>1</v>
      </c>
      <c r="AC82" s="15">
        <f>X82+'2025.1'!AC82</f>
        <v>200</v>
      </c>
      <c r="AD82" s="15">
        <f>Y82+'2025.1'!AD82</f>
        <v>63</v>
      </c>
      <c r="AE82" s="15">
        <f>Z82+'2025.1'!AE82</f>
        <v>25200</v>
      </c>
      <c r="AF82" s="4">
        <v>0</v>
      </c>
      <c r="AG82" s="16">
        <v>0</v>
      </c>
      <c r="AH82" s="16">
        <f>AF82+'2025.1'!AH82</f>
        <v>97</v>
      </c>
      <c r="AI82" s="16">
        <f>AG82+'2025.1'!AI82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437"/>
      <c r="B83" s="438"/>
      <c r="C83" s="25" t="s">
        <v>121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R83+'2025.1'!T83</f>
        <v>451811</v>
      </c>
      <c r="U83" s="122">
        <f>S83+'2025.1'!U83</f>
        <v>2950.1553354783969</v>
      </c>
      <c r="V83" s="6">
        <v>3</v>
      </c>
      <c r="W83" s="6">
        <v>1</v>
      </c>
      <c r="X83" s="13">
        <f t="shared" si="26"/>
        <v>200</v>
      </c>
      <c r="Y83" s="7">
        <v>128</v>
      </c>
      <c r="Z83" s="14">
        <f t="shared" si="27"/>
        <v>51200</v>
      </c>
      <c r="AA83" s="15">
        <f>V83+'2025.1'!AA83</f>
        <v>3</v>
      </c>
      <c r="AB83" s="15">
        <f>W83+'2025.1'!AB83</f>
        <v>1</v>
      </c>
      <c r="AC83" s="15">
        <f>X83+'2025.1'!AC83</f>
        <v>200</v>
      </c>
      <c r="AD83" s="15">
        <f>Y83+'2025.1'!AD83</f>
        <v>128</v>
      </c>
      <c r="AE83" s="15">
        <f>Z83+'2025.1'!AE83</f>
        <v>51200</v>
      </c>
      <c r="AF83" s="4">
        <v>0</v>
      </c>
      <c r="AG83" s="16">
        <v>0</v>
      </c>
      <c r="AH83" s="16">
        <f>AF83+'2025.1'!AH83</f>
        <v>0</v>
      </c>
      <c r="AI83" s="16">
        <f>AG83+'2025.1'!AI83</f>
        <v>0</v>
      </c>
      <c r="AJ83" s="5">
        <v>2</v>
      </c>
      <c r="AK83" s="318">
        <v>95</v>
      </c>
      <c r="AL83" s="318">
        <v>161</v>
      </c>
      <c r="AM83" s="318">
        <v>20</v>
      </c>
      <c r="AN83" s="16">
        <f>AJ83+'2025.1'!AN83</f>
        <v>4</v>
      </c>
      <c r="AO83" s="16">
        <f>AK83+'2025.1'!AO83</f>
        <v>1105</v>
      </c>
      <c r="AP83" s="16">
        <f>AL83+'2025.1'!AP83</f>
        <v>280</v>
      </c>
      <c r="AQ83" s="16">
        <f>AM83+'2025.1'!AQ83</f>
        <v>75</v>
      </c>
    </row>
    <row r="84" spans="1:43" s="1" customFormat="1">
      <c r="A84" s="437"/>
      <c r="B84" s="435">
        <v>2</v>
      </c>
      <c r="C84" s="25" t="s">
        <v>122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R84+'2025.1'!T84</f>
        <v>1004074</v>
      </c>
      <c r="U84" s="122">
        <f>S84+'2025.1'!U84</f>
        <v>7000.1039410936419</v>
      </c>
      <c r="V84" s="6">
        <v>1</v>
      </c>
      <c r="W84" s="6">
        <v>1</v>
      </c>
      <c r="X84" s="13">
        <f t="shared" si="26"/>
        <v>200</v>
      </c>
      <c r="Y84" s="7">
        <v>45</v>
      </c>
      <c r="Z84" s="14">
        <f t="shared" si="27"/>
        <v>18000</v>
      </c>
      <c r="AA84" s="15">
        <f>V84+'2025.1'!AA84</f>
        <v>2</v>
      </c>
      <c r="AB84" s="15">
        <f>W84+'2025.1'!AB84</f>
        <v>2</v>
      </c>
      <c r="AC84" s="15">
        <f>X84+'2025.1'!AC84</f>
        <v>400</v>
      </c>
      <c r="AD84" s="15">
        <f>Y84+'2025.1'!AD84</f>
        <v>77</v>
      </c>
      <c r="AE84" s="15">
        <f>Z84+'2025.1'!AE84</f>
        <v>30800</v>
      </c>
      <c r="AF84" s="4">
        <v>11</v>
      </c>
      <c r="AG84" s="16">
        <v>0</v>
      </c>
      <c r="AH84" s="16">
        <f>AF84+'2025.1'!AH84</f>
        <v>17</v>
      </c>
      <c r="AI84" s="16">
        <f>AG84+'2025.1'!AI84</f>
        <v>0</v>
      </c>
      <c r="AJ84" s="5">
        <v>2</v>
      </c>
      <c r="AK84" s="318">
        <v>90</v>
      </c>
      <c r="AL84" s="318">
        <v>66</v>
      </c>
      <c r="AM84" s="318">
        <v>17</v>
      </c>
      <c r="AN84" s="16">
        <f>AJ84+'2025.1'!AN84</f>
        <v>6</v>
      </c>
      <c r="AO84" s="16">
        <f>AK84+'2025.1'!AO84</f>
        <v>285</v>
      </c>
      <c r="AP84" s="16">
        <f>AL84+'2025.1'!AP84</f>
        <v>405</v>
      </c>
      <c r="AQ84" s="16">
        <f>AM84+'2025.1'!AQ84</f>
        <v>51</v>
      </c>
    </row>
    <row r="85" spans="1:43" s="1" customFormat="1">
      <c r="A85" s="437"/>
      <c r="B85" s="435"/>
      <c r="C85" s="25" t="s">
        <v>123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R85+'2025.1'!T85</f>
        <v>0</v>
      </c>
      <c r="U85" s="122">
        <f>S85+'2025.1'!U85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>
        <v>0</v>
      </c>
      <c r="AG85" s="16">
        <v>0</v>
      </c>
      <c r="AH85" s="16">
        <f>AF85+'2025.1'!AH85</f>
        <v>11</v>
      </c>
      <c r="AI85" s="16">
        <f>AG85+'2025.1'!AI85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37"/>
      <c r="B86" s="435"/>
      <c r="C86" s="25" t="s">
        <v>124</v>
      </c>
      <c r="D86" s="27">
        <v>0</v>
      </c>
      <c r="E86" s="28">
        <v>1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247568</v>
      </c>
      <c r="S86" s="146">
        <v>1600.0801125872954</v>
      </c>
      <c r="T86" s="121">
        <f>R86+'2025.1'!T86</f>
        <v>247568</v>
      </c>
      <c r="U86" s="122">
        <f>S86+'2025.1'!U86</f>
        <v>1600.0801125872954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>
        <v>0</v>
      </c>
      <c r="AG86" s="16">
        <v>0</v>
      </c>
      <c r="AH86" s="16">
        <f>AF86+'2025.1'!AH86</f>
        <v>0</v>
      </c>
      <c r="AI86" s="16">
        <f>AG86+'2025.1'!AI86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37"/>
      <c r="B87" s="435"/>
      <c r="C87" s="25" t="s">
        <v>125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R87+'2025.1'!T87</f>
        <v>0</v>
      </c>
      <c r="U87" s="122">
        <f>S87+'2025.1'!U87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>
        <v>0</v>
      </c>
      <c r="AG87" s="16">
        <v>0</v>
      </c>
      <c r="AH87" s="16">
        <f>AF87+'2025.1'!AH87</f>
        <v>0</v>
      </c>
      <c r="AI87" s="16">
        <f>AG87+'2025.1'!AI87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37"/>
      <c r="B88" s="435"/>
      <c r="C88" s="25" t="s">
        <v>126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21">
        <f>R88+'2025.1'!T88</f>
        <v>857276</v>
      </c>
      <c r="U88" s="122">
        <f>S88+'2025.1'!U88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>
        <v>0</v>
      </c>
      <c r="AG88" s="16">
        <v>0</v>
      </c>
      <c r="AH88" s="16">
        <f>AF88+'2025.1'!AH88</f>
        <v>11</v>
      </c>
      <c r="AI88" s="16">
        <f>AG88+'2025.1'!AI88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38"/>
      <c r="B89" s="435"/>
      <c r="C89" s="25" t="s">
        <v>127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R89+'2025.1'!T89</f>
        <v>0</v>
      </c>
      <c r="U89" s="122">
        <f>S89+'2025.1'!U89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>
        <v>0</v>
      </c>
      <c r="AG89" s="16">
        <v>0</v>
      </c>
      <c r="AH89" s="16">
        <f>AF89+'2025.1'!AH89</f>
        <v>1</v>
      </c>
      <c r="AI89" s="16">
        <f>AG89+'2025.1'!AI89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0</v>
      </c>
      <c r="E90" s="156">
        <f t="shared" ref="E90:O90" si="40">SUM(E81:E89)</f>
        <v>1</v>
      </c>
      <c r="F90" s="281">
        <f t="shared" si="40"/>
        <v>345</v>
      </c>
      <c r="G90" s="245">
        <f t="shared" ref="G90:H90" si="41">SUM(G81:G89)</f>
        <v>260</v>
      </c>
      <c r="H90" s="266">
        <f t="shared" si="41"/>
        <v>85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3</v>
      </c>
      <c r="O90" s="153">
        <f t="shared" si="40"/>
        <v>11</v>
      </c>
      <c r="P90" s="281">
        <f t="shared" ref="P90" si="42">SUM(P81:P89)</f>
        <v>345</v>
      </c>
      <c r="Q90" s="255">
        <f t="shared" ref="Q90" si="43">SUM(Q81:Q89)</f>
        <v>-4</v>
      </c>
      <c r="R90" s="158">
        <f t="shared" ref="R90:S90" si="44">SUM(R81:R89)</f>
        <v>557014</v>
      </c>
      <c r="S90" s="159">
        <f t="shared" si="44"/>
        <v>3600.089768599737</v>
      </c>
      <c r="T90" s="158">
        <f t="shared" ref="T90:U90" si="45">SUM(T81:T89)</f>
        <v>3509462</v>
      </c>
      <c r="U90" s="159">
        <f t="shared" si="45"/>
        <v>23294.376294906513</v>
      </c>
      <c r="V90" s="164">
        <f t="shared" ref="V90:Y90" si="46">SUM(V81:V89)</f>
        <v>4</v>
      </c>
      <c r="W90" s="165">
        <f t="shared" si="46"/>
        <v>2</v>
      </c>
      <c r="X90" s="166">
        <f t="shared" si="26"/>
        <v>400</v>
      </c>
      <c r="Y90" s="165">
        <f t="shared" si="46"/>
        <v>173</v>
      </c>
      <c r="Z90" s="132">
        <f t="shared" si="27"/>
        <v>69200</v>
      </c>
      <c r="AA90" s="135">
        <f>V90+'2025.1'!AA90</f>
        <v>10</v>
      </c>
      <c r="AB90" s="135">
        <f>W90+'2025.1'!AB90</f>
        <v>4</v>
      </c>
      <c r="AC90" s="135">
        <f>X90+'2025.1'!AC90</f>
        <v>800</v>
      </c>
      <c r="AD90" s="135">
        <f>Y90+'2025.1'!AD90</f>
        <v>331</v>
      </c>
      <c r="AE90" s="135">
        <f>Z90+'2025.1'!AE90</f>
        <v>132400</v>
      </c>
      <c r="AF90" s="153">
        <f t="shared" ref="AF90:AG90" si="47">SUM(AF81:AF89)</f>
        <v>11</v>
      </c>
      <c r="AG90" s="153">
        <f t="shared" si="47"/>
        <v>0</v>
      </c>
      <c r="AH90" s="137">
        <f>AF90+'2025.1'!AH90</f>
        <v>137</v>
      </c>
      <c r="AI90" s="137">
        <f>AG90+'2025.1'!AI90</f>
        <v>1</v>
      </c>
      <c r="AJ90" s="153">
        <f t="shared" ref="AJ90:AM90" si="48">SUM(AJ81:AJ89)</f>
        <v>4</v>
      </c>
      <c r="AK90" s="153">
        <f t="shared" si="48"/>
        <v>185</v>
      </c>
      <c r="AL90" s="153">
        <f t="shared" si="48"/>
        <v>227</v>
      </c>
      <c r="AM90" s="153">
        <f t="shared" si="48"/>
        <v>37</v>
      </c>
      <c r="AN90" s="137">
        <f>AJ90+'2025.1'!AN90</f>
        <v>13</v>
      </c>
      <c r="AO90" s="137">
        <f>AK90+'2025.1'!AO90</f>
        <v>1605</v>
      </c>
      <c r="AP90" s="137">
        <f>AL90+'2025.1'!AP90</f>
        <v>828</v>
      </c>
      <c r="AQ90" s="137">
        <f>AM90+'2025.1'!AQ90</f>
        <v>145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9">SUM(D90,D80,D70,D60,D43,D34,D20)</f>
        <v>22</v>
      </c>
      <c r="E91" s="218">
        <f t="shared" si="49"/>
        <v>12</v>
      </c>
      <c r="F91" s="282">
        <f t="shared" si="49"/>
        <v>3650</v>
      </c>
      <c r="G91" s="272">
        <f t="shared" si="49"/>
        <v>2895</v>
      </c>
      <c r="H91" s="267">
        <f t="shared" si="49"/>
        <v>755</v>
      </c>
      <c r="I91" s="219">
        <f t="shared" si="49"/>
        <v>3660</v>
      </c>
      <c r="J91" s="220">
        <f t="shared" si="49"/>
        <v>7</v>
      </c>
      <c r="K91" s="220">
        <f t="shared" si="49"/>
        <v>4</v>
      </c>
      <c r="L91" s="220">
        <f t="shared" si="49"/>
        <v>192</v>
      </c>
      <c r="M91" s="220">
        <f t="shared" si="49"/>
        <v>1</v>
      </c>
      <c r="N91" s="220">
        <f t="shared" si="49"/>
        <v>19</v>
      </c>
      <c r="O91" s="220">
        <f t="shared" si="49"/>
        <v>193</v>
      </c>
      <c r="P91" s="282">
        <f t="shared" si="49"/>
        <v>3650</v>
      </c>
      <c r="Q91" s="256">
        <f t="shared" si="49"/>
        <v>-10</v>
      </c>
      <c r="R91" s="221">
        <f t="shared" ref="R91:W91" si="50">R20+R34+R43+R60+R70+R80+R90</f>
        <v>11743618</v>
      </c>
      <c r="S91" s="222">
        <f t="shared" si="50"/>
        <v>75901.286158236078</v>
      </c>
      <c r="T91" s="221">
        <f t="shared" si="50"/>
        <v>51629927</v>
      </c>
      <c r="U91" s="222">
        <f t="shared" si="50"/>
        <v>339212.38107174251</v>
      </c>
      <c r="V91" s="223">
        <f t="shared" si="50"/>
        <v>26</v>
      </c>
      <c r="W91" s="224">
        <f t="shared" si="50"/>
        <v>32</v>
      </c>
      <c r="X91" s="225">
        <f t="shared" si="26"/>
        <v>6400</v>
      </c>
      <c r="Y91" s="224">
        <f>Y20+Y34+Y43+Y60+Y70+Y80+Y90</f>
        <v>984</v>
      </c>
      <c r="Z91" s="225">
        <f t="shared" si="27"/>
        <v>393600</v>
      </c>
      <c r="AA91" s="226">
        <f>V91+'2025.1'!AA91</f>
        <v>212</v>
      </c>
      <c r="AB91" s="226">
        <f>W91+'2025.1'!AB91</f>
        <v>698</v>
      </c>
      <c r="AC91" s="226">
        <f>X91+'2025.1'!AC91</f>
        <v>139600</v>
      </c>
      <c r="AD91" s="226">
        <f>Y91+'2025.1'!AD91</f>
        <v>8629</v>
      </c>
      <c r="AE91" s="226">
        <f>Z91+'2025.1'!AE91</f>
        <v>3451600</v>
      </c>
      <c r="AF91" s="223">
        <f>AF20+AF34+AF43+AF60+AF70+AF80+AF90</f>
        <v>52</v>
      </c>
      <c r="AG91" s="223">
        <f>AG20+AG34+AG43+AG60+AG70+AG80+AG90</f>
        <v>0</v>
      </c>
      <c r="AH91" s="227">
        <f>AF91+'2025.1'!AH91</f>
        <v>324</v>
      </c>
      <c r="AI91" s="227">
        <f>AG91+'2025.1'!AI91</f>
        <v>1</v>
      </c>
      <c r="AJ91" s="223">
        <f>AJ20+AJ34+AJ43+AJ60+AJ70+AJ80+AJ90</f>
        <v>17</v>
      </c>
      <c r="AK91" s="223">
        <f>AK20+AK34+AK43+AK60+AK70+AK80+AK90</f>
        <v>990</v>
      </c>
      <c r="AL91" s="223">
        <f>AL20+AL34+AL43+AL60+AL70+AL80+AL90</f>
        <v>1149</v>
      </c>
      <c r="AM91" s="223">
        <f>AM20+AM34+AM43+AM60+AM70+AM80+AM90</f>
        <v>94</v>
      </c>
      <c r="AN91" s="227">
        <f>AJ91+'2025.1'!AN91</f>
        <v>119</v>
      </c>
      <c r="AO91" s="227">
        <f>AK91+'2025.1'!AO91</f>
        <v>11695</v>
      </c>
      <c r="AP91" s="227">
        <f>AL91+'2025.1'!AP91</f>
        <v>14457</v>
      </c>
      <c r="AQ91" s="227">
        <f>AM91+'2025.1'!AQ91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3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U86" activePane="bottomRight" state="frozen"/>
      <selection pane="topRight" activeCell="A81" sqref="A81:A89"/>
      <selection pane="bottomLeft" activeCell="A81" sqref="A81:A89"/>
      <selection pane="bottomRight" activeCell="U91" sqref="U9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45717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142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4.85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R5+'2025.2'!T5</f>
        <v>836379</v>
      </c>
      <c r="U5" s="122">
        <f>S5+'2025.2'!U5</f>
        <v>5400.0304075724935</v>
      </c>
      <c r="V5" s="2">
        <v>1</v>
      </c>
      <c r="W5" s="2">
        <v>7</v>
      </c>
      <c r="X5" s="13">
        <f>W5*$X$4</f>
        <v>1400</v>
      </c>
      <c r="Y5" s="3">
        <v>43</v>
      </c>
      <c r="Z5" s="14">
        <f t="shared" ref="Z5:Z35" si="0">Y5*$Z$4</f>
        <v>17200</v>
      </c>
      <c r="AA5" s="15">
        <f>V5+'2025.2'!AA5</f>
        <v>4</v>
      </c>
      <c r="AB5" s="15">
        <f>W5+'2025.2'!AB5</f>
        <v>8</v>
      </c>
      <c r="AC5" s="15">
        <f>X5+'2025.2'!AC5</f>
        <v>1600</v>
      </c>
      <c r="AD5" s="15">
        <f>Y5+'2025.2'!AD5</f>
        <v>136</v>
      </c>
      <c r="AE5" s="15">
        <f>Z5+'2025.2'!AE5</f>
        <v>54400</v>
      </c>
      <c r="AF5" s="4">
        <v>0</v>
      </c>
      <c r="AG5" s="16">
        <v>0</v>
      </c>
      <c r="AH5" s="16">
        <f>AF5+'2025.2'!AH5</f>
        <v>0</v>
      </c>
      <c r="AI5" s="16">
        <f>AG5+'2025.2'!AI5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37"/>
      <c r="B6" s="437"/>
      <c r="C6" s="25" t="s">
        <v>49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R6+'2025.2'!T6</f>
        <v>80470</v>
      </c>
      <c r="U6" s="122">
        <f>S6+'2025.2'!U6</f>
        <v>520.09325381268843</v>
      </c>
      <c r="V6" s="6">
        <v>0</v>
      </c>
      <c r="W6" s="6">
        <v>0</v>
      </c>
      <c r="X6" s="13">
        <f t="shared" ref="X6:X68" si="1">W6*$X$4</f>
        <v>0</v>
      </c>
      <c r="Y6" s="7">
        <v>0</v>
      </c>
      <c r="Z6" s="14">
        <f t="shared" si="0"/>
        <v>0</v>
      </c>
      <c r="AA6" s="15">
        <f>V6+'2025.2'!AA6</f>
        <v>4</v>
      </c>
      <c r="AB6" s="15">
        <f>W6+'2025.2'!AB6</f>
        <v>0</v>
      </c>
      <c r="AC6" s="15">
        <f>X6+'2025.2'!AC6</f>
        <v>0</v>
      </c>
      <c r="AD6" s="15">
        <f>Y6+'2025.2'!AD6</f>
        <v>113</v>
      </c>
      <c r="AE6" s="15">
        <f>Z6+'2025.2'!AE6</f>
        <v>45200</v>
      </c>
      <c r="AF6" s="4">
        <v>0</v>
      </c>
      <c r="AG6" s="16">
        <v>0</v>
      </c>
      <c r="AH6" s="16">
        <f>AF6+'2025.2'!AH6</f>
        <v>1</v>
      </c>
      <c r="AI6" s="16">
        <f>AG6+'2025.2'!AI6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AJ6+'2025.2'!AN6</f>
        <v>2</v>
      </c>
      <c r="AO6" s="16">
        <f>AK6+'2025.2'!AO6</f>
        <v>135</v>
      </c>
      <c r="AP6" s="16">
        <f>AL6+'2025.2'!AP6</f>
        <v>119</v>
      </c>
      <c r="AQ6" s="16">
        <f>AM6+'2025.2'!AQ6</f>
        <v>7</v>
      </c>
    </row>
    <row r="7" spans="1:43" s="1" customFormat="1">
      <c r="A7" s="437"/>
      <c r="B7" s="437"/>
      <c r="C7" s="25" t="s">
        <v>50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R7+'2025.2'!T7</f>
        <v>813567</v>
      </c>
      <c r="U7" s="122">
        <f>S7+'2025.2'!U7</f>
        <v>5300.1446261846149</v>
      </c>
      <c r="V7" s="6">
        <v>0</v>
      </c>
      <c r="W7" s="6">
        <v>0</v>
      </c>
      <c r="X7" s="13">
        <f t="shared" si="1"/>
        <v>0</v>
      </c>
      <c r="Y7" s="322">
        <v>0</v>
      </c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324">
        <v>0</v>
      </c>
      <c r="AG7" s="16">
        <v>0</v>
      </c>
      <c r="AH7" s="16">
        <f>AF7+'2025.2'!AH7</f>
        <v>2</v>
      </c>
      <c r="AI7" s="16">
        <f>AG7+'2025.2'!AI7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AJ7+'2025.2'!AN7</f>
        <v>2</v>
      </c>
      <c r="AO7" s="16">
        <f>AK7+'2025.2'!AO7</f>
        <v>170</v>
      </c>
      <c r="AP7" s="16">
        <f>AL7+'2025.2'!AP7</f>
        <v>128</v>
      </c>
      <c r="AQ7" s="16">
        <f>AM7+'2025.2'!AQ7</f>
        <v>5</v>
      </c>
    </row>
    <row r="8" spans="1:43" s="1" customFormat="1">
      <c r="A8" s="437"/>
      <c r="B8" s="437"/>
      <c r="C8" s="25" t="s">
        <v>51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149906</v>
      </c>
      <c r="S8" s="123">
        <v>1000.002221397007</v>
      </c>
      <c r="T8" s="121">
        <f>R8+'2025.2'!T8</f>
        <v>235642</v>
      </c>
      <c r="U8" s="122">
        <f>S8+'2025.2'!U8</f>
        <v>1560.0590062531228</v>
      </c>
      <c r="V8" s="6">
        <v>0</v>
      </c>
      <c r="W8" s="6">
        <v>0</v>
      </c>
      <c r="X8" s="13">
        <f t="shared" si="1"/>
        <v>0</v>
      </c>
      <c r="Y8" s="322">
        <v>0</v>
      </c>
      <c r="Z8" s="14">
        <f t="shared" si="0"/>
        <v>0</v>
      </c>
      <c r="AA8" s="15">
        <f>V8+'2025.2'!AA8</f>
        <v>5</v>
      </c>
      <c r="AB8" s="15">
        <f>W8+'2025.2'!AB8</f>
        <v>37</v>
      </c>
      <c r="AC8" s="15">
        <f>X8+'2025.2'!AC8</f>
        <v>7400</v>
      </c>
      <c r="AD8" s="15">
        <f>Y8+'2025.2'!AD8</f>
        <v>204</v>
      </c>
      <c r="AE8" s="15">
        <f>Z8+'2025.2'!AE8</f>
        <v>81600</v>
      </c>
      <c r="AF8" s="324">
        <v>0</v>
      </c>
      <c r="AG8" s="16">
        <v>0</v>
      </c>
      <c r="AH8" s="16">
        <f>AF8+'2025.2'!AH8</f>
        <v>0</v>
      </c>
      <c r="AI8" s="16">
        <f>AG8+'2025.2'!AI8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37"/>
      <c r="B9" s="437"/>
      <c r="C9" s="25" t="s">
        <v>52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R9+'2025.2'!T9</f>
        <v>459265</v>
      </c>
      <c r="U9" s="122">
        <f>S9+'2025.2'!U9</f>
        <v>3000.0755726526081</v>
      </c>
      <c r="V9" s="6">
        <v>3</v>
      </c>
      <c r="W9" s="6">
        <v>0</v>
      </c>
      <c r="X9" s="13">
        <f t="shared" si="1"/>
        <v>0</v>
      </c>
      <c r="Y9" s="7">
        <v>136</v>
      </c>
      <c r="Z9" s="14">
        <f t="shared" si="0"/>
        <v>54400</v>
      </c>
      <c r="AA9" s="15">
        <f>V9+'2025.2'!AA9</f>
        <v>9</v>
      </c>
      <c r="AB9" s="15">
        <f>W9+'2025.2'!AB9</f>
        <v>40</v>
      </c>
      <c r="AC9" s="15">
        <f>X9+'2025.2'!AC9</f>
        <v>8000</v>
      </c>
      <c r="AD9" s="15">
        <f>Y9+'2025.2'!AD9</f>
        <v>398</v>
      </c>
      <c r="AE9" s="15">
        <f>Z9+'2025.2'!AE9</f>
        <v>159200</v>
      </c>
      <c r="AF9" s="4">
        <v>0</v>
      </c>
      <c r="AG9" s="16">
        <v>0</v>
      </c>
      <c r="AH9" s="16">
        <f>AF9+'2025.2'!AH9</f>
        <v>0</v>
      </c>
      <c r="AI9" s="16">
        <f>AG9+'2025.2'!AI9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37"/>
      <c r="B10" s="438"/>
      <c r="C10" s="25" t="s">
        <v>53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R10+'2025.2'!T10</f>
        <v>0</v>
      </c>
      <c r="U10" s="122">
        <f>S10+'2025.2'!U10</f>
        <v>0</v>
      </c>
      <c r="V10" s="6">
        <v>1</v>
      </c>
      <c r="W10" s="6">
        <v>0</v>
      </c>
      <c r="X10" s="13">
        <f t="shared" si="1"/>
        <v>0</v>
      </c>
      <c r="Y10" s="7">
        <v>35</v>
      </c>
      <c r="Z10" s="14">
        <f t="shared" si="0"/>
        <v>14000</v>
      </c>
      <c r="AA10" s="15">
        <f>V10+'2025.2'!AA10</f>
        <v>5</v>
      </c>
      <c r="AB10" s="15">
        <f>W10+'2025.2'!AB10</f>
        <v>1</v>
      </c>
      <c r="AC10" s="15">
        <f>X10+'2025.2'!AC10</f>
        <v>200</v>
      </c>
      <c r="AD10" s="15">
        <f>Y10+'2025.2'!AD10</f>
        <v>208</v>
      </c>
      <c r="AE10" s="15">
        <f>Z10+'2025.2'!AE10</f>
        <v>83200</v>
      </c>
      <c r="AF10" s="4">
        <v>0</v>
      </c>
      <c r="AG10" s="16">
        <v>0</v>
      </c>
      <c r="AH10" s="16">
        <f>AF10+'2025.2'!AH10</f>
        <v>3</v>
      </c>
      <c r="AI10" s="16">
        <f>AG10+'2025.2'!AI10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R11+'2025.2'!T11</f>
        <v>2423549</v>
      </c>
      <c r="U11" s="122">
        <f>S11+'2025.2'!U11</f>
        <v>15800.106887003145</v>
      </c>
      <c r="V11" s="6">
        <v>0</v>
      </c>
      <c r="W11" s="6">
        <v>0</v>
      </c>
      <c r="X11" s="13">
        <f t="shared" si="1"/>
        <v>0</v>
      </c>
      <c r="Y11" s="7">
        <v>0</v>
      </c>
      <c r="Z11" s="14">
        <f t="shared" si="0"/>
        <v>0</v>
      </c>
      <c r="AA11" s="15">
        <f>V11+'2025.2'!AA11</f>
        <v>4</v>
      </c>
      <c r="AB11" s="15">
        <f>W11+'2025.2'!AB11</f>
        <v>0</v>
      </c>
      <c r="AC11" s="15">
        <f>X11+'2025.2'!AC11</f>
        <v>0</v>
      </c>
      <c r="AD11" s="15">
        <f>Y11+'2025.2'!AD11</f>
        <v>186</v>
      </c>
      <c r="AE11" s="15">
        <f>Z11+'2025.2'!AE11</f>
        <v>74400</v>
      </c>
      <c r="AF11" s="4">
        <v>0</v>
      </c>
      <c r="AG11" s="16">
        <v>0</v>
      </c>
      <c r="AH11" s="16">
        <f>AF11+'2025.2'!AH11</f>
        <v>0</v>
      </c>
      <c r="AI11" s="16">
        <f>AG11+'2025.2'!AI11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37"/>
      <c r="B12" s="435"/>
      <c r="C12" s="25" t="s">
        <v>55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R12+'2025.2'!T12</f>
        <v>214410</v>
      </c>
      <c r="U12" s="122">
        <f>S12+'2025.2'!U12</f>
        <v>1400.0163906587557</v>
      </c>
      <c r="V12" s="6">
        <v>0</v>
      </c>
      <c r="W12" s="6">
        <v>0</v>
      </c>
      <c r="X12" s="13">
        <f t="shared" si="1"/>
        <v>0</v>
      </c>
      <c r="Y12" s="7">
        <v>0</v>
      </c>
      <c r="Z12" s="14">
        <f t="shared" si="0"/>
        <v>0</v>
      </c>
      <c r="AA12" s="15">
        <f>V12+'2025.2'!AA12</f>
        <v>2</v>
      </c>
      <c r="AB12" s="15">
        <f>W12+'2025.2'!AB12</f>
        <v>0</v>
      </c>
      <c r="AC12" s="15">
        <f>X12+'2025.2'!AC12</f>
        <v>0</v>
      </c>
      <c r="AD12" s="15">
        <f>Y12+'2025.2'!AD12</f>
        <v>57</v>
      </c>
      <c r="AE12" s="15">
        <f>Z12+'2025.2'!AE12</f>
        <v>22800</v>
      </c>
      <c r="AF12" s="4">
        <v>0</v>
      </c>
      <c r="AG12" s="16">
        <v>0</v>
      </c>
      <c r="AH12" s="16">
        <f>AF12+'2025.2'!AH12</f>
        <v>0</v>
      </c>
      <c r="AI12" s="16">
        <f>AG12+'2025.2'!AI12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37"/>
      <c r="B13" s="435"/>
      <c r="C13" s="25" t="s">
        <v>56</v>
      </c>
      <c r="D13" s="27">
        <v>1</v>
      </c>
      <c r="E13" s="120">
        <v>0</v>
      </c>
      <c r="F13" s="292">
        <v>54</v>
      </c>
      <c r="G13" s="239">
        <v>54</v>
      </c>
      <c r="H13" s="258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9">
        <v>0</v>
      </c>
      <c r="P13" s="294">
        <v>54</v>
      </c>
      <c r="Q13" s="249">
        <v>7</v>
      </c>
      <c r="R13" s="121">
        <v>0</v>
      </c>
      <c r="S13" s="123">
        <v>0</v>
      </c>
      <c r="T13" s="121">
        <f>R13+'2025.2'!T13</f>
        <v>842324</v>
      </c>
      <c r="U13" s="122">
        <f>S13+'2025.2'!U13</f>
        <v>5500.0578622510411</v>
      </c>
      <c r="V13" s="6">
        <v>1</v>
      </c>
      <c r="W13" s="6">
        <v>0</v>
      </c>
      <c r="X13" s="13">
        <f t="shared" si="1"/>
        <v>0</v>
      </c>
      <c r="Y13" s="7">
        <v>33</v>
      </c>
      <c r="Z13" s="14">
        <f t="shared" si="0"/>
        <v>13200</v>
      </c>
      <c r="AA13" s="15">
        <f>V13+'2025.2'!AA13</f>
        <v>5</v>
      </c>
      <c r="AB13" s="15">
        <f>W13+'2025.2'!AB13</f>
        <v>0</v>
      </c>
      <c r="AC13" s="15">
        <f>X13+'2025.2'!AC13</f>
        <v>0</v>
      </c>
      <c r="AD13" s="15">
        <f>Y13+'2025.2'!AD13</f>
        <v>203</v>
      </c>
      <c r="AE13" s="15">
        <f>Z13+'2025.2'!AE13</f>
        <v>81200</v>
      </c>
      <c r="AF13" s="4">
        <v>1</v>
      </c>
      <c r="AG13" s="16">
        <v>0</v>
      </c>
      <c r="AH13" s="16">
        <f>AF13+'2025.2'!AH13</f>
        <v>1</v>
      </c>
      <c r="AI13" s="16">
        <f>AG13+'2025.2'!AI13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37"/>
      <c r="B14" s="435"/>
      <c r="C14" s="25" t="s">
        <v>57</v>
      </c>
      <c r="D14" s="27">
        <v>0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R14+'2025.2'!T14</f>
        <v>315566</v>
      </c>
      <c r="U14" s="122">
        <f>S14+'2025.2'!U14</f>
        <v>2200.0318704350038</v>
      </c>
      <c r="V14" s="6">
        <v>0</v>
      </c>
      <c r="W14" s="6">
        <v>0</v>
      </c>
      <c r="X14" s="13">
        <f t="shared" si="1"/>
        <v>0</v>
      </c>
      <c r="Y14" s="7">
        <v>0</v>
      </c>
      <c r="Z14" s="14">
        <f t="shared" si="0"/>
        <v>0</v>
      </c>
      <c r="AA14" s="15">
        <f>V14+'2025.2'!AA14</f>
        <v>7</v>
      </c>
      <c r="AB14" s="15">
        <f>W14+'2025.2'!AB14</f>
        <v>0</v>
      </c>
      <c r="AC14" s="15">
        <f>X14+'2025.2'!AC14</f>
        <v>0</v>
      </c>
      <c r="AD14" s="15">
        <f>Y14+'2025.2'!AD14</f>
        <v>241</v>
      </c>
      <c r="AE14" s="15">
        <f>Z14+'2025.2'!AE14</f>
        <v>96400</v>
      </c>
      <c r="AF14" s="4">
        <v>0</v>
      </c>
      <c r="AG14" s="16">
        <v>0</v>
      </c>
      <c r="AH14" s="16">
        <f>AF14+'2025.2'!AH14</f>
        <v>0</v>
      </c>
      <c r="AI14" s="16">
        <f>AG14+'2025.2'!AI14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R15+'2025.2'!T15</f>
        <v>811371</v>
      </c>
      <c r="U15" s="122">
        <f>S15+'2025.2'!U15</f>
        <v>5300.1520199856714</v>
      </c>
      <c r="V15" s="6">
        <v>0</v>
      </c>
      <c r="W15" s="6">
        <v>0</v>
      </c>
      <c r="X15" s="13">
        <f t="shared" si="1"/>
        <v>0</v>
      </c>
      <c r="Y15" s="7">
        <v>0</v>
      </c>
      <c r="Z15" s="14">
        <f t="shared" si="0"/>
        <v>0</v>
      </c>
      <c r="AA15" s="15">
        <f>V15+'2025.2'!AA15</f>
        <v>3</v>
      </c>
      <c r="AB15" s="15">
        <f>W15+'2025.2'!AB15</f>
        <v>4</v>
      </c>
      <c r="AC15" s="15">
        <f>X15+'2025.2'!AC15</f>
        <v>800</v>
      </c>
      <c r="AD15" s="15">
        <f>Y15+'2025.2'!AD15</f>
        <v>191</v>
      </c>
      <c r="AE15" s="15">
        <f>Z15+'2025.2'!AE15</f>
        <v>76400</v>
      </c>
      <c r="AF15" s="4">
        <v>0</v>
      </c>
      <c r="AG15" s="16">
        <v>0</v>
      </c>
      <c r="AH15" s="16">
        <f>AF15+'2025.2'!AH15</f>
        <v>0</v>
      </c>
      <c r="AI15" s="16">
        <f>AG15+'2025.2'!AI15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R16+'2025.2'!T16</f>
        <v>290871</v>
      </c>
      <c r="U16" s="122">
        <f>S16+'2025.2'!U16</f>
        <v>1900.0685484263699</v>
      </c>
      <c r="V16" s="6">
        <v>0</v>
      </c>
      <c r="W16" s="6">
        <v>0</v>
      </c>
      <c r="X16" s="13">
        <f t="shared" si="1"/>
        <v>0</v>
      </c>
      <c r="Y16" s="7">
        <v>0</v>
      </c>
      <c r="Z16" s="14">
        <f t="shared" si="0"/>
        <v>0</v>
      </c>
      <c r="AA16" s="15">
        <f>V16+'2025.2'!AA16</f>
        <v>2</v>
      </c>
      <c r="AB16" s="15">
        <f>W16+'2025.2'!AB16</f>
        <v>0</v>
      </c>
      <c r="AC16" s="15">
        <f>X16+'2025.2'!AC16</f>
        <v>0</v>
      </c>
      <c r="AD16" s="15">
        <f>Y16+'2025.2'!AD16</f>
        <v>87</v>
      </c>
      <c r="AE16" s="15">
        <f>Z16+'2025.2'!AE16</f>
        <v>34800</v>
      </c>
      <c r="AF16" s="4">
        <v>0</v>
      </c>
      <c r="AG16" s="16">
        <v>0</v>
      </c>
      <c r="AH16" s="16">
        <f>AF16+'2025.2'!AH16</f>
        <v>0</v>
      </c>
      <c r="AI16" s="16">
        <f>AG16+'2025.2'!AI16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AJ16+'2025.2'!AN16</f>
        <v>1</v>
      </c>
      <c r="AO16" s="16">
        <f>AK16+'2025.2'!AO16</f>
        <v>420</v>
      </c>
      <c r="AP16" s="16">
        <f>AL16+'2025.2'!AP16</f>
        <v>43</v>
      </c>
      <c r="AQ16" s="16">
        <f>AM16+'2025.2'!AQ16</f>
        <v>4</v>
      </c>
    </row>
    <row r="17" spans="1:43" s="1" customFormat="1">
      <c r="A17" s="437"/>
      <c r="B17" s="435"/>
      <c r="C17" s="25" t="s">
        <v>60</v>
      </c>
      <c r="D17" s="27">
        <v>0</v>
      </c>
      <c r="E17" s="120">
        <v>1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1</v>
      </c>
      <c r="P17" s="294">
        <v>30</v>
      </c>
      <c r="Q17" s="249">
        <v>2</v>
      </c>
      <c r="R17" s="121">
        <v>0</v>
      </c>
      <c r="S17" s="123">
        <v>0</v>
      </c>
      <c r="T17" s="121">
        <f>R17+'2025.2'!T17</f>
        <v>0</v>
      </c>
      <c r="U17" s="122">
        <f>S17+'2025.2'!U17</f>
        <v>0</v>
      </c>
      <c r="V17" s="6">
        <v>2</v>
      </c>
      <c r="W17" s="6">
        <v>0</v>
      </c>
      <c r="X17" s="13">
        <f t="shared" si="1"/>
        <v>0</v>
      </c>
      <c r="Y17" s="7">
        <v>65</v>
      </c>
      <c r="Z17" s="14">
        <f t="shared" si="0"/>
        <v>26000</v>
      </c>
      <c r="AA17" s="15">
        <f>V17+'2025.2'!AA17</f>
        <v>12</v>
      </c>
      <c r="AB17" s="15">
        <f>W17+'2025.2'!AB17</f>
        <v>1</v>
      </c>
      <c r="AC17" s="15">
        <f>X17+'2025.2'!AC17</f>
        <v>200</v>
      </c>
      <c r="AD17" s="15">
        <f>Y17+'2025.2'!AD17</f>
        <v>472</v>
      </c>
      <c r="AE17" s="15">
        <f>Z17+'2025.2'!AE17</f>
        <v>188800</v>
      </c>
      <c r="AF17" s="324">
        <v>0</v>
      </c>
      <c r="AG17" s="16">
        <v>0</v>
      </c>
      <c r="AH17" s="16">
        <f>AF17+'2025.2'!AH17</f>
        <v>31</v>
      </c>
      <c r="AI17" s="16">
        <f>AG17+'2025.2'!AI17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437"/>
      <c r="B18" s="435"/>
      <c r="C18" s="25" t="s">
        <v>61</v>
      </c>
      <c r="D18" s="27">
        <v>0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R18+'2025.2'!T18</f>
        <v>15309</v>
      </c>
      <c r="U18" s="122">
        <f>S18+'2025.2'!U18</f>
        <v>100.00360781191421</v>
      </c>
      <c r="V18" s="6">
        <v>0</v>
      </c>
      <c r="W18" s="6">
        <v>0</v>
      </c>
      <c r="X18" s="13">
        <f t="shared" si="1"/>
        <v>0</v>
      </c>
      <c r="Y18" s="7">
        <v>0</v>
      </c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>
        <v>0</v>
      </c>
      <c r="AG18" s="16">
        <v>0</v>
      </c>
      <c r="AH18" s="16">
        <f>AF18+'2025.2'!AH18</f>
        <v>0</v>
      </c>
      <c r="AI18" s="16">
        <f>AG18+'2025.2'!AI18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38"/>
      <c r="B19" s="435"/>
      <c r="C19" s="25" t="s">
        <v>62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R19+'2025.2'!T19</f>
        <v>91808</v>
      </c>
      <c r="U19" s="122">
        <f>S19+'2025.2'!U19</f>
        <v>640.05794654968167</v>
      </c>
      <c r="V19" s="6">
        <v>0</v>
      </c>
      <c r="W19" s="6">
        <v>0</v>
      </c>
      <c r="X19" s="13">
        <f t="shared" si="1"/>
        <v>0</v>
      </c>
      <c r="Y19" s="322">
        <v>0</v>
      </c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>
        <v>0</v>
      </c>
      <c r="AG19" s="16">
        <v>0</v>
      </c>
      <c r="AH19" s="16">
        <f>AF19+'2025.2'!AH19</f>
        <v>0</v>
      </c>
      <c r="AI19" s="16">
        <f>AG19+'2025.2'!AI19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1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31</v>
      </c>
      <c r="M20" s="67">
        <f t="shared" si="2"/>
        <v>0</v>
      </c>
      <c r="N20" s="67">
        <f t="shared" si="2"/>
        <v>0</v>
      </c>
      <c r="O20" s="67">
        <f t="shared" si="2"/>
        <v>23</v>
      </c>
      <c r="P20" s="275">
        <f t="shared" si="2"/>
        <v>505</v>
      </c>
      <c r="Q20" s="250">
        <f t="shared" si="2"/>
        <v>9</v>
      </c>
      <c r="R20" s="128">
        <f t="shared" si="2"/>
        <v>149906</v>
      </c>
      <c r="S20" s="129">
        <f t="shared" si="2"/>
        <v>1000.002221397007</v>
      </c>
      <c r="T20" s="128">
        <f t="shared" si="2"/>
        <v>7430531</v>
      </c>
      <c r="U20" s="129">
        <f t="shared" si="2"/>
        <v>48620.897999597117</v>
      </c>
      <c r="V20" s="130">
        <f t="shared" si="2"/>
        <v>8</v>
      </c>
      <c r="W20" s="131">
        <f t="shared" si="2"/>
        <v>7</v>
      </c>
      <c r="X20" s="132">
        <f>W20*$X$4</f>
        <v>1400</v>
      </c>
      <c r="Y20" s="131">
        <f>SUM(Y5:Y19)</f>
        <v>312</v>
      </c>
      <c r="Z20" s="132">
        <f t="shared" si="0"/>
        <v>124800</v>
      </c>
      <c r="AA20" s="135">
        <f>V20+'2025.2'!AA20</f>
        <v>78</v>
      </c>
      <c r="AB20" s="135">
        <f>W20+'2025.2'!AB20</f>
        <v>160</v>
      </c>
      <c r="AC20" s="135">
        <f>X20+'2025.2'!AC20</f>
        <v>32000</v>
      </c>
      <c r="AD20" s="135">
        <f>Y20+'2025.2'!AD20</f>
        <v>3119</v>
      </c>
      <c r="AE20" s="135">
        <f>Z20+'2025.2'!AE20</f>
        <v>1247600</v>
      </c>
      <c r="AF20" s="136">
        <f>SUM(AF5:AF19)</f>
        <v>1</v>
      </c>
      <c r="AG20" s="136">
        <f>SUM(AG5:AG19)</f>
        <v>0</v>
      </c>
      <c r="AH20" s="137">
        <f>AF20+'2025.2'!AH20</f>
        <v>38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10</v>
      </c>
      <c r="AO20" s="137">
        <f>AK20+'2025.2'!AO20</f>
        <v>1555</v>
      </c>
      <c r="AP20" s="137">
        <f>AL20+'2025.2'!AP20</f>
        <v>1209</v>
      </c>
      <c r="AQ20" s="137">
        <f>AM20+'2025.2'!AQ20</f>
        <v>43</v>
      </c>
    </row>
    <row r="21" spans="1:43" s="1" customFormat="1">
      <c r="A21" s="436">
        <v>2</v>
      </c>
      <c r="B21" s="436">
        <v>1</v>
      </c>
      <c r="C21" s="25" t="s">
        <v>64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R21+'2025.2'!T21</f>
        <v>1543436</v>
      </c>
      <c r="U21" s="122">
        <f>S21+'2025.2'!U21</f>
        <v>10002.071336840772</v>
      </c>
      <c r="V21" s="6">
        <v>0</v>
      </c>
      <c r="W21" s="2">
        <v>0</v>
      </c>
      <c r="X21" s="13">
        <f t="shared" si="1"/>
        <v>0</v>
      </c>
      <c r="Y21" s="3">
        <v>0</v>
      </c>
      <c r="Z21" s="14">
        <f t="shared" si="0"/>
        <v>0</v>
      </c>
      <c r="AA21" s="15">
        <f>V21+'2025.2'!AA21</f>
        <v>4</v>
      </c>
      <c r="AB21" s="15">
        <f>W21+'2025.2'!AB21</f>
        <v>17</v>
      </c>
      <c r="AC21" s="15">
        <f>X21+'2025.2'!AC21</f>
        <v>3400</v>
      </c>
      <c r="AD21" s="15">
        <f>Y21+'2025.2'!AD21</f>
        <v>151</v>
      </c>
      <c r="AE21" s="15">
        <f>Z21+'2025.2'!AE21</f>
        <v>60400</v>
      </c>
      <c r="AF21" s="4">
        <v>0</v>
      </c>
      <c r="AG21" s="16">
        <v>0</v>
      </c>
      <c r="AH21" s="16">
        <f>AF21+'2025.2'!AH21</f>
        <v>0</v>
      </c>
      <c r="AI21" s="16">
        <f>AG21+'2025.2'!AI21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37"/>
      <c r="B22" s="437"/>
      <c r="C22" s="25" t="s">
        <v>65</v>
      </c>
      <c r="D22" s="27">
        <v>0</v>
      </c>
      <c r="E22" s="28">
        <v>0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0</v>
      </c>
      <c r="S22" s="139">
        <v>0</v>
      </c>
      <c r="T22" s="121">
        <f>R22+'2025.2'!T22</f>
        <v>2415659</v>
      </c>
      <c r="U22" s="122">
        <f>S22+'2025.2'!U22</f>
        <v>15800.366879369278</v>
      </c>
      <c r="V22" s="6">
        <v>0</v>
      </c>
      <c r="W22" s="2">
        <v>0</v>
      </c>
      <c r="X22" s="13">
        <f t="shared" si="1"/>
        <v>0</v>
      </c>
      <c r="Y22" s="323">
        <v>0</v>
      </c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>
        <v>0</v>
      </c>
      <c r="AG22" s="16">
        <v>0</v>
      </c>
      <c r="AH22" s="16">
        <f>AF22+'2025.2'!AH22</f>
        <v>0</v>
      </c>
      <c r="AI22" s="16">
        <f>AG22+'2025.2'!AI22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37"/>
      <c r="B23" s="437"/>
      <c r="C23" s="25" t="s">
        <v>66</v>
      </c>
      <c r="D23" s="27">
        <v>1</v>
      </c>
      <c r="E23" s="28">
        <v>0</v>
      </c>
      <c r="F23" s="274">
        <v>66</v>
      </c>
      <c r="G23" s="239">
        <v>66</v>
      </c>
      <c r="H23" s="258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4">
        <v>66</v>
      </c>
      <c r="Q23" s="249">
        <v>3</v>
      </c>
      <c r="R23" s="121">
        <v>0</v>
      </c>
      <c r="S23" s="139">
        <v>0</v>
      </c>
      <c r="T23" s="121">
        <f>R23+'2025.2'!T23</f>
        <v>352180</v>
      </c>
      <c r="U23" s="122">
        <f>S23+'2025.2'!U23</f>
        <v>2300.01863631174</v>
      </c>
      <c r="V23" s="6">
        <v>0</v>
      </c>
      <c r="W23" s="2">
        <v>0</v>
      </c>
      <c r="X23" s="13">
        <f t="shared" si="1"/>
        <v>0</v>
      </c>
      <c r="Y23" s="323">
        <v>0</v>
      </c>
      <c r="Z23" s="14">
        <f t="shared" si="0"/>
        <v>0</v>
      </c>
      <c r="AA23" s="15">
        <f>V23+'2025.2'!AA23</f>
        <v>2</v>
      </c>
      <c r="AB23" s="15">
        <f>W23+'2025.2'!AB23</f>
        <v>23</v>
      </c>
      <c r="AC23" s="15">
        <f>X23+'2025.2'!AC23</f>
        <v>4600</v>
      </c>
      <c r="AD23" s="15">
        <f>Y23+'2025.2'!AD23</f>
        <v>79</v>
      </c>
      <c r="AE23" s="15">
        <f>Z23+'2025.2'!AE23</f>
        <v>31600</v>
      </c>
      <c r="AF23" s="4">
        <v>0</v>
      </c>
      <c r="AG23" s="16">
        <v>0</v>
      </c>
      <c r="AH23" s="16">
        <f>AF23+'2025.2'!AH23</f>
        <v>0</v>
      </c>
      <c r="AI23" s="16">
        <f>AG23+'2025.2'!AI23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R24+'2025.2'!T24</f>
        <v>70449</v>
      </c>
      <c r="U24" s="122">
        <f>S24+'2025.2'!U24</f>
        <v>460.0053855021626</v>
      </c>
      <c r="V24" s="6">
        <v>0</v>
      </c>
      <c r="W24" s="2">
        <v>0</v>
      </c>
      <c r="X24" s="13">
        <f t="shared" si="1"/>
        <v>0</v>
      </c>
      <c r="Y24" s="323">
        <v>0</v>
      </c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>
        <v>0</v>
      </c>
      <c r="AG24" s="16">
        <v>0</v>
      </c>
      <c r="AH24" s="16">
        <f>AF24+'2025.2'!AH24</f>
        <v>0</v>
      </c>
      <c r="AI24" s="16">
        <f>AG24+'2025.2'!AI24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R25+'2025.2'!T25</f>
        <v>470291</v>
      </c>
      <c r="U25" s="122">
        <f>S25+'2025.2'!U25</f>
        <v>3200.0506418436858</v>
      </c>
      <c r="V25" s="6">
        <v>0</v>
      </c>
      <c r="W25" s="2">
        <v>0</v>
      </c>
      <c r="X25" s="13">
        <f t="shared" si="1"/>
        <v>0</v>
      </c>
      <c r="Y25" s="323">
        <v>0</v>
      </c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>
        <v>0</v>
      </c>
      <c r="AG25" s="16">
        <v>0</v>
      </c>
      <c r="AH25" s="16">
        <f>AF25+'2025.2'!AH25</f>
        <v>0</v>
      </c>
      <c r="AI25" s="16">
        <f>AG25+'2025.2'!AI25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R26+'2025.2'!T26</f>
        <v>145938</v>
      </c>
      <c r="U26" s="122">
        <f>S26+'2025.2'!U26</f>
        <v>1017.436134144818</v>
      </c>
      <c r="V26" s="6">
        <v>1</v>
      </c>
      <c r="W26" s="6">
        <v>12</v>
      </c>
      <c r="X26" s="13">
        <f t="shared" si="1"/>
        <v>2400</v>
      </c>
      <c r="Y26" s="7">
        <v>10</v>
      </c>
      <c r="Z26" s="14">
        <f t="shared" si="0"/>
        <v>4000</v>
      </c>
      <c r="AA26" s="15">
        <f>V26+'2025.2'!AA26</f>
        <v>4</v>
      </c>
      <c r="AB26" s="15">
        <f>W26+'2025.2'!AB26</f>
        <v>45</v>
      </c>
      <c r="AC26" s="15">
        <f>X26+'2025.2'!AC26</f>
        <v>9000</v>
      </c>
      <c r="AD26" s="15">
        <f>Y26+'2025.2'!AD26</f>
        <v>73</v>
      </c>
      <c r="AE26" s="15">
        <f>Z26+'2025.2'!AE26</f>
        <v>29200</v>
      </c>
      <c r="AF26" s="4">
        <v>0</v>
      </c>
      <c r="AG26" s="16">
        <v>0</v>
      </c>
      <c r="AH26" s="16">
        <f>AF26+'2025.2'!AH26</f>
        <v>0</v>
      </c>
      <c r="AI26" s="16">
        <f>AG26+'2025.2'!AI26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37"/>
      <c r="B27" s="438"/>
      <c r="C27" s="25" t="s">
        <v>70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R27+'2025.2'!T27</f>
        <v>61900</v>
      </c>
      <c r="U27" s="122">
        <f>S27+'2025.2'!U27</f>
        <v>400.07173370206806</v>
      </c>
      <c r="V27" s="6">
        <v>0</v>
      </c>
      <c r="W27" s="6">
        <v>0</v>
      </c>
      <c r="X27" s="13">
        <f t="shared" si="1"/>
        <v>0</v>
      </c>
      <c r="Y27" s="7">
        <v>0</v>
      </c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>
        <v>0</v>
      </c>
      <c r="AG27" s="16">
        <v>0</v>
      </c>
      <c r="AH27" s="16">
        <f>AF27+'2025.2'!AH27</f>
        <v>0</v>
      </c>
      <c r="AI27" s="16">
        <f>AG27+'2025.2'!AI27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437"/>
      <c r="B28" s="435">
        <v>2</v>
      </c>
      <c r="C28" s="25" t="s">
        <v>71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R28+'2025.2'!T28</f>
        <v>186764</v>
      </c>
      <c r="U28" s="122">
        <f>S28+'2025.2'!U28</f>
        <v>1220.0061277277644</v>
      </c>
      <c r="V28" s="6">
        <v>2</v>
      </c>
      <c r="W28" s="6">
        <v>0</v>
      </c>
      <c r="X28" s="13">
        <f t="shared" si="1"/>
        <v>0</v>
      </c>
      <c r="Y28" s="7">
        <v>66</v>
      </c>
      <c r="Z28" s="14">
        <f t="shared" si="0"/>
        <v>26400</v>
      </c>
      <c r="AA28" s="15">
        <f>V28+'2025.2'!AA28</f>
        <v>7</v>
      </c>
      <c r="AB28" s="15">
        <f>W28+'2025.2'!AB28</f>
        <v>4</v>
      </c>
      <c r="AC28" s="15">
        <f>X28+'2025.2'!AC28</f>
        <v>800</v>
      </c>
      <c r="AD28" s="15">
        <f>Y28+'2025.2'!AD28</f>
        <v>380</v>
      </c>
      <c r="AE28" s="15">
        <f>Z28+'2025.2'!AE28</f>
        <v>152000</v>
      </c>
      <c r="AF28" s="4">
        <v>0</v>
      </c>
      <c r="AG28" s="16">
        <v>0</v>
      </c>
      <c r="AH28" s="16">
        <f>AF28+'2025.2'!AH28</f>
        <v>0</v>
      </c>
      <c r="AI28" s="16">
        <f>AG28+'2025.2'!AI28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37"/>
      <c r="B29" s="435"/>
      <c r="C29" s="25" t="s">
        <v>72</v>
      </c>
      <c r="D29" s="27">
        <v>1</v>
      </c>
      <c r="E29" s="28">
        <v>0</v>
      </c>
      <c r="F29" s="274">
        <v>140</v>
      </c>
      <c r="G29" s="239">
        <v>84</v>
      </c>
      <c r="H29" s="258">
        <v>56</v>
      </c>
      <c r="I29" s="73">
        <v>141</v>
      </c>
      <c r="J29" s="54">
        <v>0</v>
      </c>
      <c r="K29" s="54">
        <v>0</v>
      </c>
      <c r="L29" s="54">
        <v>4</v>
      </c>
      <c r="M29" s="54">
        <v>0</v>
      </c>
      <c r="N29" s="54">
        <v>0</v>
      </c>
      <c r="O29" s="54">
        <v>5</v>
      </c>
      <c r="P29" s="274">
        <v>140</v>
      </c>
      <c r="Q29" s="249">
        <v>-1</v>
      </c>
      <c r="R29" s="138">
        <v>0</v>
      </c>
      <c r="S29" s="139">
        <v>0</v>
      </c>
      <c r="T29" s="121">
        <f>R29+'2025.2'!T29</f>
        <v>4926912</v>
      </c>
      <c r="U29" s="122">
        <f>S29+'2025.2'!U29</f>
        <v>33000.47558305422</v>
      </c>
      <c r="V29" s="6">
        <v>1</v>
      </c>
      <c r="W29" s="6">
        <v>0</v>
      </c>
      <c r="X29" s="13">
        <f t="shared" si="1"/>
        <v>0</v>
      </c>
      <c r="Y29" s="7">
        <v>39</v>
      </c>
      <c r="Z29" s="14">
        <f t="shared" si="0"/>
        <v>15600</v>
      </c>
      <c r="AA29" s="15">
        <f>V29+'2025.2'!AA29</f>
        <v>8</v>
      </c>
      <c r="AB29" s="15">
        <f>W29+'2025.2'!AB29</f>
        <v>55</v>
      </c>
      <c r="AC29" s="15">
        <f>X29+'2025.2'!AC29</f>
        <v>11000</v>
      </c>
      <c r="AD29" s="15">
        <f>Y29+'2025.2'!AD29</f>
        <v>373</v>
      </c>
      <c r="AE29" s="15">
        <f>Z29+'2025.2'!AE29</f>
        <v>149200</v>
      </c>
      <c r="AF29" s="4">
        <v>0</v>
      </c>
      <c r="AG29" s="16">
        <v>0</v>
      </c>
      <c r="AH29" s="16">
        <f>AF29+'2025.2'!AH29</f>
        <v>36</v>
      </c>
      <c r="AI29" s="16">
        <f>AG29+'2025.2'!AI29</f>
        <v>0</v>
      </c>
      <c r="AJ29" s="5">
        <v>1</v>
      </c>
      <c r="AK29" s="16">
        <v>150</v>
      </c>
      <c r="AL29" s="16">
        <v>88</v>
      </c>
      <c r="AM29" s="16">
        <v>7</v>
      </c>
      <c r="AN29" s="16">
        <f>AJ29+'2025.2'!AN29</f>
        <v>8</v>
      </c>
      <c r="AO29" s="16">
        <f>AK29+'2025.2'!AO29</f>
        <v>1890</v>
      </c>
      <c r="AP29" s="16">
        <f>AL29+'2025.2'!AP29</f>
        <v>668</v>
      </c>
      <c r="AQ29" s="16">
        <f>AM29+'2025.2'!AQ29</f>
        <v>81</v>
      </c>
    </row>
    <row r="30" spans="1:43" s="1" customFormat="1">
      <c r="A30" s="437"/>
      <c r="B30" s="435"/>
      <c r="C30" s="25" t="s">
        <v>73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21">
        <v>0</v>
      </c>
      <c r="S30" s="139">
        <v>0</v>
      </c>
      <c r="T30" s="121">
        <f>R30+'2025.2'!T30</f>
        <v>453064</v>
      </c>
      <c r="U30" s="122">
        <f>S30+'2025.2'!U30</f>
        <v>2860.0965769166683</v>
      </c>
      <c r="V30" s="6">
        <v>0</v>
      </c>
      <c r="W30" s="6">
        <v>0</v>
      </c>
      <c r="X30" s="13">
        <f t="shared" si="1"/>
        <v>0</v>
      </c>
      <c r="Y30" s="7">
        <v>0</v>
      </c>
      <c r="Z30" s="14">
        <f t="shared" si="0"/>
        <v>0</v>
      </c>
      <c r="AA30" s="15">
        <f>V30+'2025.2'!AA30</f>
        <v>4</v>
      </c>
      <c r="AB30" s="15">
        <f>W30+'2025.2'!AB30</f>
        <v>94</v>
      </c>
      <c r="AC30" s="15">
        <f>X30+'2025.2'!AC30</f>
        <v>18800</v>
      </c>
      <c r="AD30" s="15">
        <f>Y30+'2025.2'!AD30</f>
        <v>153</v>
      </c>
      <c r="AE30" s="15">
        <f>Z30+'2025.2'!AE30</f>
        <v>61200</v>
      </c>
      <c r="AF30" s="4">
        <v>0</v>
      </c>
      <c r="AG30" s="16">
        <v>0</v>
      </c>
      <c r="AH30" s="16">
        <f>AF30+'2025.2'!AH30</f>
        <v>0</v>
      </c>
      <c r="AI30" s="16">
        <f>AG30+'2025.2'!AI30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437"/>
      <c r="B31" s="435"/>
      <c r="C31" s="25" t="s">
        <v>74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R31+'2025.2'!T31</f>
        <v>0</v>
      </c>
      <c r="U31" s="122">
        <f>S31+'2025.2'!U31</f>
        <v>0</v>
      </c>
      <c r="V31" s="6">
        <v>1</v>
      </c>
      <c r="W31" s="6">
        <v>0</v>
      </c>
      <c r="X31" s="13">
        <f t="shared" si="1"/>
        <v>0</v>
      </c>
      <c r="Y31" s="7">
        <v>43</v>
      </c>
      <c r="Z31" s="14">
        <f t="shared" si="0"/>
        <v>17200</v>
      </c>
      <c r="AA31" s="15">
        <f>V31+'2025.2'!AA31</f>
        <v>6</v>
      </c>
      <c r="AB31" s="15">
        <f>W31+'2025.2'!AB31</f>
        <v>21</v>
      </c>
      <c r="AC31" s="15">
        <f>X31+'2025.2'!AC31</f>
        <v>4200</v>
      </c>
      <c r="AD31" s="15">
        <f>Y31+'2025.2'!AD31</f>
        <v>209</v>
      </c>
      <c r="AE31" s="15">
        <f>Z31+'2025.2'!AE31</f>
        <v>83600</v>
      </c>
      <c r="AF31" s="4">
        <v>0</v>
      </c>
      <c r="AG31" s="16">
        <v>0</v>
      </c>
      <c r="AH31" s="16">
        <f>AF31+'2025.2'!AH31</f>
        <v>1</v>
      </c>
      <c r="AI31" s="16">
        <f>AG31+'2025.2'!AI31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AJ31+'2025.2'!AN31</f>
        <v>6</v>
      </c>
      <c r="AO31" s="16">
        <f>AK31+'2025.2'!AO31</f>
        <v>730</v>
      </c>
      <c r="AP31" s="16">
        <f>AL31+'2025.2'!AP31</f>
        <v>348</v>
      </c>
      <c r="AQ31" s="16">
        <f>AM31+'2025.2'!AQ31</f>
        <v>46</v>
      </c>
    </row>
    <row r="32" spans="1:43" s="1" customFormat="1">
      <c r="A32" s="437"/>
      <c r="B32" s="435"/>
      <c r="C32" s="25" t="s">
        <v>75</v>
      </c>
      <c r="D32" s="27">
        <v>3</v>
      </c>
      <c r="E32" s="28">
        <v>0</v>
      </c>
      <c r="F32" s="274">
        <v>115</v>
      </c>
      <c r="G32" s="239">
        <v>97</v>
      </c>
      <c r="H32" s="258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4">
        <v>115</v>
      </c>
      <c r="Q32" s="249">
        <v>7</v>
      </c>
      <c r="R32" s="121">
        <v>0</v>
      </c>
      <c r="S32" s="123">
        <v>0</v>
      </c>
      <c r="T32" s="121">
        <f>R32+'2025.2'!T32</f>
        <v>914012</v>
      </c>
      <c r="U32" s="122">
        <f>S32+'2025.2'!U32</f>
        <v>6036.138232896601</v>
      </c>
      <c r="V32" s="6">
        <v>0</v>
      </c>
      <c r="W32" s="6">
        <v>0</v>
      </c>
      <c r="X32" s="13">
        <f t="shared" si="1"/>
        <v>0</v>
      </c>
      <c r="Y32" s="7">
        <v>0</v>
      </c>
      <c r="Z32" s="14">
        <f t="shared" si="0"/>
        <v>0</v>
      </c>
      <c r="AA32" s="15">
        <f>V32+'2025.2'!AA32</f>
        <v>6</v>
      </c>
      <c r="AB32" s="15">
        <f>W32+'2025.2'!AB32</f>
        <v>48</v>
      </c>
      <c r="AC32" s="15">
        <f>X32+'2025.2'!AC32</f>
        <v>9600</v>
      </c>
      <c r="AD32" s="15">
        <f>Y32+'2025.2'!AD32</f>
        <v>183</v>
      </c>
      <c r="AE32" s="15">
        <f>Z32+'2025.2'!AE32</f>
        <v>73200</v>
      </c>
      <c r="AF32" s="4">
        <v>0</v>
      </c>
      <c r="AG32" s="16">
        <v>0</v>
      </c>
      <c r="AH32" s="16">
        <f>AF32+'2025.2'!AH32</f>
        <v>0</v>
      </c>
      <c r="AI32" s="16">
        <f>AG32+'2025.2'!AI32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44973</v>
      </c>
      <c r="S33" s="123">
        <v>300.00867145336139</v>
      </c>
      <c r="T33" s="121">
        <f>R33+'2025.2'!T33</f>
        <v>44973</v>
      </c>
      <c r="U33" s="122">
        <f>S33+'2025.2'!U33</f>
        <v>300.00867145336139</v>
      </c>
      <c r="V33" s="6">
        <v>0</v>
      </c>
      <c r="W33" s="11">
        <v>0</v>
      </c>
      <c r="X33" s="13">
        <f t="shared" si="1"/>
        <v>0</v>
      </c>
      <c r="Y33" s="12">
        <v>0</v>
      </c>
      <c r="Z33" s="14">
        <f t="shared" si="0"/>
        <v>0</v>
      </c>
      <c r="AA33" s="15">
        <f>V33+'2025.2'!AA33</f>
        <v>4</v>
      </c>
      <c r="AB33" s="15">
        <f>W33+'2025.2'!AB33</f>
        <v>8</v>
      </c>
      <c r="AC33" s="15">
        <f>X33+'2025.2'!AC33</f>
        <v>1600</v>
      </c>
      <c r="AD33" s="15">
        <f>Y33+'2025.2'!AD33</f>
        <v>141</v>
      </c>
      <c r="AE33" s="15">
        <f>Z33+'2025.2'!AE33</f>
        <v>56400</v>
      </c>
      <c r="AF33" s="4">
        <v>0</v>
      </c>
      <c r="AG33" s="16">
        <v>0</v>
      </c>
      <c r="AH33" s="16">
        <f>AF33+'2025.2'!AH33</f>
        <v>0</v>
      </c>
      <c r="AI33" s="16">
        <f>AG33+'2025.2'!AI33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AJ33+'2025.2'!AN33</f>
        <v>4</v>
      </c>
      <c r="AO33" s="16">
        <f>AK33+'2025.2'!AO33</f>
        <v>630</v>
      </c>
      <c r="AP33" s="16">
        <f>AL33+'2025.2'!AP33</f>
        <v>255</v>
      </c>
      <c r="AQ33" s="16">
        <f>AM33+'2025.2'!AQ33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5</v>
      </c>
      <c r="E34" s="127">
        <f t="shared" ref="E34:O34" si="3">SUM(E21:E33)</f>
        <v>0</v>
      </c>
      <c r="F34" s="144">
        <f t="shared" si="3"/>
        <v>795</v>
      </c>
      <c r="G34" s="244">
        <f t="shared" ref="G34:H34" si="4">SUM(G21:G33)</f>
        <v>662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30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795</v>
      </c>
      <c r="Q34" s="17">
        <f t="shared" ref="Q34" si="6">SUM(Q21:Q33)</f>
        <v>1</v>
      </c>
      <c r="R34" s="141">
        <f>SUM(R21:R33)</f>
        <v>44973</v>
      </c>
      <c r="S34" s="142">
        <f>SUM(S21:S33)</f>
        <v>300.00867145336139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5</v>
      </c>
      <c r="W34" s="17">
        <f t="shared" si="7"/>
        <v>12</v>
      </c>
      <c r="X34" s="132">
        <f t="shared" si="1"/>
        <v>2400</v>
      </c>
      <c r="Y34" s="17">
        <f t="shared" si="7"/>
        <v>158</v>
      </c>
      <c r="Z34" s="132">
        <f t="shared" si="0"/>
        <v>63200</v>
      </c>
      <c r="AA34" s="135">
        <f>V34+'2025.2'!AA34</f>
        <v>48</v>
      </c>
      <c r="AB34" s="135">
        <f>W34+'2025.2'!AB34</f>
        <v>325</v>
      </c>
      <c r="AC34" s="135">
        <f>X34+'2025.2'!AC34</f>
        <v>65000</v>
      </c>
      <c r="AD34" s="135">
        <f>Y34+'2025.2'!AD34</f>
        <v>1871</v>
      </c>
      <c r="AE34" s="135">
        <f>Z34+'2025.2'!AE34</f>
        <v>748400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1</v>
      </c>
      <c r="AK34" s="124">
        <f t="shared" si="9"/>
        <v>150</v>
      </c>
      <c r="AL34" s="124">
        <f t="shared" si="9"/>
        <v>88</v>
      </c>
      <c r="AM34" s="124">
        <f t="shared" si="9"/>
        <v>7</v>
      </c>
      <c r="AN34" s="137">
        <f>AJ34+'2025.2'!AN34</f>
        <v>31</v>
      </c>
      <c r="AO34" s="137">
        <f>AK34+'2025.2'!AO34</f>
        <v>4400</v>
      </c>
      <c r="AP34" s="137">
        <f>AL34+'2025.2'!AP34</f>
        <v>4092</v>
      </c>
      <c r="AQ34" s="137">
        <f>AM34+'2025.2'!AQ34</f>
        <v>232</v>
      </c>
    </row>
    <row r="35" spans="1:43" s="1" customFormat="1">
      <c r="A35" s="436">
        <v>3</v>
      </c>
      <c r="B35" s="436">
        <v>1</v>
      </c>
      <c r="C35" s="25" t="s">
        <v>77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R35+'2025.2'!T35</f>
        <v>398498</v>
      </c>
      <c r="U35" s="122">
        <f>S35+'2025.2'!U35</f>
        <v>2600.0898548438058</v>
      </c>
      <c r="V35" s="6">
        <v>0</v>
      </c>
      <c r="W35" s="2">
        <v>0</v>
      </c>
      <c r="X35" s="13">
        <f t="shared" si="1"/>
        <v>0</v>
      </c>
      <c r="Y35" s="3">
        <v>0</v>
      </c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>
        <v>0</v>
      </c>
      <c r="AG35" s="16">
        <v>0</v>
      </c>
      <c r="AH35" s="16">
        <f>AF35+'2025.2'!AH35</f>
        <v>2</v>
      </c>
      <c r="AI35" s="16">
        <f>AG35+'2025.2'!AI35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R36+'2025.2'!T36</f>
        <v>185676</v>
      </c>
      <c r="U36" s="122">
        <f>S36+'2025.2'!U36</f>
        <v>1200.0600844404717</v>
      </c>
      <c r="V36" s="6">
        <v>0</v>
      </c>
      <c r="W36" s="2">
        <v>0</v>
      </c>
      <c r="X36" s="13">
        <f t="shared" si="1"/>
        <v>0</v>
      </c>
      <c r="Y36" s="323">
        <v>0</v>
      </c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>
        <v>0</v>
      </c>
      <c r="AG36" s="16">
        <v>0</v>
      </c>
      <c r="AH36" s="16">
        <f>AF36+'2025.2'!AH36</f>
        <v>0</v>
      </c>
      <c r="AI36" s="16">
        <f>AG36+'2025.2'!AI36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44973</v>
      </c>
      <c r="S37" s="123">
        <v>300.00867145336139</v>
      </c>
      <c r="T37" s="121">
        <f>R37+'2025.2'!T37</f>
        <v>44973</v>
      </c>
      <c r="U37" s="122">
        <f>S37+'2025.2'!U37</f>
        <v>300.00867145336139</v>
      </c>
      <c r="V37" s="6">
        <v>0</v>
      </c>
      <c r="W37" s="2">
        <v>0</v>
      </c>
      <c r="X37" s="13">
        <f t="shared" si="1"/>
        <v>0</v>
      </c>
      <c r="Y37" s="323">
        <v>0</v>
      </c>
      <c r="Z37" s="14">
        <f t="shared" si="10"/>
        <v>0</v>
      </c>
      <c r="AA37" s="15">
        <f>V37+'2025.2'!AA37</f>
        <v>3</v>
      </c>
      <c r="AB37" s="15">
        <f>W37+'2025.2'!AB37</f>
        <v>27</v>
      </c>
      <c r="AC37" s="15">
        <f>X37+'2025.2'!AC37</f>
        <v>5400</v>
      </c>
      <c r="AD37" s="15">
        <f>Y37+'2025.2'!AD37</f>
        <v>95</v>
      </c>
      <c r="AE37" s="15">
        <f>Z37+'2025.2'!AE37</f>
        <v>38000</v>
      </c>
      <c r="AF37" s="4">
        <v>0</v>
      </c>
      <c r="AG37" s="16">
        <v>0</v>
      </c>
      <c r="AH37" s="16">
        <f>AF37+'2025.2'!AH37</f>
        <v>0</v>
      </c>
      <c r="AI37" s="16">
        <f>AG37+'2025.2'!AI37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R38+'2025.2'!T38</f>
        <v>201139</v>
      </c>
      <c r="U38" s="122">
        <f>S38+'2025.2'!U38</f>
        <v>1300.0004595331222</v>
      </c>
      <c r="V38" s="6">
        <v>2</v>
      </c>
      <c r="W38" s="6">
        <v>0</v>
      </c>
      <c r="X38" s="13">
        <f t="shared" si="1"/>
        <v>0</v>
      </c>
      <c r="Y38" s="7">
        <v>75</v>
      </c>
      <c r="Z38" s="14">
        <f t="shared" si="10"/>
        <v>30000</v>
      </c>
      <c r="AA38" s="15">
        <f>V38+'2025.2'!AA38</f>
        <v>8</v>
      </c>
      <c r="AB38" s="15">
        <f>W38+'2025.2'!AB38</f>
        <v>0</v>
      </c>
      <c r="AC38" s="15">
        <f>X38+'2025.2'!AC38</f>
        <v>0</v>
      </c>
      <c r="AD38" s="15">
        <f>Y38+'2025.2'!AD38</f>
        <v>347</v>
      </c>
      <c r="AE38" s="15">
        <f>Z38+'2025.2'!AE38</f>
        <v>138800</v>
      </c>
      <c r="AF38" s="4">
        <v>0</v>
      </c>
      <c r="AG38" s="16">
        <v>0</v>
      </c>
      <c r="AH38" s="16">
        <f>AF38+'2025.2'!AH38</f>
        <v>0</v>
      </c>
      <c r="AI38" s="16">
        <f>AG38+'2025.2'!AI38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AJ38+'2025.2'!AN38</f>
        <v>3</v>
      </c>
      <c r="AO38" s="16">
        <f>AK38+'2025.2'!AO38</f>
        <v>140</v>
      </c>
      <c r="AP38" s="16">
        <f>AL38+'2025.2'!AP38</f>
        <v>209</v>
      </c>
      <c r="AQ38" s="16">
        <f>AM38+'2025.2'!AQ38</f>
        <v>13</v>
      </c>
    </row>
    <row r="39" spans="1:43" s="1" customFormat="1">
      <c r="A39" s="437"/>
      <c r="B39" s="437"/>
      <c r="C39" s="25" t="s">
        <v>81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R39+'2025.2'!T39</f>
        <v>0</v>
      </c>
      <c r="U39" s="122">
        <f>S39+'2025.2'!U39</f>
        <v>0</v>
      </c>
      <c r="V39" s="6">
        <v>0</v>
      </c>
      <c r="W39" s="6">
        <v>0</v>
      </c>
      <c r="X39" s="13">
        <f t="shared" si="1"/>
        <v>0</v>
      </c>
      <c r="Y39" s="7">
        <v>0</v>
      </c>
      <c r="Z39" s="14">
        <f t="shared" si="10"/>
        <v>0</v>
      </c>
      <c r="AA39" s="15">
        <f>V39+'2025.2'!AA39</f>
        <v>2</v>
      </c>
      <c r="AB39" s="15">
        <f>W39+'2025.2'!AB39</f>
        <v>0</v>
      </c>
      <c r="AC39" s="15">
        <f>X39+'2025.2'!AC39</f>
        <v>0</v>
      </c>
      <c r="AD39" s="15">
        <f>Y39+'2025.2'!AD39</f>
        <v>124</v>
      </c>
      <c r="AE39" s="15">
        <f>Z39+'2025.2'!AE39</f>
        <v>49600</v>
      </c>
      <c r="AF39" s="4">
        <v>6</v>
      </c>
      <c r="AG39" s="16">
        <v>0</v>
      </c>
      <c r="AH39" s="16">
        <f>AF39+'2025.2'!AH39</f>
        <v>6</v>
      </c>
      <c r="AI39" s="16">
        <f>AG39+'2025.2'!AI39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AJ39+'2025.2'!AN39</f>
        <v>4</v>
      </c>
      <c r="AO39" s="16">
        <f>AK39+'2025.2'!AO39</f>
        <v>240</v>
      </c>
      <c r="AP39" s="16">
        <f>AL39+'2025.2'!AP39</f>
        <v>248</v>
      </c>
      <c r="AQ39" s="16">
        <f>AM39+'2025.2'!AQ39</f>
        <v>12</v>
      </c>
    </row>
    <row r="40" spans="1:43" s="1" customFormat="1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R40+'2025.2'!T40</f>
        <v>0</v>
      </c>
      <c r="U40" s="122">
        <f>S40+'2025.2'!U40</f>
        <v>0</v>
      </c>
      <c r="V40" s="6">
        <v>2</v>
      </c>
      <c r="W40" s="6">
        <v>0</v>
      </c>
      <c r="X40" s="13">
        <f t="shared" si="1"/>
        <v>0</v>
      </c>
      <c r="Y40" s="7">
        <v>77</v>
      </c>
      <c r="Z40" s="14">
        <f t="shared" si="10"/>
        <v>30800</v>
      </c>
      <c r="AA40" s="15">
        <f>V40+'2025.2'!AA40</f>
        <v>8</v>
      </c>
      <c r="AB40" s="15">
        <f>W40+'2025.2'!AB40</f>
        <v>0</v>
      </c>
      <c r="AC40" s="15">
        <f>X40+'2025.2'!AC40</f>
        <v>0</v>
      </c>
      <c r="AD40" s="15">
        <f>Y40+'2025.2'!AD40</f>
        <v>240</v>
      </c>
      <c r="AE40" s="15">
        <f>Z40+'2025.2'!AE40</f>
        <v>96000</v>
      </c>
      <c r="AF40" s="4">
        <v>0</v>
      </c>
      <c r="AG40" s="16">
        <v>0</v>
      </c>
      <c r="AH40" s="16">
        <f>AF40+'2025.2'!AH40</f>
        <v>0</v>
      </c>
      <c r="AI40" s="16">
        <f>AG40+'2025.2'!AI40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AJ40+'2025.2'!AN40</f>
        <v>1</v>
      </c>
      <c r="AO40" s="16">
        <f>AK40+'2025.2'!AO40</f>
        <v>60</v>
      </c>
      <c r="AP40" s="16">
        <f>AL40+'2025.2'!AP40</f>
        <v>37</v>
      </c>
      <c r="AQ40" s="16">
        <f>AM40+'2025.2'!AQ40</f>
        <v>4</v>
      </c>
    </row>
    <row r="41" spans="1:43" s="1" customFormat="1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R41+'2025.2'!T41</f>
        <v>76545</v>
      </c>
      <c r="U41" s="122">
        <f>S41+'2025.2'!U41</f>
        <v>500.01803905957104</v>
      </c>
      <c r="V41" s="6">
        <v>0</v>
      </c>
      <c r="W41" s="6">
        <v>0</v>
      </c>
      <c r="X41" s="13">
        <f t="shared" si="1"/>
        <v>0</v>
      </c>
      <c r="Y41" s="7">
        <v>0</v>
      </c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>
        <v>0</v>
      </c>
      <c r="AG41" s="16">
        <v>0</v>
      </c>
      <c r="AH41" s="16">
        <f>AF41+'2025.2'!AH41</f>
        <v>17</v>
      </c>
      <c r="AI41" s="16">
        <f>AG41+'2025.2'!AI41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R42+'2025.2'!T42</f>
        <v>15473</v>
      </c>
      <c r="U42" s="122">
        <f>S42+'2025.2'!U42</f>
        <v>100.00500703670596</v>
      </c>
      <c r="V42" s="6">
        <v>0</v>
      </c>
      <c r="W42" s="6">
        <v>0</v>
      </c>
      <c r="X42" s="13">
        <f t="shared" si="1"/>
        <v>0</v>
      </c>
      <c r="Y42" s="322">
        <v>0</v>
      </c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>
        <v>0</v>
      </c>
      <c r="AG42" s="16">
        <v>0</v>
      </c>
      <c r="AH42" s="16">
        <f>AF42+'2025.2'!AH42</f>
        <v>0</v>
      </c>
      <c r="AI42" s="16">
        <f>AG42+'2025.2'!AI42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196</v>
      </c>
      <c r="G43" s="244">
        <f t="shared" ref="G43:H43" si="12">SUM(G35:G42)</f>
        <v>149</v>
      </c>
      <c r="H43" s="265">
        <f t="shared" si="12"/>
        <v>47</v>
      </c>
      <c r="I43" s="140">
        <f t="shared" si="11"/>
        <v>197</v>
      </c>
      <c r="J43" s="124">
        <f t="shared" si="11"/>
        <v>1</v>
      </c>
      <c r="K43" s="124">
        <f t="shared" si="11"/>
        <v>0</v>
      </c>
      <c r="L43" s="124">
        <f t="shared" si="11"/>
        <v>1</v>
      </c>
      <c r="M43" s="124">
        <f t="shared" si="11"/>
        <v>0</v>
      </c>
      <c r="N43" s="124">
        <f t="shared" si="11"/>
        <v>1</v>
      </c>
      <c r="O43" s="124">
        <f t="shared" si="11"/>
        <v>2</v>
      </c>
      <c r="P43" s="144">
        <f t="shared" ref="P43" si="13">SUM(P35:P42)</f>
        <v>196</v>
      </c>
      <c r="Q43" s="17">
        <f t="shared" ref="Q43" si="14">SUM(Q35:Q42)</f>
        <v>-1</v>
      </c>
      <c r="R43" s="141">
        <f t="shared" ref="R43:W43" si="15">SUM(R35:R42)</f>
        <v>44973</v>
      </c>
      <c r="S43" s="142">
        <f t="shared" si="15"/>
        <v>300.00867145336139</v>
      </c>
      <c r="T43" s="141">
        <f t="shared" si="15"/>
        <v>922304</v>
      </c>
      <c r="U43" s="142">
        <f t="shared" si="15"/>
        <v>6000.1821163670384</v>
      </c>
      <c r="V43" s="143">
        <f t="shared" si="15"/>
        <v>4</v>
      </c>
      <c r="W43" s="17">
        <f t="shared" si="15"/>
        <v>0</v>
      </c>
      <c r="X43" s="132">
        <f t="shared" si="1"/>
        <v>0</v>
      </c>
      <c r="Y43" s="17">
        <f>SUM(Y35:Y42)</f>
        <v>152</v>
      </c>
      <c r="Z43" s="132">
        <f t="shared" si="10"/>
        <v>60800</v>
      </c>
      <c r="AA43" s="135">
        <f>V43+'2025.2'!AA43</f>
        <v>24</v>
      </c>
      <c r="AB43" s="135">
        <f>W43+'2025.2'!AB43</f>
        <v>28</v>
      </c>
      <c r="AC43" s="135">
        <f>X43+'2025.2'!AC43</f>
        <v>5600</v>
      </c>
      <c r="AD43" s="135">
        <f>Y43+'2025.2'!AD43</f>
        <v>912</v>
      </c>
      <c r="AE43" s="135">
        <f>Z43+'2025.2'!AE43</f>
        <v>364800</v>
      </c>
      <c r="AF43" s="124">
        <f>SUM(AF35:AF42)</f>
        <v>6</v>
      </c>
      <c r="AG43" s="124">
        <f>SUM(AG35:AG42)</f>
        <v>0</v>
      </c>
      <c r="AH43" s="137">
        <f>AF43+'2025.2'!AH43</f>
        <v>25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15</v>
      </c>
      <c r="AO43" s="137">
        <f>AK43+'2025.2'!AO43</f>
        <v>855</v>
      </c>
      <c r="AP43" s="137">
        <f>AL43+'2025.2'!AP43</f>
        <v>1512</v>
      </c>
      <c r="AQ43" s="137">
        <f>AM43+'2025.2'!AQ43</f>
        <v>76</v>
      </c>
    </row>
    <row r="44" spans="1:43" s="1" customFormat="1">
      <c r="A44" s="436">
        <v>4</v>
      </c>
      <c r="B44" s="436">
        <v>1</v>
      </c>
      <c r="C44" s="25" t="s">
        <v>85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149906</v>
      </c>
      <c r="S44" s="123">
        <v>1000.002221397007</v>
      </c>
      <c r="T44" s="121">
        <f>R44+'2025.2'!T44</f>
        <v>1144526</v>
      </c>
      <c r="U44" s="122">
        <f>S44+'2025.2'!U44</f>
        <v>7380.2685148239261</v>
      </c>
      <c r="V44" s="6">
        <v>2</v>
      </c>
      <c r="W44" s="2">
        <v>71</v>
      </c>
      <c r="X44" s="13">
        <f t="shared" si="1"/>
        <v>14200</v>
      </c>
      <c r="Y44" s="3">
        <v>75</v>
      </c>
      <c r="Z44" s="14">
        <f t="shared" si="10"/>
        <v>30000</v>
      </c>
      <c r="AA44" s="15">
        <f>V44+'2025.2'!AA44</f>
        <v>4</v>
      </c>
      <c r="AB44" s="15">
        <f>W44+'2025.2'!AB44</f>
        <v>126</v>
      </c>
      <c r="AC44" s="15">
        <f>X44+'2025.2'!AC44</f>
        <v>25200</v>
      </c>
      <c r="AD44" s="15">
        <f>Y44+'2025.2'!AD44</f>
        <v>185</v>
      </c>
      <c r="AE44" s="15">
        <f>Z44+'2025.2'!AE44</f>
        <v>74000</v>
      </c>
      <c r="AF44" s="4">
        <v>0</v>
      </c>
      <c r="AG44" s="16">
        <v>0</v>
      </c>
      <c r="AH44" s="16">
        <f>AF44+'2025.2'!AH44</f>
        <v>0</v>
      </c>
      <c r="AI44" s="16">
        <f>AG44+'2025.2'!AI44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AJ44+'2025.2'!AN44</f>
        <v>4</v>
      </c>
      <c r="AO44" s="16">
        <f>AK44+'2025.2'!AO44</f>
        <v>180</v>
      </c>
      <c r="AP44" s="16">
        <f>AL44+'2025.2'!AP44</f>
        <v>341</v>
      </c>
      <c r="AQ44" s="16">
        <f>AM44+'2025.2'!AQ44</f>
        <v>29</v>
      </c>
    </row>
    <row r="45" spans="1:43" s="1" customFormat="1">
      <c r="A45" s="437"/>
      <c r="B45" s="437"/>
      <c r="C45" s="25" t="s">
        <v>86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R45+'2025.2'!T45</f>
        <v>344256</v>
      </c>
      <c r="U45" s="122">
        <f>S45+'2025.2'!U45</f>
        <v>2400.0499787317794</v>
      </c>
      <c r="V45" s="6">
        <v>0</v>
      </c>
      <c r="W45" s="6">
        <v>0</v>
      </c>
      <c r="X45" s="13">
        <f t="shared" si="1"/>
        <v>0</v>
      </c>
      <c r="Y45" s="7">
        <v>0</v>
      </c>
      <c r="Z45" s="14">
        <f t="shared" si="10"/>
        <v>0</v>
      </c>
      <c r="AA45" s="15">
        <f>V45+'2025.2'!AA45</f>
        <v>5</v>
      </c>
      <c r="AB45" s="15">
        <f>W45+'2025.2'!AB45</f>
        <v>21</v>
      </c>
      <c r="AC45" s="15">
        <f>X45+'2025.2'!AC45</f>
        <v>4200</v>
      </c>
      <c r="AD45" s="15">
        <f>Y45+'2025.2'!AD45</f>
        <v>305</v>
      </c>
      <c r="AE45" s="15">
        <f>Z45+'2025.2'!AE45</f>
        <v>122000</v>
      </c>
      <c r="AF45" s="4">
        <v>0</v>
      </c>
      <c r="AG45" s="16">
        <v>0</v>
      </c>
      <c r="AH45" s="16">
        <f>AF45+'2025.2'!AH45</f>
        <v>0</v>
      </c>
      <c r="AI45" s="16">
        <f>AG45+'2025.2'!AI45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437"/>
      <c r="B46" s="437"/>
      <c r="C46" s="25" t="s">
        <v>87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21">
        <f>R46+'2025.2'!T46</f>
        <v>773615</v>
      </c>
      <c r="U46" s="122">
        <f>S46+'2025.2'!U46</f>
        <v>5000.0241400311052</v>
      </c>
      <c r="V46" s="6">
        <v>0</v>
      </c>
      <c r="W46" s="6">
        <v>0</v>
      </c>
      <c r="X46" s="13">
        <f t="shared" si="1"/>
        <v>0</v>
      </c>
      <c r="Y46" s="7">
        <v>0</v>
      </c>
      <c r="Z46" s="14">
        <f t="shared" si="10"/>
        <v>0</v>
      </c>
      <c r="AA46" s="15">
        <f>V46+'2025.2'!AA46</f>
        <v>3</v>
      </c>
      <c r="AB46" s="15">
        <f>W46+'2025.2'!AB46</f>
        <v>0</v>
      </c>
      <c r="AC46" s="15">
        <f>X46+'2025.2'!AC46</f>
        <v>0</v>
      </c>
      <c r="AD46" s="15">
        <f>Y46+'2025.2'!AD46</f>
        <v>94</v>
      </c>
      <c r="AE46" s="15">
        <f>Z46+'2025.2'!AE46</f>
        <v>37600</v>
      </c>
      <c r="AF46" s="4">
        <v>0</v>
      </c>
      <c r="AG46" s="16">
        <v>0</v>
      </c>
      <c r="AH46" s="16">
        <f>AF46+'2025.2'!AH46</f>
        <v>0</v>
      </c>
      <c r="AI46" s="16">
        <f>AG46+'2025.2'!AI46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437"/>
      <c r="B47" s="437"/>
      <c r="C47" s="25" t="s">
        <v>88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R47+'2025.2'!T47</f>
        <v>153149</v>
      </c>
      <c r="U47" s="122">
        <f>S47+'2025.2'!U47</f>
        <v>1000.005177990755</v>
      </c>
      <c r="V47" s="6">
        <v>0</v>
      </c>
      <c r="W47" s="6">
        <v>0</v>
      </c>
      <c r="X47" s="13">
        <f t="shared" si="1"/>
        <v>0</v>
      </c>
      <c r="Y47" s="7">
        <v>0</v>
      </c>
      <c r="Z47" s="14">
        <f t="shared" si="10"/>
        <v>0</v>
      </c>
      <c r="AA47" s="15">
        <f>V47+'2025.2'!AA47</f>
        <v>6</v>
      </c>
      <c r="AB47" s="15">
        <f>W47+'2025.2'!AB47</f>
        <v>98</v>
      </c>
      <c r="AC47" s="15">
        <f>X47+'2025.2'!AC47</f>
        <v>19600</v>
      </c>
      <c r="AD47" s="15">
        <f>Y47+'2025.2'!AD47</f>
        <v>257</v>
      </c>
      <c r="AE47" s="15">
        <f>Z47+'2025.2'!AE47</f>
        <v>102800</v>
      </c>
      <c r="AF47" s="4">
        <v>0</v>
      </c>
      <c r="AG47" s="16">
        <v>0</v>
      </c>
      <c r="AH47" s="16">
        <f>AF47+'2025.2'!AH47</f>
        <v>14</v>
      </c>
      <c r="AI47" s="16">
        <f>AG47+'2025.2'!AI47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AJ47+'2025.2'!AN47</f>
        <v>5</v>
      </c>
      <c r="AO47" s="16">
        <f>AK47+'2025.2'!AO47</f>
        <v>235</v>
      </c>
      <c r="AP47" s="16">
        <f>AL47+'2025.2'!AP47</f>
        <v>1060</v>
      </c>
      <c r="AQ47" s="16">
        <f>AM47+'2025.2'!AQ47</f>
        <v>44</v>
      </c>
    </row>
    <row r="48" spans="1:43" s="1" customFormat="1">
      <c r="A48" s="437"/>
      <c r="B48" s="437"/>
      <c r="C48" s="25" t="s">
        <v>89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0</v>
      </c>
      <c r="S48" s="123">
        <v>0</v>
      </c>
      <c r="T48" s="121">
        <f>R48+'2025.2'!T48</f>
        <v>5363951</v>
      </c>
      <c r="U48" s="122">
        <f>S48+'2025.2'!U48</f>
        <v>34700.013997249407</v>
      </c>
      <c r="V48" s="6">
        <v>2</v>
      </c>
      <c r="W48" s="6">
        <v>0</v>
      </c>
      <c r="X48" s="13">
        <f t="shared" si="1"/>
        <v>0</v>
      </c>
      <c r="Y48" s="8">
        <v>105</v>
      </c>
      <c r="Z48" s="14">
        <f t="shared" si="10"/>
        <v>42000</v>
      </c>
      <c r="AA48" s="15">
        <f>V48+'2025.2'!AA48</f>
        <v>6</v>
      </c>
      <c r="AB48" s="15">
        <f>W48+'2025.2'!AB48</f>
        <v>0</v>
      </c>
      <c r="AC48" s="15">
        <f>X48+'2025.2'!AC48</f>
        <v>0</v>
      </c>
      <c r="AD48" s="15">
        <f>Y48+'2025.2'!AD48</f>
        <v>302</v>
      </c>
      <c r="AE48" s="15">
        <f>Z48+'2025.2'!AE48</f>
        <v>120800</v>
      </c>
      <c r="AF48" s="324">
        <v>0</v>
      </c>
      <c r="AG48" s="16">
        <v>0</v>
      </c>
      <c r="AH48" s="16">
        <f>AF48+'2025.2'!AH48</f>
        <v>0</v>
      </c>
      <c r="AI48" s="16">
        <f>AG48+'2025.2'!AI48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437"/>
      <c r="B49" s="437"/>
      <c r="C49" s="25" t="s">
        <v>90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R49+'2025.2'!T49</f>
        <v>153084</v>
      </c>
      <c r="U49" s="122">
        <f>S49+'2025.2'!U49</f>
        <v>999.99688407336043</v>
      </c>
      <c r="V49" s="6">
        <v>1</v>
      </c>
      <c r="W49" s="6">
        <v>0</v>
      </c>
      <c r="X49" s="13">
        <f t="shared" si="1"/>
        <v>0</v>
      </c>
      <c r="Y49" s="8">
        <v>21</v>
      </c>
      <c r="Z49" s="14">
        <f t="shared" si="10"/>
        <v>8400</v>
      </c>
      <c r="AA49" s="15">
        <f>V49+'2025.2'!AA49</f>
        <v>3</v>
      </c>
      <c r="AB49" s="15">
        <f>W49+'2025.2'!AB49</f>
        <v>0</v>
      </c>
      <c r="AC49" s="15">
        <f>X49+'2025.2'!AC49</f>
        <v>0</v>
      </c>
      <c r="AD49" s="15">
        <f>Y49+'2025.2'!AD49</f>
        <v>97</v>
      </c>
      <c r="AE49" s="15">
        <f>Z49+'2025.2'!AE49</f>
        <v>38800</v>
      </c>
      <c r="AF49" s="324">
        <v>0</v>
      </c>
      <c r="AG49" s="16">
        <v>0</v>
      </c>
      <c r="AH49" s="16">
        <f>AF49+'2025.2'!AH49</f>
        <v>0</v>
      </c>
      <c r="AI49" s="16">
        <f>AG49+'2025.2'!AI49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R50+'2025.2'!T50</f>
        <v>811486</v>
      </c>
      <c r="U50" s="122">
        <f>S50+'2025.2'!U50</f>
        <v>5500.0825416629532</v>
      </c>
      <c r="V50" s="6">
        <v>1</v>
      </c>
      <c r="W50" s="6">
        <v>0</v>
      </c>
      <c r="X50" s="13">
        <f t="shared" si="1"/>
        <v>0</v>
      </c>
      <c r="Y50" s="7">
        <v>37</v>
      </c>
      <c r="Z50" s="14">
        <f t="shared" si="10"/>
        <v>14800</v>
      </c>
      <c r="AA50" s="15">
        <f>V50+'2025.2'!AA50</f>
        <v>2</v>
      </c>
      <c r="AB50" s="15">
        <f>W50+'2025.2'!AB50</f>
        <v>0</v>
      </c>
      <c r="AC50" s="15">
        <f>X50+'2025.2'!AC50</f>
        <v>0</v>
      </c>
      <c r="AD50" s="15">
        <f>Y50+'2025.2'!AD50</f>
        <v>80</v>
      </c>
      <c r="AE50" s="15">
        <f>Z50+'2025.2'!AE50</f>
        <v>32000</v>
      </c>
      <c r="AF50" s="4">
        <v>0</v>
      </c>
      <c r="AG50" s="16">
        <v>0</v>
      </c>
      <c r="AH50" s="16">
        <f>AF50+'2025.2'!AH50</f>
        <v>6</v>
      </c>
      <c r="AI50" s="16">
        <f>AG50+'2025.2'!AI50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437"/>
      <c r="B51" s="438"/>
      <c r="C51" s="25" t="s">
        <v>92</v>
      </c>
      <c r="D51" s="27">
        <v>0</v>
      </c>
      <c r="E51" s="28">
        <v>1</v>
      </c>
      <c r="F51" s="274">
        <v>33</v>
      </c>
      <c r="G51" s="239">
        <v>26</v>
      </c>
      <c r="H51" s="321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4">
        <v>33</v>
      </c>
      <c r="Q51" s="249">
        <v>8</v>
      </c>
      <c r="R51" s="121">
        <v>209860</v>
      </c>
      <c r="S51" s="123">
        <v>1399.9470747159946</v>
      </c>
      <c r="T51" s="121">
        <f>R51+'2025.2'!T51</f>
        <v>367591</v>
      </c>
      <c r="U51" s="122">
        <f>S51+'2025.2'!U51</f>
        <v>2399.9500101019307</v>
      </c>
      <c r="V51" s="6">
        <v>0</v>
      </c>
      <c r="W51" s="6">
        <v>0</v>
      </c>
      <c r="X51" s="13">
        <f t="shared" si="1"/>
        <v>0</v>
      </c>
      <c r="Y51" s="7">
        <v>0</v>
      </c>
      <c r="Z51" s="14">
        <f t="shared" si="10"/>
        <v>0</v>
      </c>
      <c r="AA51" s="15">
        <f>V51+'2025.2'!AA51</f>
        <v>2</v>
      </c>
      <c r="AB51" s="15">
        <f>W51+'2025.2'!AB51</f>
        <v>0</v>
      </c>
      <c r="AC51" s="15">
        <f>X51+'2025.2'!AC51</f>
        <v>0</v>
      </c>
      <c r="AD51" s="15">
        <f>Y51+'2025.2'!AD51</f>
        <v>83</v>
      </c>
      <c r="AE51" s="15">
        <f>Z51+'2025.2'!AE51</f>
        <v>33200</v>
      </c>
      <c r="AF51" s="4">
        <v>0</v>
      </c>
      <c r="AG51" s="16">
        <v>0</v>
      </c>
      <c r="AH51" s="16">
        <f>AF51+'2025.2'!AH51</f>
        <v>0</v>
      </c>
      <c r="AI51" s="16">
        <f>AG51+'2025.2'!AI51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37"/>
      <c r="B52" s="435">
        <v>2</v>
      </c>
      <c r="C52" s="25" t="s">
        <v>93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R52+'2025.2'!T52</f>
        <v>1852344</v>
      </c>
      <c r="U52" s="122">
        <f>S52+'2025.2'!U52</f>
        <v>12100.142589898258</v>
      </c>
      <c r="V52" s="6">
        <v>0</v>
      </c>
      <c r="W52" s="6">
        <v>0</v>
      </c>
      <c r="X52" s="13">
        <f t="shared" si="1"/>
        <v>0</v>
      </c>
      <c r="Y52" s="7">
        <v>0</v>
      </c>
      <c r="Z52" s="14">
        <f t="shared" si="10"/>
        <v>0</v>
      </c>
      <c r="AA52" s="15">
        <f>V52+'2025.2'!AA52</f>
        <v>5</v>
      </c>
      <c r="AB52" s="15">
        <f>W52+'2025.2'!AB52</f>
        <v>3</v>
      </c>
      <c r="AC52" s="15">
        <f>X52+'2025.2'!AC52</f>
        <v>600</v>
      </c>
      <c r="AD52" s="15">
        <f>Y52+'2025.2'!AD52</f>
        <v>169</v>
      </c>
      <c r="AE52" s="15">
        <f>Z52+'2025.2'!AE52</f>
        <v>67600</v>
      </c>
      <c r="AF52" s="4">
        <v>0</v>
      </c>
      <c r="AG52" s="16">
        <v>0</v>
      </c>
      <c r="AH52" s="16">
        <f>AF52+'2025.2'!AH52</f>
        <v>0</v>
      </c>
      <c r="AI52" s="16">
        <f>AG52+'2025.2'!AI52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37"/>
      <c r="B53" s="435"/>
      <c r="C53" s="25" t="s">
        <v>94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R53+'2025.2'!T53</f>
        <v>153085</v>
      </c>
      <c r="U53" s="122">
        <f>S53+'2025.2'!U53</f>
        <v>1000.003416414324</v>
      </c>
      <c r="V53" s="6">
        <v>0</v>
      </c>
      <c r="W53" s="6">
        <v>0</v>
      </c>
      <c r="X53" s="13">
        <f t="shared" si="1"/>
        <v>0</v>
      </c>
      <c r="Y53" s="7">
        <v>0</v>
      </c>
      <c r="Z53" s="14">
        <f t="shared" si="10"/>
        <v>0</v>
      </c>
      <c r="AA53" s="15">
        <f>V53+'2025.2'!AA53</f>
        <v>2</v>
      </c>
      <c r="AB53" s="15">
        <f>W53+'2025.2'!AB53</f>
        <v>0</v>
      </c>
      <c r="AC53" s="15">
        <f>X53+'2025.2'!AC53</f>
        <v>0</v>
      </c>
      <c r="AD53" s="15">
        <f>Y53+'2025.2'!AD53</f>
        <v>49</v>
      </c>
      <c r="AE53" s="15">
        <f>Z53+'2025.2'!AE53</f>
        <v>19600</v>
      </c>
      <c r="AF53" s="4">
        <v>0</v>
      </c>
      <c r="AG53" s="16">
        <v>0</v>
      </c>
      <c r="AH53" s="16">
        <f>AF53+'2025.2'!AH53</f>
        <v>0</v>
      </c>
      <c r="AI53" s="16">
        <f>AG53+'2025.2'!AI53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37"/>
      <c r="B54" s="435"/>
      <c r="C54" s="25" t="s">
        <v>95</v>
      </c>
      <c r="D54" s="27">
        <v>0</v>
      </c>
      <c r="E54" s="28">
        <v>0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R54+'2025.2'!T54</f>
        <v>272530</v>
      </c>
      <c r="U54" s="122">
        <f>S54+'2025.2'!U54</f>
        <v>1899.9980586084171</v>
      </c>
      <c r="V54" s="6">
        <v>1</v>
      </c>
      <c r="W54" s="6">
        <v>0</v>
      </c>
      <c r="X54" s="13">
        <f t="shared" si="1"/>
        <v>0</v>
      </c>
      <c r="Y54" s="7">
        <v>21</v>
      </c>
      <c r="Z54" s="14">
        <f t="shared" si="10"/>
        <v>8400</v>
      </c>
      <c r="AA54" s="15">
        <f>V54+'2025.2'!AA54</f>
        <v>2</v>
      </c>
      <c r="AB54" s="15">
        <f>W54+'2025.2'!AB54</f>
        <v>0</v>
      </c>
      <c r="AC54" s="15">
        <f>X54+'2025.2'!AC54</f>
        <v>0</v>
      </c>
      <c r="AD54" s="15">
        <f>Y54+'2025.2'!AD54</f>
        <v>46</v>
      </c>
      <c r="AE54" s="15">
        <f>Z54+'2025.2'!AE54</f>
        <v>18400</v>
      </c>
      <c r="AF54" s="4">
        <v>0</v>
      </c>
      <c r="AG54" s="16">
        <v>0</v>
      </c>
      <c r="AH54" s="16">
        <f>AF54+'2025.2'!AH54</f>
        <v>1</v>
      </c>
      <c r="AI54" s="16">
        <f>AG54+'2025.2'!AI54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37"/>
      <c r="B55" s="435"/>
      <c r="C55" s="25" t="s">
        <v>96</v>
      </c>
      <c r="D55" s="27">
        <v>0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0</v>
      </c>
      <c r="S55" s="123">
        <v>0</v>
      </c>
      <c r="T55" s="121">
        <f>R55+'2025.2'!T55</f>
        <v>1844296</v>
      </c>
      <c r="U55" s="122">
        <f>S55+'2025.2'!U55</f>
        <v>11969.133706257171</v>
      </c>
      <c r="V55" s="6">
        <v>0</v>
      </c>
      <c r="W55" s="6">
        <v>0</v>
      </c>
      <c r="X55" s="13">
        <f t="shared" si="1"/>
        <v>0</v>
      </c>
      <c r="Y55" s="7">
        <v>0</v>
      </c>
      <c r="Z55" s="14">
        <f t="shared" si="10"/>
        <v>0</v>
      </c>
      <c r="AA55" s="15">
        <f>V55+'2025.2'!AA55</f>
        <v>2</v>
      </c>
      <c r="AB55" s="15">
        <f>W55+'2025.2'!AB55</f>
        <v>1</v>
      </c>
      <c r="AC55" s="15">
        <f>X55+'2025.2'!AC55</f>
        <v>200</v>
      </c>
      <c r="AD55" s="15">
        <f>Y55+'2025.2'!AD55</f>
        <v>35</v>
      </c>
      <c r="AE55" s="15">
        <f>Z55+'2025.2'!AE55</f>
        <v>14000</v>
      </c>
      <c r="AF55" s="4">
        <v>0</v>
      </c>
      <c r="AG55" s="16">
        <v>0</v>
      </c>
      <c r="AH55" s="16">
        <f>AF55+'2025.2'!AH55</f>
        <v>0</v>
      </c>
      <c r="AI55" s="16">
        <f>AG55+'2025.2'!AI55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437"/>
      <c r="B56" s="435"/>
      <c r="C56" s="25" t="s">
        <v>97</v>
      </c>
      <c r="D56" s="27">
        <v>0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4">
        <v>83</v>
      </c>
      <c r="Q56" s="249">
        <v>4</v>
      </c>
      <c r="R56" s="121">
        <v>0</v>
      </c>
      <c r="S56" s="139">
        <v>0</v>
      </c>
      <c r="T56" s="121">
        <f>R56+'2025.2'!T56</f>
        <v>1485081</v>
      </c>
      <c r="U56" s="122">
        <f>S56+'2025.2'!U56</f>
        <v>9700.2228340892671</v>
      </c>
      <c r="V56" s="6">
        <v>1</v>
      </c>
      <c r="W56" s="6">
        <v>0</v>
      </c>
      <c r="X56" s="13">
        <f t="shared" si="1"/>
        <v>0</v>
      </c>
      <c r="Y56" s="7">
        <v>22</v>
      </c>
      <c r="Z56" s="14">
        <f t="shared" si="10"/>
        <v>8800</v>
      </c>
      <c r="AA56" s="15">
        <f>V56+'2025.2'!AA56</f>
        <v>2</v>
      </c>
      <c r="AB56" s="15">
        <f>W56+'2025.2'!AB56</f>
        <v>0</v>
      </c>
      <c r="AC56" s="15">
        <f>X56+'2025.2'!AC56</f>
        <v>0</v>
      </c>
      <c r="AD56" s="15">
        <f>Y56+'2025.2'!AD56</f>
        <v>48</v>
      </c>
      <c r="AE56" s="15">
        <f>Z56+'2025.2'!AE56</f>
        <v>19200</v>
      </c>
      <c r="AF56" s="4">
        <v>0</v>
      </c>
      <c r="AG56" s="16">
        <v>0</v>
      </c>
      <c r="AH56" s="16">
        <f>AF56+'2025.2'!AH56</f>
        <v>0</v>
      </c>
      <c r="AI56" s="16">
        <f>AG56+'2025.2'!AI56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37"/>
      <c r="B57" s="435"/>
      <c r="C57" s="25" t="s">
        <v>98</v>
      </c>
      <c r="D57" s="27">
        <v>0</v>
      </c>
      <c r="E57" s="28">
        <v>0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R57+'2025.2'!T57</f>
        <v>137779</v>
      </c>
      <c r="U57" s="122">
        <f>S57+'2025.2'!U57</f>
        <v>900.01940562530069</v>
      </c>
      <c r="V57" s="6">
        <v>0</v>
      </c>
      <c r="W57" s="6">
        <v>0</v>
      </c>
      <c r="X57" s="13">
        <f t="shared" si="1"/>
        <v>0</v>
      </c>
      <c r="Y57" s="7">
        <v>0</v>
      </c>
      <c r="Z57" s="14">
        <f t="shared" si="10"/>
        <v>0</v>
      </c>
      <c r="AA57" s="15">
        <f>V57+'2025.2'!AA57</f>
        <v>1</v>
      </c>
      <c r="AB57" s="15">
        <f>W57+'2025.2'!AB57</f>
        <v>1</v>
      </c>
      <c r="AC57" s="15">
        <f>X57+'2025.2'!AC57</f>
        <v>200</v>
      </c>
      <c r="AD57" s="15">
        <f>Y57+'2025.2'!AD57</f>
        <v>20</v>
      </c>
      <c r="AE57" s="15">
        <f>Z57+'2025.2'!AE57</f>
        <v>8000</v>
      </c>
      <c r="AF57" s="4">
        <v>0</v>
      </c>
      <c r="AG57" s="16">
        <v>0</v>
      </c>
      <c r="AH57" s="16">
        <f>AF57+'2025.2'!AH57</f>
        <v>0</v>
      </c>
      <c r="AI57" s="16">
        <f>AG57+'2025.2'!AI57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37"/>
      <c r="B58" s="435"/>
      <c r="C58" s="25" t="s">
        <v>99</v>
      </c>
      <c r="D58" s="27">
        <v>0</v>
      </c>
      <c r="E58" s="28">
        <v>1</v>
      </c>
      <c r="F58" s="274">
        <v>22</v>
      </c>
      <c r="G58" s="239">
        <v>22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</v>
      </c>
      <c r="P58" s="274">
        <v>22</v>
      </c>
      <c r="Q58" s="249">
        <v>-1</v>
      </c>
      <c r="R58" s="121">
        <v>0</v>
      </c>
      <c r="S58" s="123">
        <v>0</v>
      </c>
      <c r="T58" s="121">
        <f>R58+'2025.2'!T58</f>
        <v>474692</v>
      </c>
      <c r="U58" s="122">
        <f>S58+'2025.2'!U58</f>
        <v>3100.1328699890655</v>
      </c>
      <c r="V58" s="6">
        <v>0</v>
      </c>
      <c r="W58" s="6">
        <v>0</v>
      </c>
      <c r="X58" s="13">
        <f t="shared" ref="X58" si="16">W58*$X$4</f>
        <v>0</v>
      </c>
      <c r="Y58" s="322">
        <v>0</v>
      </c>
      <c r="Z58" s="14">
        <f t="shared" ref="Z58" si="17">Y58*$Z$4</f>
        <v>0</v>
      </c>
      <c r="AA58" s="15">
        <f>V58+'2025.2'!AA58</f>
        <v>2</v>
      </c>
      <c r="AB58" s="15">
        <f>W58+'2025.2'!AB58</f>
        <v>0</v>
      </c>
      <c r="AC58" s="15">
        <f>X58+'2025.2'!AC58</f>
        <v>0</v>
      </c>
      <c r="AD58" s="15">
        <f>Y58+'2025.2'!AD58</f>
        <v>33</v>
      </c>
      <c r="AE58" s="15">
        <f>Z58+'2025.2'!AE58</f>
        <v>13200</v>
      </c>
      <c r="AF58" s="4">
        <v>0</v>
      </c>
      <c r="AG58" s="16">
        <v>0</v>
      </c>
      <c r="AH58" s="16">
        <f>AF58+'2025.2'!AH58</f>
        <v>0</v>
      </c>
      <c r="AI58" s="16">
        <f>AG58+'2025.2'!AI58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38"/>
      <c r="B59" s="435"/>
      <c r="C59" s="25" t="s">
        <v>100</v>
      </c>
      <c r="D59" s="27">
        <v>0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R59+'2025.2'!T59</f>
        <v>3091519</v>
      </c>
      <c r="U59" s="122">
        <f>S59+'2025.2'!U59</f>
        <v>19600.00301019707</v>
      </c>
      <c r="V59" s="6">
        <v>0</v>
      </c>
      <c r="W59" s="6">
        <v>0</v>
      </c>
      <c r="X59" s="13">
        <f t="shared" si="1"/>
        <v>0</v>
      </c>
      <c r="Y59" s="322">
        <v>0</v>
      </c>
      <c r="Z59" s="14">
        <f t="shared" si="10"/>
        <v>0</v>
      </c>
      <c r="AA59" s="15">
        <f>V59+'2025.2'!AA59</f>
        <v>1</v>
      </c>
      <c r="AB59" s="15">
        <f>W59+'2025.2'!AB59</f>
        <v>1</v>
      </c>
      <c r="AC59" s="15">
        <f>X59+'2025.2'!AC59</f>
        <v>200</v>
      </c>
      <c r="AD59" s="15">
        <f>Y59+'2025.2'!AD59</f>
        <v>28</v>
      </c>
      <c r="AE59" s="15">
        <f>Z59+'2025.2'!AE59</f>
        <v>11200</v>
      </c>
      <c r="AF59" s="4">
        <v>0</v>
      </c>
      <c r="AG59" s="16">
        <v>0</v>
      </c>
      <c r="AH59" s="16">
        <f>AF59+'2025.2'!AH59</f>
        <v>0</v>
      </c>
      <c r="AI59" s="16">
        <f>AG59+'2025.2'!AI59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0</v>
      </c>
      <c r="E60" s="127">
        <f t="shared" ref="E60:O60" si="18">SUM(E44:E59)</f>
        <v>3</v>
      </c>
      <c r="F60" s="144">
        <f t="shared" si="18"/>
        <v>991</v>
      </c>
      <c r="G60" s="244">
        <f t="shared" ref="G60:H60" si="19">SUM(G44:G59)</f>
        <v>731</v>
      </c>
      <c r="H60" s="265">
        <f t="shared" si="19"/>
        <v>260</v>
      </c>
      <c r="I60" s="140">
        <f t="shared" si="18"/>
        <v>1020</v>
      </c>
      <c r="J60" s="124">
        <f t="shared" si="18"/>
        <v>5</v>
      </c>
      <c r="K60" s="124">
        <f t="shared" si="18"/>
        <v>3</v>
      </c>
      <c r="L60" s="124">
        <f t="shared" si="18"/>
        <v>79</v>
      </c>
      <c r="M60" s="124">
        <f t="shared" si="18"/>
        <v>1</v>
      </c>
      <c r="N60" s="124">
        <f t="shared" si="18"/>
        <v>4</v>
      </c>
      <c r="O60" s="124">
        <f t="shared" si="18"/>
        <v>111</v>
      </c>
      <c r="P60" s="144">
        <f t="shared" ref="P60" si="20">SUM(P44:P59)</f>
        <v>991</v>
      </c>
      <c r="Q60" s="17">
        <f t="shared" ref="Q60" si="21">SUM(Q44:Q59)</f>
        <v>-29</v>
      </c>
      <c r="R60" s="141">
        <f>SUM(R44:R59)</f>
        <v>359766</v>
      </c>
      <c r="S60" s="142">
        <f>SUM(S44:S59)</f>
        <v>2399.9492961130018</v>
      </c>
      <c r="T60" s="141">
        <f>SUM(T44:T59)</f>
        <v>18422984</v>
      </c>
      <c r="U60" s="142">
        <f>SUM(U44:U59)</f>
        <v>119650.0471357441</v>
      </c>
      <c r="V60" s="143">
        <f t="shared" ref="V60:Y60" si="22">SUM(V44:V59)</f>
        <v>8</v>
      </c>
      <c r="W60" s="17">
        <f t="shared" si="22"/>
        <v>71</v>
      </c>
      <c r="X60" s="132">
        <f t="shared" si="1"/>
        <v>14200</v>
      </c>
      <c r="Y60" s="17">
        <f t="shared" si="22"/>
        <v>281</v>
      </c>
      <c r="Z60" s="132">
        <f t="shared" si="10"/>
        <v>112400</v>
      </c>
      <c r="AA60" s="135">
        <f>V60+'2025.2'!AA60</f>
        <v>48</v>
      </c>
      <c r="AB60" s="135">
        <f>W60+'2025.2'!AB60</f>
        <v>251</v>
      </c>
      <c r="AC60" s="135">
        <f>X60+'2025.2'!AC60</f>
        <v>50200</v>
      </c>
      <c r="AD60" s="135">
        <f>Y60+'2025.2'!AD60</f>
        <v>1831</v>
      </c>
      <c r="AE60" s="135">
        <f>Z60+'2025.2'!AE60</f>
        <v>732400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21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24</v>
      </c>
      <c r="AO60" s="137">
        <f>AK60+'2025.2'!AO60</f>
        <v>1235</v>
      </c>
      <c r="AP60" s="137">
        <f>AL60+'2025.2'!AP60</f>
        <v>4311</v>
      </c>
      <c r="AQ60" s="137">
        <f>AM60+'2025.2'!AQ60</f>
        <v>148</v>
      </c>
    </row>
    <row r="61" spans="1:43" s="1" customFormat="1">
      <c r="A61" s="436">
        <v>5</v>
      </c>
      <c r="B61" s="436">
        <v>1</v>
      </c>
      <c r="C61" s="25" t="s">
        <v>101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R61+'2025.2'!T61</f>
        <v>1004066</v>
      </c>
      <c r="U61" s="122">
        <f>S61+'2025.2'!U61</f>
        <v>7000.0481674837993</v>
      </c>
      <c r="V61" s="6">
        <v>0</v>
      </c>
      <c r="W61" s="2">
        <v>0</v>
      </c>
      <c r="X61" s="13">
        <f t="shared" si="1"/>
        <v>0</v>
      </c>
      <c r="Y61" s="3">
        <v>0</v>
      </c>
      <c r="Z61" s="14">
        <f t="shared" si="10"/>
        <v>0</v>
      </c>
      <c r="AA61" s="15">
        <f>V61+'2025.2'!AA61</f>
        <v>3</v>
      </c>
      <c r="AB61" s="15">
        <f>W61+'2025.2'!AB61</f>
        <v>0</v>
      </c>
      <c r="AC61" s="15">
        <f>X61+'2025.2'!AC61</f>
        <v>0</v>
      </c>
      <c r="AD61" s="15">
        <f>Y61+'2025.2'!AD61</f>
        <v>183</v>
      </c>
      <c r="AE61" s="15">
        <f>Z61+'2025.2'!AE61</f>
        <v>73200</v>
      </c>
      <c r="AF61" s="4">
        <v>0</v>
      </c>
      <c r="AG61" s="16">
        <v>0</v>
      </c>
      <c r="AH61" s="16">
        <f>AF61+'2025.2'!AH61</f>
        <v>1</v>
      </c>
      <c r="AI61" s="16">
        <f>AG61+'2025.2'!AI61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AJ61+'2025.2'!AN61</f>
        <v>2</v>
      </c>
      <c r="AO61" s="16">
        <f>AK61+'2025.2'!AO61</f>
        <v>120</v>
      </c>
      <c r="AP61" s="16">
        <f>AL61+'2025.2'!AP61</f>
        <v>145</v>
      </c>
      <c r="AQ61" s="16">
        <f>AM61+'2025.2'!AQ61</f>
        <v>20</v>
      </c>
    </row>
    <row r="62" spans="1:43" s="1" customFormat="1">
      <c r="A62" s="437"/>
      <c r="B62" s="437"/>
      <c r="C62" s="25" t="s">
        <v>102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R62+'2025.2'!T62</f>
        <v>120490</v>
      </c>
      <c r="U62" s="122">
        <f>S62+'2025.2'!U62</f>
        <v>840.02028123661489</v>
      </c>
      <c r="V62" s="6">
        <v>0</v>
      </c>
      <c r="W62" s="2">
        <v>0</v>
      </c>
      <c r="X62" s="13">
        <f t="shared" si="1"/>
        <v>0</v>
      </c>
      <c r="Y62" s="323">
        <v>0</v>
      </c>
      <c r="Z62" s="14">
        <f t="shared" si="10"/>
        <v>0</v>
      </c>
      <c r="AA62" s="15">
        <f>V62+'2025.2'!AA62</f>
        <v>4</v>
      </c>
      <c r="AB62" s="15">
        <f>W62+'2025.2'!AB62</f>
        <v>1</v>
      </c>
      <c r="AC62" s="15">
        <f>X62+'2025.2'!AC62</f>
        <v>200</v>
      </c>
      <c r="AD62" s="15">
        <f>Y62+'2025.2'!AD62</f>
        <v>205</v>
      </c>
      <c r="AE62" s="15">
        <f>Z62+'2025.2'!AE62</f>
        <v>82000</v>
      </c>
      <c r="AF62" s="324">
        <v>0</v>
      </c>
      <c r="AG62" s="16">
        <v>0</v>
      </c>
      <c r="AH62" s="16">
        <f>AF62+'2025.2'!AH62</f>
        <v>0</v>
      </c>
      <c r="AI62" s="16">
        <f>AG62+'2025.2'!AI62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37"/>
      <c r="B63" s="437"/>
      <c r="C63" s="25" t="s">
        <v>103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299812</v>
      </c>
      <c r="S63" s="123">
        <v>2000.004442794014</v>
      </c>
      <c r="T63" s="121">
        <f>R63+'2025.2'!T63</f>
        <v>5073508</v>
      </c>
      <c r="U63" s="122">
        <f>S63+'2025.2'!U63</f>
        <v>34000.345985501088</v>
      </c>
      <c r="V63" s="6">
        <v>0</v>
      </c>
      <c r="W63" s="2">
        <v>0</v>
      </c>
      <c r="X63" s="13">
        <f t="shared" si="1"/>
        <v>0</v>
      </c>
      <c r="Y63" s="323">
        <v>0</v>
      </c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>
        <v>0</v>
      </c>
      <c r="AG63" s="16">
        <v>0</v>
      </c>
      <c r="AH63" s="16">
        <f>AF63+'2025.2'!AH63</f>
        <v>0</v>
      </c>
      <c r="AI63" s="16">
        <f>AG63+'2025.2'!AI63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37"/>
      <c r="B64" s="438"/>
      <c r="C64" s="25" t="s">
        <v>104</v>
      </c>
      <c r="D64" s="27">
        <v>0</v>
      </c>
      <c r="E64" s="28">
        <v>0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R64+'2025.2'!T64</f>
        <v>488967</v>
      </c>
      <c r="U64" s="122">
        <f>S64+'2025.2'!U64</f>
        <v>3100.0148056301869</v>
      </c>
      <c r="V64" s="6">
        <v>1</v>
      </c>
      <c r="W64" s="6">
        <v>0</v>
      </c>
      <c r="X64" s="13">
        <f t="shared" si="1"/>
        <v>0</v>
      </c>
      <c r="Y64" s="7">
        <v>46</v>
      </c>
      <c r="Z64" s="14">
        <f t="shared" si="10"/>
        <v>18400</v>
      </c>
      <c r="AA64" s="15">
        <f>V64+'2025.2'!AA64</f>
        <v>3</v>
      </c>
      <c r="AB64" s="15">
        <f>W64+'2025.2'!AB64</f>
        <v>1</v>
      </c>
      <c r="AC64" s="15">
        <f>X64+'2025.2'!AC64</f>
        <v>200</v>
      </c>
      <c r="AD64" s="15">
        <f>Y64+'2025.2'!AD64</f>
        <v>132</v>
      </c>
      <c r="AE64" s="15">
        <f>Z64+'2025.2'!AE64</f>
        <v>52800</v>
      </c>
      <c r="AF64" s="4">
        <v>0</v>
      </c>
      <c r="AG64" s="16">
        <v>0</v>
      </c>
      <c r="AH64" s="16">
        <f>AF64+'2025.2'!AH64</f>
        <v>2</v>
      </c>
      <c r="AI64" s="16">
        <f>AG64+'2025.2'!AI64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37"/>
      <c r="B65" s="435">
        <v>2</v>
      </c>
      <c r="C65" s="25" t="s">
        <v>105</v>
      </c>
      <c r="D65" s="27">
        <v>1</v>
      </c>
      <c r="E65" s="28">
        <v>0</v>
      </c>
      <c r="F65" s="277">
        <v>95</v>
      </c>
      <c r="G65" s="239">
        <v>89</v>
      </c>
      <c r="H65" s="261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7">
        <v>95</v>
      </c>
      <c r="Q65" s="249">
        <v>9</v>
      </c>
      <c r="R65" s="121">
        <v>0</v>
      </c>
      <c r="S65" s="123">
        <v>0</v>
      </c>
      <c r="T65" s="121">
        <f>R65+'2025.2'!T65</f>
        <v>1225192</v>
      </c>
      <c r="U65" s="122">
        <f>S65+'2025.2'!U65</f>
        <v>8000.0414239260399</v>
      </c>
      <c r="V65" s="6">
        <v>0</v>
      </c>
      <c r="W65" s="6">
        <v>0</v>
      </c>
      <c r="X65" s="13">
        <f t="shared" si="1"/>
        <v>0</v>
      </c>
      <c r="Y65" s="7">
        <v>0</v>
      </c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>
        <v>0</v>
      </c>
      <c r="AG65" s="16">
        <v>0</v>
      </c>
      <c r="AH65" s="16">
        <f>AF65+'2025.2'!AH65</f>
        <v>1</v>
      </c>
      <c r="AI65" s="16">
        <f>AG65+'2025.2'!AI65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AJ65+'2025.2'!AN65</f>
        <v>13</v>
      </c>
      <c r="AO65" s="16">
        <f>AK65+'2025.2'!AO65</f>
        <v>605</v>
      </c>
      <c r="AP65" s="16">
        <f>AL65+'2025.2'!AP65</f>
        <v>1298</v>
      </c>
      <c r="AQ65" s="16">
        <f>AM65+'2025.2'!AQ65</f>
        <v>67</v>
      </c>
    </row>
    <row r="66" spans="1:43" s="1" customFormat="1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R66+'2025.2'!T66</f>
        <v>457760</v>
      </c>
      <c r="U66" s="122">
        <f>S66+'2025.2'!U66</f>
        <v>2989.0000605753089</v>
      </c>
      <c r="V66" s="6">
        <v>0</v>
      </c>
      <c r="W66" s="6">
        <v>0</v>
      </c>
      <c r="X66" s="13">
        <f t="shared" si="1"/>
        <v>0</v>
      </c>
      <c r="Y66" s="7">
        <v>0</v>
      </c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>
        <v>0</v>
      </c>
      <c r="AG66" s="16">
        <v>0</v>
      </c>
      <c r="AH66" s="16">
        <f>AF66+'2025.2'!AH66</f>
        <v>0</v>
      </c>
      <c r="AI66" s="16">
        <f>AG66+'2025.2'!AI66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R67+'2025.2'!T67</f>
        <v>201616</v>
      </c>
      <c r="U67" s="122">
        <f>S67+'2025.2'!U67</f>
        <v>1380.0454136500498</v>
      </c>
      <c r="V67" s="6">
        <v>0</v>
      </c>
      <c r="W67" s="6">
        <v>0</v>
      </c>
      <c r="X67" s="13">
        <f t="shared" si="1"/>
        <v>0</v>
      </c>
      <c r="Y67" s="7">
        <v>0</v>
      </c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>
        <v>0</v>
      </c>
      <c r="AG67" s="16">
        <v>0</v>
      </c>
      <c r="AH67" s="16">
        <f>AF67+'2025.2'!AH67</f>
        <v>0</v>
      </c>
      <c r="AI67" s="16">
        <f>AG67+'2025.2'!AI67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R68+'2025.2'!T68</f>
        <v>0</v>
      </c>
      <c r="U68" s="122">
        <f>S68+'2025.2'!U68</f>
        <v>0</v>
      </c>
      <c r="V68" s="6">
        <v>0</v>
      </c>
      <c r="W68" s="6">
        <v>0</v>
      </c>
      <c r="X68" s="13">
        <f t="shared" si="1"/>
        <v>0</v>
      </c>
      <c r="Y68" s="7">
        <v>0</v>
      </c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>
        <v>0</v>
      </c>
      <c r="AG68" s="16">
        <v>0</v>
      </c>
      <c r="AH68" s="16">
        <f>AF68+'2025.2'!AH68</f>
        <v>0</v>
      </c>
      <c r="AI68" s="16">
        <f>AG68+'2025.2'!AI68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38"/>
      <c r="B69" s="435"/>
      <c r="C69" s="25" t="s">
        <v>109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R69+'2025.2'!T69</f>
        <v>183720</v>
      </c>
      <c r="U69" s="122">
        <f>S69+'2025.2'!U69</f>
        <v>1200.1216818345338</v>
      </c>
      <c r="V69" s="6">
        <v>0</v>
      </c>
      <c r="W69" s="6">
        <v>0</v>
      </c>
      <c r="X69" s="13">
        <f t="shared" ref="X69:X91" si="25">W69*$X$4</f>
        <v>0</v>
      </c>
      <c r="Y69" s="322">
        <v>0</v>
      </c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>
        <v>0</v>
      </c>
      <c r="AG69" s="16">
        <v>0</v>
      </c>
      <c r="AH69" s="16">
        <f>AF69+'2025.2'!AH69</f>
        <v>0</v>
      </c>
      <c r="AI69" s="16">
        <f>AG69+'2025.2'!AI69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1</v>
      </c>
      <c r="E70" s="127">
        <f t="shared" ref="E70:O70" si="27">SUM(E61:E69)</f>
        <v>0</v>
      </c>
      <c r="F70" s="144">
        <f t="shared" si="27"/>
        <v>481</v>
      </c>
      <c r="G70" s="244">
        <f t="shared" ref="G70:H70" si="28">SUM(G61:G69)</f>
        <v>386</v>
      </c>
      <c r="H70" s="265">
        <f t="shared" si="28"/>
        <v>95</v>
      </c>
      <c r="I70" s="140">
        <f t="shared" si="27"/>
        <v>469</v>
      </c>
      <c r="J70" s="124">
        <f t="shared" si="27"/>
        <v>0</v>
      </c>
      <c r="K70" s="124">
        <f t="shared" si="27"/>
        <v>2</v>
      </c>
      <c r="L70" s="124">
        <f t="shared" si="27"/>
        <v>22</v>
      </c>
      <c r="M70" s="124">
        <f t="shared" si="27"/>
        <v>0</v>
      </c>
      <c r="N70" s="124">
        <f t="shared" si="27"/>
        <v>2</v>
      </c>
      <c r="O70" s="124">
        <f t="shared" si="27"/>
        <v>10</v>
      </c>
      <c r="P70" s="144">
        <f t="shared" ref="P70" si="29">SUM(P61:P69)</f>
        <v>481</v>
      </c>
      <c r="Q70" s="17">
        <f t="shared" ref="Q70" si="30">SUM(Q61:Q69)</f>
        <v>12</v>
      </c>
      <c r="R70" s="141">
        <f t="shared" ref="R70:S70" si="31">SUM(R61:R69)</f>
        <v>299812</v>
      </c>
      <c r="S70" s="142">
        <f t="shared" si="31"/>
        <v>2000.004442794014</v>
      </c>
      <c r="T70" s="141">
        <f t="shared" ref="T70:U70" si="32">SUM(T61:T69)</f>
        <v>8755319</v>
      </c>
      <c r="U70" s="142">
        <f t="shared" si="32"/>
        <v>58509.637819837619</v>
      </c>
      <c r="V70" s="143">
        <f t="shared" ref="V70:Y70" si="33">SUM(V61:V69)</f>
        <v>1</v>
      </c>
      <c r="W70" s="17">
        <f t="shared" si="33"/>
        <v>0</v>
      </c>
      <c r="X70" s="132">
        <f t="shared" si="25"/>
        <v>0</v>
      </c>
      <c r="Y70" s="17">
        <f t="shared" si="33"/>
        <v>46</v>
      </c>
      <c r="Z70" s="132">
        <f t="shared" si="26"/>
        <v>18400</v>
      </c>
      <c r="AA70" s="135">
        <f>V70+'2025.2'!AA70</f>
        <v>15</v>
      </c>
      <c r="AB70" s="135">
        <f>W70+'2025.2'!AB70</f>
        <v>4</v>
      </c>
      <c r="AC70" s="135">
        <f>X70+'2025.2'!AC70</f>
        <v>800</v>
      </c>
      <c r="AD70" s="135">
        <f>Y70+'2025.2'!AD70</f>
        <v>824</v>
      </c>
      <c r="AE70" s="135">
        <f>Z70+'2025.2'!AE70</f>
        <v>329600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4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15</v>
      </c>
      <c r="AO70" s="137">
        <f>AK70+'2025.2'!AO70</f>
        <v>725</v>
      </c>
      <c r="AP70" s="137">
        <f>AL70+'2025.2'!AP70</f>
        <v>1443</v>
      </c>
      <c r="AQ70" s="137">
        <f>AM70+'2025.2'!AQ70</f>
        <v>87</v>
      </c>
    </row>
    <row r="71" spans="1:43" s="1" customFormat="1">
      <c r="A71" s="436">
        <v>6</v>
      </c>
      <c r="B71" s="436">
        <v>1</v>
      </c>
      <c r="C71" s="25" t="s">
        <v>110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R71+'2025.2'!T71</f>
        <v>220903</v>
      </c>
      <c r="U71" s="122">
        <f>S71+'2025.2'!U71</f>
        <v>1540.0697168728686</v>
      </c>
      <c r="V71" s="6">
        <v>0</v>
      </c>
      <c r="W71" s="2">
        <v>0</v>
      </c>
      <c r="X71" s="13">
        <f t="shared" ref="X71:X79" si="36">W71*$X$4</f>
        <v>0</v>
      </c>
      <c r="Y71" s="18">
        <v>0</v>
      </c>
      <c r="Z71" s="14">
        <f t="shared" si="26"/>
        <v>0</v>
      </c>
      <c r="AA71" s="15">
        <f>V71+'2025.2'!AA71</f>
        <v>3</v>
      </c>
      <c r="AB71" s="15">
        <f>W71+'2025.2'!AB71</f>
        <v>7</v>
      </c>
      <c r="AC71" s="15">
        <f>X71+'2025.2'!AC71</f>
        <v>1400</v>
      </c>
      <c r="AD71" s="15">
        <f>Y71+'2025.2'!AD71</f>
        <v>143</v>
      </c>
      <c r="AE71" s="15">
        <f>Z71+'2025.2'!AE71</f>
        <v>57200</v>
      </c>
      <c r="AF71" s="9">
        <v>0</v>
      </c>
      <c r="AG71" s="16">
        <v>0</v>
      </c>
      <c r="AH71" s="16">
        <f>AF71+'2025.2'!AH71</f>
        <v>0</v>
      </c>
      <c r="AI71" s="16">
        <f>AG71+'2025.2'!AI71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AJ71+'2025.2'!AN71</f>
        <v>3</v>
      </c>
      <c r="AO71" s="16">
        <f>AK71+'2025.2'!AO71</f>
        <v>145</v>
      </c>
      <c r="AP71" s="16">
        <f>AL71+'2025.2'!AP71</f>
        <v>479</v>
      </c>
      <c r="AQ71" s="16">
        <f>AM71+'2025.2'!AQ71</f>
        <v>13</v>
      </c>
    </row>
    <row r="72" spans="1:43" s="1" customFormat="1">
      <c r="A72" s="437"/>
      <c r="B72" s="437"/>
      <c r="C72" s="25" t="s">
        <v>111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21">
        <f>R72+'2025.2'!T72</f>
        <v>108904</v>
      </c>
      <c r="U72" s="122">
        <f>S72+'2025.2'!U72</f>
        <v>700.14934679007695</v>
      </c>
      <c r="V72" s="6">
        <v>0</v>
      </c>
      <c r="W72" s="6">
        <v>0</v>
      </c>
      <c r="X72" s="13">
        <f t="shared" si="36"/>
        <v>0</v>
      </c>
      <c r="Y72" s="8">
        <v>0</v>
      </c>
      <c r="Z72" s="14">
        <f t="shared" si="26"/>
        <v>0</v>
      </c>
      <c r="AA72" s="15">
        <f>V72+'2025.2'!AA72</f>
        <v>5</v>
      </c>
      <c r="AB72" s="15">
        <f>W72+'2025.2'!AB72</f>
        <v>0</v>
      </c>
      <c r="AC72" s="15">
        <f>X72+'2025.2'!AC72</f>
        <v>0</v>
      </c>
      <c r="AD72" s="15">
        <f>Y72+'2025.2'!AD72</f>
        <v>167</v>
      </c>
      <c r="AE72" s="15">
        <f>Z72+'2025.2'!AE72</f>
        <v>66800</v>
      </c>
      <c r="AF72" s="9">
        <v>0</v>
      </c>
      <c r="AG72" s="16">
        <v>0</v>
      </c>
      <c r="AH72" s="16">
        <f>AF72+'2025.2'!AH72</f>
        <v>0</v>
      </c>
      <c r="AI72" s="16">
        <f>AG72+'2025.2'!AI72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437"/>
      <c r="B73" s="437"/>
      <c r="C73" s="25" t="s">
        <v>112</v>
      </c>
      <c r="D73" s="27">
        <v>0</v>
      </c>
      <c r="E73" s="28">
        <v>0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R73+'2025.2'!T73</f>
        <v>143438</v>
      </c>
      <c r="U73" s="122">
        <f>S73+'2025.2'!U73</f>
        <v>1000.0068810691142</v>
      </c>
      <c r="V73" s="6">
        <v>1</v>
      </c>
      <c r="W73" s="6">
        <v>0</v>
      </c>
      <c r="X73" s="13">
        <f t="shared" si="36"/>
        <v>0</v>
      </c>
      <c r="Y73" s="7">
        <v>24</v>
      </c>
      <c r="Z73" s="14">
        <f t="shared" si="26"/>
        <v>9600</v>
      </c>
      <c r="AA73" s="15">
        <f>V73+'2025.2'!AA73</f>
        <v>4</v>
      </c>
      <c r="AB73" s="15">
        <f>W73+'2025.2'!AB73</f>
        <v>2</v>
      </c>
      <c r="AC73" s="15">
        <f>X73+'2025.2'!AC73</f>
        <v>400</v>
      </c>
      <c r="AD73" s="15">
        <f>Y73+'2025.2'!AD73</f>
        <v>104</v>
      </c>
      <c r="AE73" s="15">
        <f>Z73+'2025.2'!AE73</f>
        <v>41600</v>
      </c>
      <c r="AF73" s="9">
        <v>0</v>
      </c>
      <c r="AG73" s="16">
        <v>0</v>
      </c>
      <c r="AH73" s="16">
        <f>AF73+'2025.2'!AH73</f>
        <v>17</v>
      </c>
      <c r="AI73" s="16">
        <f>AG73+'2025.2'!AI73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R74+'2025.2'!T74</f>
        <v>0</v>
      </c>
      <c r="U74" s="122">
        <f>S74+'2025.2'!U74</f>
        <v>0</v>
      </c>
      <c r="V74" s="6">
        <v>0</v>
      </c>
      <c r="W74" s="6">
        <v>0</v>
      </c>
      <c r="X74" s="13">
        <f t="shared" si="36"/>
        <v>0</v>
      </c>
      <c r="Y74" s="7">
        <v>0</v>
      </c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9">
        <v>0</v>
      </c>
      <c r="AG74" s="16">
        <v>0</v>
      </c>
      <c r="AH74" s="16">
        <f>AF74+'2025.2'!AH74</f>
        <v>0</v>
      </c>
      <c r="AI74" s="16">
        <f>AG74+'2025.2'!AI74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37"/>
      <c r="B75" s="435">
        <v>2</v>
      </c>
      <c r="C75" s="25" t="s">
        <v>114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R75+'2025.2'!T75</f>
        <v>83565</v>
      </c>
      <c r="U75" s="122">
        <f>S75+'2025.2'!U75</f>
        <v>540.09684049779185</v>
      </c>
      <c r="V75" s="6">
        <v>0</v>
      </c>
      <c r="W75" s="6">
        <v>0</v>
      </c>
      <c r="X75" s="13">
        <f t="shared" si="36"/>
        <v>0</v>
      </c>
      <c r="Y75" s="7">
        <v>0</v>
      </c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9">
        <v>0</v>
      </c>
      <c r="AG75" s="16">
        <v>0</v>
      </c>
      <c r="AH75" s="16">
        <f>AF75+'2025.2'!AH75</f>
        <v>20</v>
      </c>
      <c r="AI75" s="16">
        <f>AG75+'2025.2'!AI75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37"/>
      <c r="B76" s="435"/>
      <c r="C76" s="25" t="s">
        <v>115</v>
      </c>
      <c r="D76" s="27">
        <v>0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R76+'2025.2'!T76</f>
        <v>153085</v>
      </c>
      <c r="U76" s="122">
        <f>S76+'2025.2'!U76</f>
        <v>1000.003416414324</v>
      </c>
      <c r="V76" s="6">
        <v>0</v>
      </c>
      <c r="W76" s="6">
        <v>0</v>
      </c>
      <c r="X76" s="13">
        <f t="shared" si="36"/>
        <v>0</v>
      </c>
      <c r="Y76" s="7">
        <v>0</v>
      </c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9">
        <v>0</v>
      </c>
      <c r="AG76" s="16">
        <v>0</v>
      </c>
      <c r="AH76" s="16">
        <f>AF76+'2025.2'!AH76</f>
        <v>18</v>
      </c>
      <c r="AI76" s="16">
        <f>AG76+'2025.2'!AI76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R77+'2025.2'!T77</f>
        <v>382720</v>
      </c>
      <c r="U77" s="122">
        <f>S77+'2025.2'!U77</f>
        <v>2500.0575335930371</v>
      </c>
      <c r="V77" s="6">
        <v>0</v>
      </c>
      <c r="W77" s="6">
        <v>0</v>
      </c>
      <c r="X77" s="13">
        <f t="shared" si="36"/>
        <v>0</v>
      </c>
      <c r="Y77" s="7">
        <v>0</v>
      </c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9">
        <v>0</v>
      </c>
      <c r="AG77" s="16">
        <v>0</v>
      </c>
      <c r="AH77" s="16">
        <f>AF77+'2025.2'!AH77</f>
        <v>14</v>
      </c>
      <c r="AI77" s="16">
        <f>AG77+'2025.2'!AI77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437"/>
      <c r="B78" s="435"/>
      <c r="C78" s="25" t="s">
        <v>117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0</v>
      </c>
      <c r="S78" s="146">
        <v>0</v>
      </c>
      <c r="T78" s="121">
        <f>R78+'2025.2'!T78</f>
        <v>197966</v>
      </c>
      <c r="U78" s="122">
        <f>S78+'2025.2'!U78</f>
        <v>1260.0495622922804</v>
      </c>
      <c r="V78" s="6">
        <v>0</v>
      </c>
      <c r="W78" s="6">
        <v>0</v>
      </c>
      <c r="X78" s="13">
        <f t="shared" si="36"/>
        <v>0</v>
      </c>
      <c r="Y78" s="7">
        <v>0</v>
      </c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9">
        <v>0</v>
      </c>
      <c r="AG78" s="16">
        <v>0</v>
      </c>
      <c r="AH78" s="16">
        <f>AF78+'2025.2'!AH78</f>
        <v>0</v>
      </c>
      <c r="AI78" s="16">
        <f>AG78+'2025.2'!AI78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AJ78+'2025.2'!AN78</f>
        <v>2</v>
      </c>
      <c r="AO78" s="16">
        <f>AK78+'2025.2'!AO78</f>
        <v>90</v>
      </c>
      <c r="AP78" s="16">
        <f>AL78+'2025.2'!AP78</f>
        <v>144</v>
      </c>
      <c r="AQ78" s="16">
        <f>AM78+'2025.2'!AQ78</f>
        <v>4</v>
      </c>
    </row>
    <row r="79" spans="1:43" s="1" customFormat="1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R79+'2025.2'!T79</f>
        <v>612598</v>
      </c>
      <c r="U79" s="122">
        <f>S79+'2025.2'!U79</f>
        <v>4000.0337712083037</v>
      </c>
      <c r="V79" s="6">
        <v>0</v>
      </c>
      <c r="W79" s="6">
        <v>0</v>
      </c>
      <c r="X79" s="13">
        <f t="shared" si="36"/>
        <v>0</v>
      </c>
      <c r="Y79" s="322">
        <v>0</v>
      </c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9">
        <v>0</v>
      </c>
      <c r="AG79" s="16">
        <v>0</v>
      </c>
      <c r="AH79" s="16">
        <f>AF79+'2025.2'!AH79</f>
        <v>0</v>
      </c>
      <c r="AI79" s="16">
        <f>AG79+'2025.2'!AI79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U80" si="37">SUM(D71:D79)</f>
        <v>0</v>
      </c>
      <c r="E80" s="127">
        <f t="shared" si="37"/>
        <v>0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>SUM(V71:V79)</f>
        <v>1</v>
      </c>
      <c r="W80" s="17">
        <f>SUM(W71:W79)</f>
        <v>0</v>
      </c>
      <c r="X80" s="132">
        <f t="shared" si="25"/>
        <v>0</v>
      </c>
      <c r="Y80" s="17">
        <f>SUM(Y71:Y79)</f>
        <v>24</v>
      </c>
      <c r="Z80" s="132">
        <f t="shared" si="26"/>
        <v>9600</v>
      </c>
      <c r="AA80" s="135">
        <f>V80+'2025.2'!AA80</f>
        <v>16</v>
      </c>
      <c r="AB80" s="135">
        <f>W80+'2025.2'!AB80</f>
        <v>16</v>
      </c>
      <c r="AC80" s="135">
        <f>X80+'2025.2'!AC80</f>
        <v>3200</v>
      </c>
      <c r="AD80" s="135">
        <f>Y80+'2025.2'!AD80</f>
        <v>714</v>
      </c>
      <c r="AE80" s="135">
        <f>Z80+'2025.2'!AE80</f>
        <v>285600</v>
      </c>
      <c r="AF80" s="124">
        <f>SUM(AF71:AF79)</f>
        <v>0</v>
      </c>
      <c r="AG80" s="124">
        <f>SUM(AG71:AG79)</f>
        <v>0</v>
      </c>
      <c r="AH80" s="137">
        <f>AF80+'2025.2'!AH80</f>
        <v>69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12</v>
      </c>
      <c r="AO80" s="137">
        <f>AK80+'2025.2'!AO80</f>
        <v>1470</v>
      </c>
      <c r="AP80" s="137">
        <f>AL80+'2025.2'!AP80</f>
        <v>1150</v>
      </c>
      <c r="AQ80" s="137">
        <f>AM80+'2025.2'!AQ80</f>
        <v>90</v>
      </c>
    </row>
    <row r="81" spans="1:43" s="1" customFormat="1">
      <c r="A81" s="436">
        <v>7</v>
      </c>
      <c r="B81" s="436">
        <v>1</v>
      </c>
      <c r="C81" s="25" t="s">
        <v>119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R81+'2025.2'!T81</f>
        <v>650010</v>
      </c>
      <c r="U81" s="122">
        <f>S81+'2025.2'!U81</f>
        <v>4140.0879686602084</v>
      </c>
      <c r="V81" s="6">
        <v>0</v>
      </c>
      <c r="W81" s="2">
        <v>0</v>
      </c>
      <c r="X81" s="13">
        <f t="shared" si="25"/>
        <v>0</v>
      </c>
      <c r="Y81" s="3">
        <v>0</v>
      </c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>
        <v>0</v>
      </c>
      <c r="AG81" s="16">
        <v>0</v>
      </c>
      <c r="AH81" s="16">
        <f>AF81+'2025.2'!AH81</f>
        <v>0</v>
      </c>
      <c r="AI81" s="16">
        <f>AG81+'2025.2'!AI81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37"/>
      <c r="B82" s="437"/>
      <c r="C82" s="25" t="s">
        <v>120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R82+'2025.2'!T82</f>
        <v>298723</v>
      </c>
      <c r="U82" s="122">
        <f>S82+'2025.2'!U82</f>
        <v>2003.9298051667533</v>
      </c>
      <c r="V82" s="6">
        <v>1</v>
      </c>
      <c r="W82" s="6">
        <v>0</v>
      </c>
      <c r="X82" s="13">
        <f t="shared" si="25"/>
        <v>0</v>
      </c>
      <c r="Y82" s="7">
        <v>11</v>
      </c>
      <c r="Z82" s="14">
        <f t="shared" si="26"/>
        <v>4400</v>
      </c>
      <c r="AA82" s="15">
        <f>V82+'2025.2'!AA82</f>
        <v>4</v>
      </c>
      <c r="AB82" s="15">
        <f>W82+'2025.2'!AB82</f>
        <v>1</v>
      </c>
      <c r="AC82" s="15">
        <f>X82+'2025.2'!AC82</f>
        <v>200</v>
      </c>
      <c r="AD82" s="15">
        <f>Y82+'2025.2'!AD82</f>
        <v>74</v>
      </c>
      <c r="AE82" s="15">
        <f>Z82+'2025.2'!AE82</f>
        <v>29600</v>
      </c>
      <c r="AF82" s="324">
        <v>0</v>
      </c>
      <c r="AG82" s="16">
        <v>0</v>
      </c>
      <c r="AH82" s="16">
        <f>AF82+'2025.2'!AH82</f>
        <v>97</v>
      </c>
      <c r="AI82" s="16">
        <f>AG82+'2025.2'!AI82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437"/>
      <c r="B83" s="438"/>
      <c r="C83" s="25" t="s">
        <v>121</v>
      </c>
      <c r="D83" s="27">
        <v>0</v>
      </c>
      <c r="E83" s="28">
        <v>1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7">
        <v>39</v>
      </c>
      <c r="Q83" s="249">
        <v>0</v>
      </c>
      <c r="R83" s="145">
        <v>0</v>
      </c>
      <c r="S83" s="146">
        <v>0</v>
      </c>
      <c r="T83" s="121">
        <f>R83+'2025.2'!T83</f>
        <v>451811</v>
      </c>
      <c r="U83" s="122">
        <f>S83+'2025.2'!U83</f>
        <v>2950.1553354783969</v>
      </c>
      <c r="V83" s="6">
        <v>0</v>
      </c>
      <c r="W83" s="6">
        <v>0</v>
      </c>
      <c r="X83" s="13">
        <f t="shared" si="25"/>
        <v>0</v>
      </c>
      <c r="Y83" s="7">
        <v>0</v>
      </c>
      <c r="Z83" s="14">
        <f t="shared" si="26"/>
        <v>0</v>
      </c>
      <c r="AA83" s="15">
        <f>V83+'2025.2'!AA83</f>
        <v>3</v>
      </c>
      <c r="AB83" s="15">
        <f>W83+'2025.2'!AB83</f>
        <v>1</v>
      </c>
      <c r="AC83" s="15">
        <f>X83+'2025.2'!AC83</f>
        <v>200</v>
      </c>
      <c r="AD83" s="15">
        <f>Y83+'2025.2'!AD83</f>
        <v>128</v>
      </c>
      <c r="AE83" s="15">
        <f>Z83+'2025.2'!AE83</f>
        <v>51200</v>
      </c>
      <c r="AF83" s="4">
        <v>0</v>
      </c>
      <c r="AG83" s="16">
        <v>0</v>
      </c>
      <c r="AH83" s="16">
        <f>AF83+'2025.2'!AH83</f>
        <v>0</v>
      </c>
      <c r="AI83" s="16">
        <f>AG83+'2025.2'!AI83</f>
        <v>0</v>
      </c>
      <c r="AJ83" s="5">
        <v>0</v>
      </c>
      <c r="AK83" s="318">
        <v>0</v>
      </c>
      <c r="AL83" s="318">
        <v>0</v>
      </c>
      <c r="AM83" s="318">
        <v>0</v>
      </c>
      <c r="AN83" s="16">
        <f>AJ83+'2025.2'!AN83</f>
        <v>4</v>
      </c>
      <c r="AO83" s="16">
        <f>AK83+'2025.2'!AO83</f>
        <v>1105</v>
      </c>
      <c r="AP83" s="16">
        <f>AL83+'2025.2'!AP83</f>
        <v>280</v>
      </c>
      <c r="AQ83" s="16">
        <f>AM83+'2025.2'!AQ83</f>
        <v>75</v>
      </c>
    </row>
    <row r="84" spans="1:43" s="1" customFormat="1">
      <c r="A84" s="437"/>
      <c r="B84" s="435">
        <v>2</v>
      </c>
      <c r="C84" s="25" t="s">
        <v>122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R84+'2025.2'!T84</f>
        <v>1004074</v>
      </c>
      <c r="U84" s="122">
        <f>S84+'2025.2'!U84</f>
        <v>7000.1039410936419</v>
      </c>
      <c r="V84" s="6">
        <v>0</v>
      </c>
      <c r="W84" s="6">
        <v>0</v>
      </c>
      <c r="X84" s="13">
        <f t="shared" si="25"/>
        <v>0</v>
      </c>
      <c r="Y84" s="7">
        <v>0</v>
      </c>
      <c r="Z84" s="14">
        <f t="shared" si="26"/>
        <v>0</v>
      </c>
      <c r="AA84" s="15">
        <f>V84+'2025.2'!AA84</f>
        <v>2</v>
      </c>
      <c r="AB84" s="15">
        <f>W84+'2025.2'!AB84</f>
        <v>2</v>
      </c>
      <c r="AC84" s="15">
        <f>X84+'2025.2'!AC84</f>
        <v>400</v>
      </c>
      <c r="AD84" s="15">
        <f>Y84+'2025.2'!AD84</f>
        <v>77</v>
      </c>
      <c r="AE84" s="15">
        <f>Z84+'2025.2'!AE84</f>
        <v>30800</v>
      </c>
      <c r="AF84" s="4">
        <v>0</v>
      </c>
      <c r="AG84" s="16">
        <v>0</v>
      </c>
      <c r="AH84" s="16">
        <f>AF84+'2025.2'!AH84</f>
        <v>17</v>
      </c>
      <c r="AI84" s="16">
        <f>AG84+'2025.2'!AI84</f>
        <v>0</v>
      </c>
      <c r="AJ84" s="5">
        <v>1</v>
      </c>
      <c r="AK84" s="318">
        <v>45</v>
      </c>
      <c r="AL84" s="318">
        <v>16</v>
      </c>
      <c r="AM84" s="318">
        <v>8</v>
      </c>
      <c r="AN84" s="16">
        <f>AJ84+'2025.2'!AN84</f>
        <v>7</v>
      </c>
      <c r="AO84" s="16">
        <f>AK84+'2025.2'!AO84</f>
        <v>330</v>
      </c>
      <c r="AP84" s="16">
        <f>AL84+'2025.2'!AP84</f>
        <v>421</v>
      </c>
      <c r="AQ84" s="16">
        <f>AM84+'2025.2'!AQ84</f>
        <v>59</v>
      </c>
    </row>
    <row r="85" spans="1:43" s="1" customFormat="1">
      <c r="A85" s="437"/>
      <c r="B85" s="435"/>
      <c r="C85" s="25" t="s">
        <v>123</v>
      </c>
      <c r="D85" s="27">
        <v>0</v>
      </c>
      <c r="E85" s="28">
        <v>2</v>
      </c>
      <c r="F85" s="277">
        <v>24</v>
      </c>
      <c r="G85" s="239">
        <v>13</v>
      </c>
      <c r="H85" s="261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2</v>
      </c>
      <c r="P85" s="277">
        <v>24</v>
      </c>
      <c r="Q85" s="249">
        <v>-2</v>
      </c>
      <c r="R85" s="145">
        <v>0</v>
      </c>
      <c r="S85" s="146">
        <v>0</v>
      </c>
      <c r="T85" s="121">
        <f>R85+'2025.2'!T85</f>
        <v>0</v>
      </c>
      <c r="U85" s="122">
        <f>S85+'2025.2'!U85</f>
        <v>0</v>
      </c>
      <c r="V85" s="6">
        <v>0</v>
      </c>
      <c r="W85" s="6">
        <v>0</v>
      </c>
      <c r="X85" s="13">
        <f t="shared" si="25"/>
        <v>0</v>
      </c>
      <c r="Y85" s="7">
        <v>0</v>
      </c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>
        <v>0</v>
      </c>
      <c r="AG85" s="16">
        <v>0</v>
      </c>
      <c r="AH85" s="16">
        <f>AF85+'2025.2'!AH85</f>
        <v>11</v>
      </c>
      <c r="AI85" s="16">
        <f>AG85+'2025.2'!AI85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37"/>
      <c r="B86" s="435"/>
      <c r="C86" s="25" t="s">
        <v>124</v>
      </c>
      <c r="D86" s="27">
        <v>0</v>
      </c>
      <c r="E86" s="28">
        <v>0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0</v>
      </c>
      <c r="S86" s="146">
        <v>0</v>
      </c>
      <c r="T86" s="121">
        <f>R86+'2025.2'!T86</f>
        <v>247568</v>
      </c>
      <c r="U86" s="122">
        <f>S86+'2025.2'!U86</f>
        <v>1600.0801125872954</v>
      </c>
      <c r="V86" s="6">
        <v>2</v>
      </c>
      <c r="W86" s="6">
        <v>4</v>
      </c>
      <c r="X86" s="13">
        <f t="shared" si="25"/>
        <v>800</v>
      </c>
      <c r="Y86" s="7">
        <v>149</v>
      </c>
      <c r="Z86" s="14">
        <f t="shared" si="26"/>
        <v>59600</v>
      </c>
      <c r="AA86" s="15">
        <f>V86+'2025.2'!AA86</f>
        <v>2</v>
      </c>
      <c r="AB86" s="15">
        <f>W86+'2025.2'!AB86</f>
        <v>4</v>
      </c>
      <c r="AC86" s="15">
        <f>X86+'2025.2'!AC86</f>
        <v>800</v>
      </c>
      <c r="AD86" s="15">
        <f>Y86+'2025.2'!AD86</f>
        <v>149</v>
      </c>
      <c r="AE86" s="15">
        <f>Z86+'2025.2'!AE86</f>
        <v>59600</v>
      </c>
      <c r="AF86" s="4">
        <v>0</v>
      </c>
      <c r="AG86" s="16">
        <v>0</v>
      </c>
      <c r="AH86" s="16">
        <f>AF86+'2025.2'!AH86</f>
        <v>0</v>
      </c>
      <c r="AI86" s="16">
        <f>AG86+'2025.2'!AI86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37"/>
      <c r="B87" s="435"/>
      <c r="C87" s="25" t="s">
        <v>125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R87+'2025.2'!T87</f>
        <v>0</v>
      </c>
      <c r="U87" s="122">
        <f>S87+'2025.2'!U87</f>
        <v>0</v>
      </c>
      <c r="V87" s="6">
        <v>0</v>
      </c>
      <c r="W87" s="6">
        <v>0</v>
      </c>
      <c r="X87" s="13">
        <f t="shared" si="25"/>
        <v>0</v>
      </c>
      <c r="Y87" s="7">
        <v>0</v>
      </c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>
        <v>0</v>
      </c>
      <c r="AG87" s="16">
        <v>0</v>
      </c>
      <c r="AH87" s="16">
        <f>AF87+'2025.2'!AH87</f>
        <v>0</v>
      </c>
      <c r="AI87" s="16">
        <f>AG87+'2025.2'!AI87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37"/>
      <c r="B88" s="435"/>
      <c r="C88" s="25" t="s">
        <v>126</v>
      </c>
      <c r="D88" s="27">
        <v>0</v>
      </c>
      <c r="E88" s="28">
        <v>1</v>
      </c>
      <c r="F88" s="277">
        <v>41</v>
      </c>
      <c r="G88" s="239">
        <v>20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7">
        <v>41</v>
      </c>
      <c r="Q88" s="249">
        <v>-3</v>
      </c>
      <c r="R88" s="145">
        <v>0</v>
      </c>
      <c r="S88" s="146">
        <v>0</v>
      </c>
      <c r="T88" s="121">
        <f>R88+'2025.2'!T88</f>
        <v>857276</v>
      </c>
      <c r="U88" s="122">
        <f>S88+'2025.2'!U88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>
        <v>0</v>
      </c>
      <c r="AG88" s="16">
        <v>0</v>
      </c>
      <c r="AH88" s="16">
        <f>AF88+'2025.2'!AH88</f>
        <v>11</v>
      </c>
      <c r="AI88" s="16">
        <f>AG88+'2025.2'!AI88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38"/>
      <c r="B89" s="435"/>
      <c r="C89" s="25" t="s">
        <v>127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R89+'2025.2'!T89</f>
        <v>0</v>
      </c>
      <c r="U89" s="122">
        <f>S89+'2025.2'!U89</f>
        <v>0</v>
      </c>
      <c r="V89" s="6">
        <v>0</v>
      </c>
      <c r="W89" s="6">
        <v>0</v>
      </c>
      <c r="X89" s="148">
        <f t="shared" si="25"/>
        <v>0</v>
      </c>
      <c r="Y89" s="7">
        <v>0</v>
      </c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>
        <v>0</v>
      </c>
      <c r="AG89" s="16">
        <v>0</v>
      </c>
      <c r="AH89" s="16">
        <f>AF89+'2025.2'!AH89</f>
        <v>1</v>
      </c>
      <c r="AI89" s="16">
        <f>AG89+'2025.2'!AI89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0</v>
      </c>
      <c r="E90" s="156">
        <f t="shared" ref="E90:O90" si="40">SUM(E81:E89)</f>
        <v>4</v>
      </c>
      <c r="F90" s="281">
        <f t="shared" si="40"/>
        <v>341</v>
      </c>
      <c r="G90" s="245">
        <f t="shared" ref="G90:H90" si="41">SUM(G81:G89)</f>
        <v>257</v>
      </c>
      <c r="H90" s="266">
        <f t="shared" si="41"/>
        <v>84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4</v>
      </c>
      <c r="O90" s="153">
        <f t="shared" si="40"/>
        <v>14</v>
      </c>
      <c r="P90" s="281">
        <f t="shared" ref="P90" si="42">SUM(P81:P89)</f>
        <v>341</v>
      </c>
      <c r="Q90" s="255">
        <f t="shared" ref="Q90" si="43">SUM(Q81:Q89)</f>
        <v>-8</v>
      </c>
      <c r="R90" s="158">
        <f>SUM(R81:R89)</f>
        <v>0</v>
      </c>
      <c r="S90" s="159">
        <f t="shared" ref="S90" si="44">SUM(S81:S89)</f>
        <v>0</v>
      </c>
      <c r="T90" s="158">
        <f>SUM(T81:T89)</f>
        <v>3509462</v>
      </c>
      <c r="U90" s="159">
        <f>SUM(U81:U89)</f>
        <v>23294.376294906513</v>
      </c>
      <c r="V90" s="164">
        <f t="shared" ref="V90:Y90" si="45">SUM(V81:V89)</f>
        <v>3</v>
      </c>
      <c r="W90" s="165">
        <f t="shared" si="45"/>
        <v>4</v>
      </c>
      <c r="X90" s="166">
        <f t="shared" si="25"/>
        <v>800</v>
      </c>
      <c r="Y90" s="165">
        <f t="shared" si="45"/>
        <v>160</v>
      </c>
      <c r="Z90" s="132">
        <f t="shared" si="26"/>
        <v>64000</v>
      </c>
      <c r="AA90" s="135">
        <f>V90+'2025.2'!AA90</f>
        <v>13</v>
      </c>
      <c r="AB90" s="135">
        <f>W90+'2025.2'!AB90</f>
        <v>8</v>
      </c>
      <c r="AC90" s="135">
        <f>X90+'2025.2'!AC90</f>
        <v>1600</v>
      </c>
      <c r="AD90" s="135">
        <f>Y90+'2025.2'!AD90</f>
        <v>491</v>
      </c>
      <c r="AE90" s="135">
        <f>Z90+'2025.2'!AE90</f>
        <v>196400</v>
      </c>
      <c r="AF90" s="153">
        <f t="shared" ref="AF90:AG90" si="46">SUM(AF81:AF89)</f>
        <v>0</v>
      </c>
      <c r="AG90" s="153">
        <f t="shared" si="46"/>
        <v>0</v>
      </c>
      <c r="AH90" s="137">
        <f>AF90+'2025.2'!AH90</f>
        <v>137</v>
      </c>
      <c r="AI90" s="137">
        <f>AG90+'2025.2'!AI90</f>
        <v>1</v>
      </c>
      <c r="AJ90" s="153">
        <f t="shared" ref="AJ90:AM90" si="47">SUM(AJ81:AJ89)</f>
        <v>1</v>
      </c>
      <c r="AK90" s="153">
        <f t="shared" si="47"/>
        <v>45</v>
      </c>
      <c r="AL90" s="153">
        <f t="shared" si="47"/>
        <v>16</v>
      </c>
      <c r="AM90" s="153">
        <f t="shared" si="47"/>
        <v>8</v>
      </c>
      <c r="AN90" s="137">
        <f>AJ90+'2025.2'!AN90</f>
        <v>14</v>
      </c>
      <c r="AO90" s="137">
        <f>AK90+'2025.2'!AO90</f>
        <v>1650</v>
      </c>
      <c r="AP90" s="137">
        <f>AL90+'2025.2'!AP90</f>
        <v>844</v>
      </c>
      <c r="AQ90" s="137">
        <f>AM90+'2025.2'!AQ90</f>
        <v>153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8">SUM(D90,D80,D70,D60,D43,D34,D20)</f>
        <v>7</v>
      </c>
      <c r="E91" s="218">
        <f t="shared" si="48"/>
        <v>8</v>
      </c>
      <c r="F91" s="282">
        <f t="shared" si="48"/>
        <v>3649</v>
      </c>
      <c r="G91" s="272">
        <f t="shared" si="48"/>
        <v>2895</v>
      </c>
      <c r="H91" s="267">
        <f t="shared" si="48"/>
        <v>754</v>
      </c>
      <c r="I91" s="219">
        <f t="shared" si="48"/>
        <v>3660</v>
      </c>
      <c r="J91" s="220">
        <f t="shared" si="48"/>
        <v>7</v>
      </c>
      <c r="K91" s="220">
        <f t="shared" si="48"/>
        <v>7</v>
      </c>
      <c r="L91" s="220">
        <f t="shared" si="48"/>
        <v>196</v>
      </c>
      <c r="M91" s="220">
        <f t="shared" si="48"/>
        <v>1</v>
      </c>
      <c r="N91" s="220">
        <f t="shared" si="48"/>
        <v>20</v>
      </c>
      <c r="O91" s="220">
        <f t="shared" si="48"/>
        <v>200</v>
      </c>
      <c r="P91" s="282">
        <f t="shared" si="48"/>
        <v>3649</v>
      </c>
      <c r="Q91" s="256">
        <f t="shared" si="48"/>
        <v>-11</v>
      </c>
      <c r="R91" s="221">
        <f t="shared" ref="R91:W91" si="49">R20+R34+R43+R60+R70+R80+R90</f>
        <v>899430</v>
      </c>
      <c r="S91" s="222">
        <f t="shared" si="49"/>
        <v>5999.9733032107451</v>
      </c>
      <c r="T91" s="221">
        <f t="shared" si="49"/>
        <v>52529357</v>
      </c>
      <c r="U91" s="222">
        <f t="shared" si="49"/>
        <v>345212.35437495331</v>
      </c>
      <c r="V91" s="223">
        <f t="shared" si="49"/>
        <v>30</v>
      </c>
      <c r="W91" s="224">
        <f t="shared" si="49"/>
        <v>94</v>
      </c>
      <c r="X91" s="225">
        <f t="shared" si="25"/>
        <v>18800</v>
      </c>
      <c r="Y91" s="224">
        <f>Y20+Y34+Y43+Y60+Y70+Y80+Y90</f>
        <v>1133</v>
      </c>
      <c r="Z91" s="225">
        <f t="shared" si="26"/>
        <v>453200</v>
      </c>
      <c r="AA91" s="226">
        <f>V91+'2025.2'!AA91</f>
        <v>242</v>
      </c>
      <c r="AB91" s="226">
        <f>W91+'2025.2'!AB91</f>
        <v>792</v>
      </c>
      <c r="AC91" s="226">
        <f>X91+'2025.2'!AC91</f>
        <v>158400</v>
      </c>
      <c r="AD91" s="226">
        <f>Y91+'2025.2'!AD91</f>
        <v>9762</v>
      </c>
      <c r="AE91" s="226">
        <f>Z91+'2025.2'!AE91</f>
        <v>3904800</v>
      </c>
      <c r="AF91" s="223">
        <f>AF20+AF34+AF43+AF60+AF70+AF80+AF90</f>
        <v>7</v>
      </c>
      <c r="AG91" s="223">
        <f>AG20+AG34+AG43+AG60+AG70+AG80+AG90</f>
        <v>0</v>
      </c>
      <c r="AH91" s="227">
        <f>AF91+'2025.2'!AH91</f>
        <v>331</v>
      </c>
      <c r="AI91" s="227">
        <f>AG91+'2025.2'!AI91</f>
        <v>1</v>
      </c>
      <c r="AJ91" s="223">
        <f>AJ20+AJ34+AJ43+AJ60+AJ70+AJ80+AJ90</f>
        <v>2</v>
      </c>
      <c r="AK91" s="223">
        <f>AK20+AK34+AK43+AK60+AK70+AK80+AK90</f>
        <v>195</v>
      </c>
      <c r="AL91" s="223">
        <f>AL20+AL34+AL43+AL60+AL70+AL80+AL90</f>
        <v>104</v>
      </c>
      <c r="AM91" s="223">
        <f>AM20+AM34+AM43+AM60+AM70+AM80+AM90</f>
        <v>15</v>
      </c>
      <c r="AN91" s="227">
        <f>AJ91+'2025.2'!AN91</f>
        <v>121</v>
      </c>
      <c r="AO91" s="227">
        <f>AK91+'2025.2'!AO91</f>
        <v>11890</v>
      </c>
      <c r="AP91" s="227">
        <f>AL91+'2025.2'!AP91</f>
        <v>14561</v>
      </c>
      <c r="AQ91" s="227">
        <f>AM91+'2025.2'!AQ91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D25" activePane="bottomRight" state="frozen"/>
      <selection pane="topRight" activeCell="A81" sqref="A81:A89"/>
      <selection pane="bottomLeft" activeCell="A81" sqref="A81:A89"/>
      <selection pane="bottomRight" activeCell="S44" sqref="S44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45748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143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4.85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R5+'2025.3'!T5</f>
        <v>836379</v>
      </c>
      <c r="U5" s="122">
        <f>S5+'2025.3'!U5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22">
        <v>0</v>
      </c>
      <c r="Z5" s="14">
        <f t="shared" ref="Z5:Z35" si="1">Y5*$Z$4</f>
        <v>0</v>
      </c>
      <c r="AA5" s="15">
        <f>V5+'2025.3'!AA5</f>
        <v>4</v>
      </c>
      <c r="AB5" s="15">
        <f>W5+'2025.3'!AB5</f>
        <v>8</v>
      </c>
      <c r="AC5" s="15">
        <f>X5+'2025.3'!AC5</f>
        <v>1600</v>
      </c>
      <c r="AD5" s="15">
        <f>Y5+'2025.3'!AD5</f>
        <v>136</v>
      </c>
      <c r="AE5" s="15">
        <f>Z5+'2025.3'!AE5</f>
        <v>54400</v>
      </c>
      <c r="AF5" s="4">
        <v>0</v>
      </c>
      <c r="AG5" s="16">
        <v>0</v>
      </c>
      <c r="AH5" s="16">
        <f>AF5+'2025.3'!AH5</f>
        <v>0</v>
      </c>
      <c r="AI5" s="16">
        <f>AG5+'2025.3'!AI5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37"/>
      <c r="B6" s="437"/>
      <c r="C6" s="25" t="s">
        <v>49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R6+'2025.3'!T6</f>
        <v>80470</v>
      </c>
      <c r="U6" s="122">
        <f>S6+'2025.3'!U6</f>
        <v>520.09325381268843</v>
      </c>
      <c r="V6" s="6">
        <v>0</v>
      </c>
      <c r="W6" s="2">
        <v>0</v>
      </c>
      <c r="X6" s="13">
        <f t="shared" si="0"/>
        <v>0</v>
      </c>
      <c r="Y6" s="22">
        <v>0</v>
      </c>
      <c r="Z6" s="14">
        <f t="shared" si="1"/>
        <v>0</v>
      </c>
      <c r="AA6" s="15">
        <f>V6+'2025.3'!AA6</f>
        <v>4</v>
      </c>
      <c r="AB6" s="15">
        <f>W6+'2025.3'!AB6</f>
        <v>0</v>
      </c>
      <c r="AC6" s="15">
        <f>X6+'2025.3'!AC6</f>
        <v>0</v>
      </c>
      <c r="AD6" s="15">
        <f>Y6+'2025.3'!AD6</f>
        <v>113</v>
      </c>
      <c r="AE6" s="15">
        <f>Z6+'2025.3'!AE6</f>
        <v>45200</v>
      </c>
      <c r="AF6" s="4">
        <v>0</v>
      </c>
      <c r="AG6" s="16">
        <v>0</v>
      </c>
      <c r="AH6" s="16">
        <f>AF6+'2025.3'!AH6</f>
        <v>1</v>
      </c>
      <c r="AI6" s="16">
        <f>AG6+'2025.3'!AI6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AJ6+'2025.3'!AN6</f>
        <v>2</v>
      </c>
      <c r="AO6" s="16">
        <f>AK6+'2025.3'!AO6</f>
        <v>135</v>
      </c>
      <c r="AP6" s="16">
        <f>AL6+'2025.3'!AP6</f>
        <v>119</v>
      </c>
      <c r="AQ6" s="16">
        <f>AM6+'2025.3'!AQ6</f>
        <v>7</v>
      </c>
    </row>
    <row r="7" spans="1:43" s="1" customFormat="1">
      <c r="A7" s="437"/>
      <c r="B7" s="437"/>
      <c r="C7" s="25" t="s">
        <v>50</v>
      </c>
      <c r="D7" s="27">
        <v>1</v>
      </c>
      <c r="E7" s="120">
        <v>0</v>
      </c>
      <c r="F7" s="292">
        <v>34</v>
      </c>
      <c r="G7" s="239">
        <v>24</v>
      </c>
      <c r="H7" s="258">
        <v>10</v>
      </c>
      <c r="I7" s="52">
        <v>33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249">
        <v>0</v>
      </c>
      <c r="P7" s="294">
        <v>34</v>
      </c>
      <c r="Q7" s="249">
        <v>1</v>
      </c>
      <c r="R7" s="121">
        <v>0</v>
      </c>
      <c r="S7" s="123">
        <v>0</v>
      </c>
      <c r="T7" s="121">
        <f>R7+'2025.3'!T7</f>
        <v>813567</v>
      </c>
      <c r="U7" s="122">
        <f>S7+'2025.3'!U7</f>
        <v>5300.1446261846149</v>
      </c>
      <c r="V7" s="6">
        <v>0</v>
      </c>
      <c r="W7" s="2">
        <v>0</v>
      </c>
      <c r="X7" s="13">
        <f t="shared" si="0"/>
        <v>0</v>
      </c>
      <c r="Y7" s="22">
        <v>0</v>
      </c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>
        <v>0</v>
      </c>
      <c r="AG7" s="16">
        <v>0</v>
      </c>
      <c r="AH7" s="16">
        <f>AF7+'2025.3'!AH7</f>
        <v>2</v>
      </c>
      <c r="AI7" s="16">
        <f>AG7+'2025.3'!AI7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AJ7+'2025.3'!AN7</f>
        <v>2</v>
      </c>
      <c r="AO7" s="16">
        <f>AK7+'2025.3'!AO7</f>
        <v>170</v>
      </c>
      <c r="AP7" s="16">
        <f>AL7+'2025.3'!AP7</f>
        <v>128</v>
      </c>
      <c r="AQ7" s="16">
        <f>AM7+'2025.3'!AQ7</f>
        <v>5</v>
      </c>
    </row>
    <row r="8" spans="1:43" s="1" customFormat="1">
      <c r="A8" s="437"/>
      <c r="B8" s="437"/>
      <c r="C8" s="25" t="s">
        <v>51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R8+'2025.3'!T8</f>
        <v>235642</v>
      </c>
      <c r="U8" s="122">
        <f>S8+'2025.3'!U8</f>
        <v>1560.0590062531228</v>
      </c>
      <c r="V8" s="6">
        <v>1</v>
      </c>
      <c r="W8" s="2">
        <v>0</v>
      </c>
      <c r="X8" s="13">
        <f t="shared" si="0"/>
        <v>0</v>
      </c>
      <c r="Y8" s="22">
        <v>58</v>
      </c>
      <c r="Z8" s="14">
        <f t="shared" si="1"/>
        <v>23200</v>
      </c>
      <c r="AA8" s="15">
        <f>V8+'2025.3'!AA8</f>
        <v>6</v>
      </c>
      <c r="AB8" s="15">
        <f>W8+'2025.3'!AB8</f>
        <v>37</v>
      </c>
      <c r="AC8" s="15">
        <f>X8+'2025.3'!AC8</f>
        <v>7400</v>
      </c>
      <c r="AD8" s="15">
        <f>Y8+'2025.3'!AD8</f>
        <v>262</v>
      </c>
      <c r="AE8" s="15">
        <f>Z8+'2025.3'!AE8</f>
        <v>104800</v>
      </c>
      <c r="AF8" s="4">
        <v>0</v>
      </c>
      <c r="AG8" s="16">
        <v>0</v>
      </c>
      <c r="AH8" s="16">
        <f>AF8+'2025.3'!AH8</f>
        <v>0</v>
      </c>
      <c r="AI8" s="16">
        <f>AG8+'2025.3'!AI8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37"/>
      <c r="B9" s="437"/>
      <c r="C9" s="25" t="s">
        <v>52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R9+'2025.3'!T9</f>
        <v>459265</v>
      </c>
      <c r="U9" s="122">
        <f>S9+'2025.3'!U9</f>
        <v>3000.0755726526081</v>
      </c>
      <c r="V9" s="6">
        <v>0</v>
      </c>
      <c r="W9" s="2">
        <v>0</v>
      </c>
      <c r="X9" s="13">
        <f t="shared" si="0"/>
        <v>0</v>
      </c>
      <c r="Y9" s="22">
        <v>0</v>
      </c>
      <c r="Z9" s="14">
        <f t="shared" si="1"/>
        <v>0</v>
      </c>
      <c r="AA9" s="15">
        <f>V9+'2025.3'!AA9</f>
        <v>9</v>
      </c>
      <c r="AB9" s="15">
        <f>W9+'2025.3'!AB9</f>
        <v>40</v>
      </c>
      <c r="AC9" s="15">
        <f>X9+'2025.3'!AC9</f>
        <v>8000</v>
      </c>
      <c r="AD9" s="15">
        <f>Y9+'2025.3'!AD9</f>
        <v>398</v>
      </c>
      <c r="AE9" s="15">
        <f>Z9+'2025.3'!AE9</f>
        <v>159200</v>
      </c>
      <c r="AF9" s="4">
        <v>0</v>
      </c>
      <c r="AG9" s="16">
        <v>0</v>
      </c>
      <c r="AH9" s="16">
        <f>AF9+'2025.3'!AH9</f>
        <v>0</v>
      </c>
      <c r="AI9" s="16">
        <f>AG9+'2025.3'!AI9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37"/>
      <c r="B10" s="438"/>
      <c r="C10" s="25" t="s">
        <v>53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R10+'2025.3'!T10</f>
        <v>0</v>
      </c>
      <c r="U10" s="122">
        <f>S10+'2025.3'!U10</f>
        <v>0</v>
      </c>
      <c r="V10" s="6">
        <v>0</v>
      </c>
      <c r="W10" s="2">
        <v>0</v>
      </c>
      <c r="X10" s="13">
        <f t="shared" si="0"/>
        <v>0</v>
      </c>
      <c r="Y10" s="22">
        <v>0</v>
      </c>
      <c r="Z10" s="14">
        <f t="shared" si="1"/>
        <v>0</v>
      </c>
      <c r="AA10" s="15">
        <f>V10+'2025.3'!AA10</f>
        <v>5</v>
      </c>
      <c r="AB10" s="15">
        <f>W10+'2025.3'!AB10</f>
        <v>1</v>
      </c>
      <c r="AC10" s="15">
        <f>X10+'2025.3'!AC10</f>
        <v>200</v>
      </c>
      <c r="AD10" s="15">
        <f>Y10+'2025.3'!AD10</f>
        <v>208</v>
      </c>
      <c r="AE10" s="15">
        <f>Z10+'2025.3'!AE10</f>
        <v>83200</v>
      </c>
      <c r="AF10" s="4">
        <v>0</v>
      </c>
      <c r="AG10" s="16">
        <v>0</v>
      </c>
      <c r="AH10" s="16">
        <f>AF10+'2025.3'!AH10</f>
        <v>3</v>
      </c>
      <c r="AI10" s="16">
        <f>AG10+'2025.3'!AI10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R11+'2025.3'!T11</f>
        <v>2423549</v>
      </c>
      <c r="U11" s="122">
        <f>S11+'2025.3'!U11</f>
        <v>15800.106887003145</v>
      </c>
      <c r="V11" s="6">
        <v>1</v>
      </c>
      <c r="W11" s="2">
        <v>0</v>
      </c>
      <c r="X11" s="13">
        <f t="shared" si="0"/>
        <v>0</v>
      </c>
      <c r="Y11" s="22">
        <v>19</v>
      </c>
      <c r="Z11" s="14">
        <f t="shared" si="1"/>
        <v>7600</v>
      </c>
      <c r="AA11" s="15">
        <f>V11+'2025.3'!AA11</f>
        <v>5</v>
      </c>
      <c r="AB11" s="15">
        <f>W11+'2025.3'!AB11</f>
        <v>0</v>
      </c>
      <c r="AC11" s="15">
        <f>X11+'2025.3'!AC11</f>
        <v>0</v>
      </c>
      <c r="AD11" s="15">
        <f>Y11+'2025.3'!AD11</f>
        <v>205</v>
      </c>
      <c r="AE11" s="15">
        <f>Z11+'2025.3'!AE11</f>
        <v>82000</v>
      </c>
      <c r="AF11" s="4">
        <v>0</v>
      </c>
      <c r="AG11" s="16">
        <v>0</v>
      </c>
      <c r="AH11" s="16">
        <f>AF11+'2025.3'!AH11</f>
        <v>0</v>
      </c>
      <c r="AI11" s="16">
        <f>AG11+'2025.3'!AI11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37"/>
      <c r="B12" s="435"/>
      <c r="C12" s="25" t="s">
        <v>55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R12+'2025.3'!T12</f>
        <v>214410</v>
      </c>
      <c r="U12" s="122">
        <f>S12+'2025.3'!U12</f>
        <v>1400.0163906587557</v>
      </c>
      <c r="V12" s="6">
        <v>0</v>
      </c>
      <c r="W12" s="2">
        <v>0</v>
      </c>
      <c r="X12" s="13">
        <f t="shared" si="0"/>
        <v>0</v>
      </c>
      <c r="Y12" s="22">
        <v>0</v>
      </c>
      <c r="Z12" s="14">
        <f t="shared" si="1"/>
        <v>0</v>
      </c>
      <c r="AA12" s="15">
        <f>V12+'2025.3'!AA12</f>
        <v>2</v>
      </c>
      <c r="AB12" s="15">
        <f>W12+'2025.3'!AB12</f>
        <v>0</v>
      </c>
      <c r="AC12" s="15">
        <f>X12+'2025.3'!AC12</f>
        <v>0</v>
      </c>
      <c r="AD12" s="15">
        <f>Y12+'2025.3'!AD12</f>
        <v>57</v>
      </c>
      <c r="AE12" s="15">
        <f>Z12+'2025.3'!AE12</f>
        <v>22800</v>
      </c>
      <c r="AF12" s="4">
        <v>0</v>
      </c>
      <c r="AG12" s="16">
        <v>0</v>
      </c>
      <c r="AH12" s="16">
        <f>AF12+'2025.3'!AH12</f>
        <v>0</v>
      </c>
      <c r="AI12" s="16">
        <f>AG12+'2025.3'!AI12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37"/>
      <c r="B13" s="435"/>
      <c r="C13" s="25" t="s">
        <v>56</v>
      </c>
      <c r="D13" s="27">
        <v>0</v>
      </c>
      <c r="E13" s="120">
        <v>2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9">
        <v>2</v>
      </c>
      <c r="P13" s="294">
        <v>52</v>
      </c>
      <c r="Q13" s="249">
        <v>5</v>
      </c>
      <c r="R13" s="121">
        <v>0</v>
      </c>
      <c r="S13" s="123">
        <v>0</v>
      </c>
      <c r="T13" s="121">
        <f>R13+'2025.3'!T13</f>
        <v>842324</v>
      </c>
      <c r="U13" s="122">
        <f>S13+'2025.3'!U13</f>
        <v>5500.0578622510411</v>
      </c>
      <c r="V13" s="6">
        <v>1</v>
      </c>
      <c r="W13" s="2">
        <v>0</v>
      </c>
      <c r="X13" s="13">
        <f t="shared" si="0"/>
        <v>0</v>
      </c>
      <c r="Y13" s="22">
        <v>52</v>
      </c>
      <c r="Z13" s="14">
        <f t="shared" si="1"/>
        <v>20800</v>
      </c>
      <c r="AA13" s="15">
        <f>V13+'2025.3'!AA13</f>
        <v>6</v>
      </c>
      <c r="AB13" s="15">
        <f>W13+'2025.3'!AB13</f>
        <v>0</v>
      </c>
      <c r="AC13" s="15">
        <f>X13+'2025.3'!AC13</f>
        <v>0</v>
      </c>
      <c r="AD13" s="15">
        <f>Y13+'2025.3'!AD13</f>
        <v>255</v>
      </c>
      <c r="AE13" s="15">
        <f>Z13+'2025.3'!AE13</f>
        <v>102000</v>
      </c>
      <c r="AF13" s="4">
        <v>0</v>
      </c>
      <c r="AG13" s="16">
        <v>0</v>
      </c>
      <c r="AH13" s="16">
        <f>AF13+'2025.3'!AH13</f>
        <v>1</v>
      </c>
      <c r="AI13" s="16">
        <f>AG13+'2025.3'!AI13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37"/>
      <c r="B14" s="435"/>
      <c r="C14" s="25" t="s">
        <v>57</v>
      </c>
      <c r="D14" s="27">
        <v>0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R14+'2025.3'!T14</f>
        <v>315566</v>
      </c>
      <c r="U14" s="122">
        <f>S14+'2025.3'!U14</f>
        <v>2200.0318704350038</v>
      </c>
      <c r="V14" s="6">
        <v>0</v>
      </c>
      <c r="W14" s="2">
        <v>0</v>
      </c>
      <c r="X14" s="13">
        <f t="shared" si="0"/>
        <v>0</v>
      </c>
      <c r="Y14" s="22">
        <v>0</v>
      </c>
      <c r="Z14" s="14">
        <f t="shared" si="1"/>
        <v>0</v>
      </c>
      <c r="AA14" s="15">
        <f>V14+'2025.3'!AA14</f>
        <v>7</v>
      </c>
      <c r="AB14" s="15">
        <f>W14+'2025.3'!AB14</f>
        <v>0</v>
      </c>
      <c r="AC14" s="15">
        <f>X14+'2025.3'!AC14</f>
        <v>0</v>
      </c>
      <c r="AD14" s="15">
        <f>Y14+'2025.3'!AD14</f>
        <v>241</v>
      </c>
      <c r="AE14" s="15">
        <f>Z14+'2025.3'!AE14</f>
        <v>96400</v>
      </c>
      <c r="AF14" s="4">
        <v>0</v>
      </c>
      <c r="AG14" s="16">
        <v>0</v>
      </c>
      <c r="AH14" s="16">
        <f>AF14+'2025.3'!AH14</f>
        <v>0</v>
      </c>
      <c r="AI14" s="16">
        <f>AG14+'2025.3'!AI14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R15+'2025.3'!T15</f>
        <v>811371</v>
      </c>
      <c r="U15" s="122">
        <f>S15+'2025.3'!U15</f>
        <v>5300.1520199856714</v>
      </c>
      <c r="V15" s="6">
        <v>0</v>
      </c>
      <c r="W15" s="2">
        <v>0</v>
      </c>
      <c r="X15" s="13">
        <f t="shared" si="0"/>
        <v>0</v>
      </c>
      <c r="Y15" s="22">
        <v>0</v>
      </c>
      <c r="Z15" s="14">
        <f t="shared" si="1"/>
        <v>0</v>
      </c>
      <c r="AA15" s="15">
        <f>V15+'2025.3'!AA15</f>
        <v>3</v>
      </c>
      <c r="AB15" s="15">
        <f>W15+'2025.3'!AB15</f>
        <v>4</v>
      </c>
      <c r="AC15" s="15">
        <f>X15+'2025.3'!AC15</f>
        <v>800</v>
      </c>
      <c r="AD15" s="15">
        <f>Y15+'2025.3'!AD15</f>
        <v>191</v>
      </c>
      <c r="AE15" s="15">
        <f>Z15+'2025.3'!AE15</f>
        <v>76400</v>
      </c>
      <c r="AF15" s="4">
        <v>0</v>
      </c>
      <c r="AG15" s="16">
        <v>0</v>
      </c>
      <c r="AH15" s="16">
        <f>AF15+'2025.3'!AH15</f>
        <v>0</v>
      </c>
      <c r="AI15" s="16">
        <f>AG15+'2025.3'!AI15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R16+'2025.3'!T16</f>
        <v>290871</v>
      </c>
      <c r="U16" s="122">
        <f>S16+'2025.3'!U16</f>
        <v>1900.0685484263699</v>
      </c>
      <c r="V16" s="6">
        <v>0</v>
      </c>
      <c r="W16" s="2">
        <v>0</v>
      </c>
      <c r="X16" s="13">
        <f t="shared" si="0"/>
        <v>0</v>
      </c>
      <c r="Y16" s="22">
        <v>0</v>
      </c>
      <c r="Z16" s="14">
        <f t="shared" si="1"/>
        <v>0</v>
      </c>
      <c r="AA16" s="15">
        <f>V16+'2025.3'!AA16</f>
        <v>2</v>
      </c>
      <c r="AB16" s="15">
        <f>W16+'2025.3'!AB16</f>
        <v>0</v>
      </c>
      <c r="AC16" s="15">
        <f>X16+'2025.3'!AC16</f>
        <v>0</v>
      </c>
      <c r="AD16" s="15">
        <f>Y16+'2025.3'!AD16</f>
        <v>87</v>
      </c>
      <c r="AE16" s="15">
        <f>Z16+'2025.3'!AE16</f>
        <v>34800</v>
      </c>
      <c r="AF16" s="4">
        <v>0</v>
      </c>
      <c r="AG16" s="16">
        <v>0</v>
      </c>
      <c r="AH16" s="16">
        <f>AF16+'2025.3'!AH16</f>
        <v>0</v>
      </c>
      <c r="AI16" s="16">
        <f>AG16+'2025.3'!AI16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AJ16+'2025.3'!AN16</f>
        <v>1</v>
      </c>
      <c r="AO16" s="16">
        <f>AK16+'2025.3'!AO16</f>
        <v>420</v>
      </c>
      <c r="AP16" s="16">
        <f>AL16+'2025.3'!AP16</f>
        <v>43</v>
      </c>
      <c r="AQ16" s="16">
        <f>AM16+'2025.3'!AQ16</f>
        <v>4</v>
      </c>
    </row>
    <row r="17" spans="1:43" s="1" customFormat="1">
      <c r="A17" s="437"/>
      <c r="B17" s="435"/>
      <c r="C17" s="25" t="s">
        <v>60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1</v>
      </c>
      <c r="P17" s="294">
        <v>30</v>
      </c>
      <c r="Q17" s="249">
        <v>2</v>
      </c>
      <c r="R17" s="121">
        <v>0</v>
      </c>
      <c r="S17" s="123">
        <v>0</v>
      </c>
      <c r="T17" s="121">
        <f>R17+'2025.3'!T17</f>
        <v>0</v>
      </c>
      <c r="U17" s="122">
        <f>S17+'2025.3'!U17</f>
        <v>0</v>
      </c>
      <c r="V17" s="6">
        <v>0</v>
      </c>
      <c r="W17" s="2">
        <v>0</v>
      </c>
      <c r="X17" s="13">
        <f t="shared" si="0"/>
        <v>0</v>
      </c>
      <c r="Y17" s="22">
        <v>0</v>
      </c>
      <c r="Z17" s="14">
        <f t="shared" si="1"/>
        <v>0</v>
      </c>
      <c r="AA17" s="15">
        <f>V17+'2025.3'!AA17</f>
        <v>12</v>
      </c>
      <c r="AB17" s="15">
        <f>W17+'2025.3'!AB17</f>
        <v>1</v>
      </c>
      <c r="AC17" s="15">
        <f>X17+'2025.3'!AC17</f>
        <v>200</v>
      </c>
      <c r="AD17" s="15">
        <f>Y17+'2025.3'!AD17</f>
        <v>472</v>
      </c>
      <c r="AE17" s="15">
        <f>Z17+'2025.3'!AE17</f>
        <v>188800</v>
      </c>
      <c r="AF17" s="4">
        <v>0</v>
      </c>
      <c r="AG17" s="16">
        <v>0</v>
      </c>
      <c r="AH17" s="16">
        <f>AF17+'2025.3'!AH17</f>
        <v>31</v>
      </c>
      <c r="AI17" s="16">
        <f>AG17+'2025.3'!AI17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437"/>
      <c r="B18" s="435"/>
      <c r="C18" s="25" t="s">
        <v>61</v>
      </c>
      <c r="D18" s="27">
        <v>0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R18+'2025.3'!T18</f>
        <v>15309</v>
      </c>
      <c r="U18" s="122">
        <f>S18+'2025.3'!U18</f>
        <v>100.00360781191421</v>
      </c>
      <c r="V18" s="6">
        <v>2</v>
      </c>
      <c r="W18" s="2">
        <v>0</v>
      </c>
      <c r="X18" s="13">
        <f t="shared" si="0"/>
        <v>0</v>
      </c>
      <c r="Y18" s="22">
        <v>87</v>
      </c>
      <c r="Z18" s="14">
        <f t="shared" si="1"/>
        <v>34800</v>
      </c>
      <c r="AA18" s="15">
        <f>V18+'2025.3'!AA18</f>
        <v>11</v>
      </c>
      <c r="AB18" s="15">
        <f>W18+'2025.3'!AB18</f>
        <v>47</v>
      </c>
      <c r="AC18" s="15">
        <f>X18+'2025.3'!AC18</f>
        <v>9400</v>
      </c>
      <c r="AD18" s="15">
        <f>Y18+'2025.3'!AD18</f>
        <v>411</v>
      </c>
      <c r="AE18" s="15">
        <f>Z18+'2025.3'!AE18</f>
        <v>164400</v>
      </c>
      <c r="AF18" s="4">
        <v>0</v>
      </c>
      <c r="AG18" s="16">
        <v>0</v>
      </c>
      <c r="AH18" s="16">
        <f>AF18+'2025.3'!AH18</f>
        <v>0</v>
      </c>
      <c r="AI18" s="16">
        <f>AG18+'2025.3'!AI18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38"/>
      <c r="B19" s="435"/>
      <c r="C19" s="25" t="s">
        <v>62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R19+'2025.3'!T19</f>
        <v>91808</v>
      </c>
      <c r="U19" s="122">
        <f>S19+'2025.3'!U19</f>
        <v>640.05794654968167</v>
      </c>
      <c r="V19" s="6">
        <v>1</v>
      </c>
      <c r="W19" s="2">
        <v>0</v>
      </c>
      <c r="X19" s="13">
        <f t="shared" si="0"/>
        <v>0</v>
      </c>
      <c r="Y19" s="22">
        <v>50</v>
      </c>
      <c r="Z19" s="14">
        <f t="shared" si="1"/>
        <v>20000</v>
      </c>
      <c r="AA19" s="15">
        <f>V19+'2025.3'!AA19</f>
        <v>3</v>
      </c>
      <c r="AB19" s="15">
        <f>W19+'2025.3'!AB19</f>
        <v>0</v>
      </c>
      <c r="AC19" s="15">
        <f>X19+'2025.3'!AC19</f>
        <v>0</v>
      </c>
      <c r="AD19" s="15">
        <f>Y19+'2025.3'!AD19</f>
        <v>144</v>
      </c>
      <c r="AE19" s="15">
        <f>Z19+'2025.3'!AE19</f>
        <v>57600</v>
      </c>
      <c r="AF19" s="4">
        <v>0</v>
      </c>
      <c r="AG19" s="16">
        <v>0</v>
      </c>
      <c r="AH19" s="16">
        <f>AF19+'2025.3'!AH19</f>
        <v>0</v>
      </c>
      <c r="AI19" s="16">
        <f>AG19+'2025.3'!AI19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1</v>
      </c>
      <c r="E20" s="127">
        <f t="shared" si="2"/>
        <v>2</v>
      </c>
      <c r="F20" s="275">
        <f t="shared" si="2"/>
        <v>504</v>
      </c>
      <c r="G20" s="240">
        <f t="shared" si="2"/>
        <v>423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32</v>
      </c>
      <c r="M20" s="67">
        <f t="shared" si="2"/>
        <v>0</v>
      </c>
      <c r="N20" s="67">
        <f t="shared" si="2"/>
        <v>0</v>
      </c>
      <c r="O20" s="67">
        <f t="shared" si="2"/>
        <v>25</v>
      </c>
      <c r="P20" s="275">
        <f t="shared" si="2"/>
        <v>504</v>
      </c>
      <c r="Q20" s="250">
        <f t="shared" si="2"/>
        <v>8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6</v>
      </c>
      <c r="W20" s="131">
        <f t="shared" si="2"/>
        <v>0</v>
      </c>
      <c r="X20" s="132">
        <f t="shared" si="0"/>
        <v>0</v>
      </c>
      <c r="Y20" s="133">
        <f>SUM(Y5:Y19)</f>
        <v>266</v>
      </c>
      <c r="Z20" s="134">
        <f t="shared" si="1"/>
        <v>106400</v>
      </c>
      <c r="AA20" s="135">
        <f>V20+'2025.3'!AA20</f>
        <v>84</v>
      </c>
      <c r="AB20" s="135">
        <f>W20+'2025.3'!AB20</f>
        <v>160</v>
      </c>
      <c r="AC20" s="135">
        <f>X20+'2025.3'!AC20</f>
        <v>32000</v>
      </c>
      <c r="AD20" s="135">
        <f>Y20+'2025.3'!AD20</f>
        <v>3385</v>
      </c>
      <c r="AE20" s="135">
        <f>Z20+'2025.3'!AE20</f>
        <v>1354000</v>
      </c>
      <c r="AF20" s="136">
        <f>SUM(AF5:AF19)</f>
        <v>0</v>
      </c>
      <c r="AG20" s="136">
        <f>SUM(AG5:AG19)</f>
        <v>0</v>
      </c>
      <c r="AH20" s="137">
        <f>AF20+'2025.3'!AH20</f>
        <v>38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10</v>
      </c>
      <c r="AO20" s="137">
        <f>AK20+'2025.3'!AO20</f>
        <v>1555</v>
      </c>
      <c r="AP20" s="137">
        <f>AL20+'2025.3'!AP20</f>
        <v>1209</v>
      </c>
      <c r="AQ20" s="137">
        <f>AM20+'2025.3'!AQ20</f>
        <v>43</v>
      </c>
    </row>
    <row r="21" spans="1:43" s="1" customFormat="1">
      <c r="A21" s="436">
        <v>2</v>
      </c>
      <c r="B21" s="436">
        <v>1</v>
      </c>
      <c r="C21" s="25" t="s">
        <v>64</v>
      </c>
      <c r="D21" s="27">
        <v>1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2</v>
      </c>
      <c r="M21" s="54">
        <v>0</v>
      </c>
      <c r="N21" s="54">
        <v>2</v>
      </c>
      <c r="O21" s="54">
        <v>1</v>
      </c>
      <c r="P21" s="274">
        <v>62</v>
      </c>
      <c r="Q21" s="249">
        <v>-1</v>
      </c>
      <c r="R21" s="121">
        <v>0</v>
      </c>
      <c r="S21" s="123">
        <v>0</v>
      </c>
      <c r="T21" s="121">
        <f>R21+'2025.3'!T21</f>
        <v>1543436</v>
      </c>
      <c r="U21" s="122">
        <f>S21+'2025.3'!U21</f>
        <v>10002.071336840772</v>
      </c>
      <c r="V21" s="6">
        <v>0</v>
      </c>
      <c r="W21" s="2">
        <v>0</v>
      </c>
      <c r="X21" s="13">
        <f t="shared" si="0"/>
        <v>0</v>
      </c>
      <c r="Y21" s="22">
        <v>0</v>
      </c>
      <c r="Z21" s="14">
        <f t="shared" si="1"/>
        <v>0</v>
      </c>
      <c r="AA21" s="15">
        <f>V21+'2025.3'!AA21</f>
        <v>4</v>
      </c>
      <c r="AB21" s="15">
        <f>W21+'2025.3'!AB21</f>
        <v>17</v>
      </c>
      <c r="AC21" s="15">
        <f>X21+'2025.3'!AC21</f>
        <v>3400</v>
      </c>
      <c r="AD21" s="15">
        <f>Y21+'2025.3'!AD21</f>
        <v>151</v>
      </c>
      <c r="AE21" s="15">
        <f>Z21+'2025.3'!AE21</f>
        <v>60400</v>
      </c>
      <c r="AF21" s="4">
        <v>0</v>
      </c>
      <c r="AG21" s="16">
        <v>0</v>
      </c>
      <c r="AH21" s="16">
        <f>AF21+'2025.3'!AH21</f>
        <v>0</v>
      </c>
      <c r="AI21" s="16">
        <f>AG21+'2025.3'!AI21</f>
        <v>0</v>
      </c>
      <c r="AJ21" s="5">
        <v>1</v>
      </c>
      <c r="AK21" s="16">
        <v>45</v>
      </c>
      <c r="AL21" s="16">
        <v>71</v>
      </c>
      <c r="AM21" s="16">
        <v>4</v>
      </c>
      <c r="AN21" s="16">
        <f>AJ21+'2025.3'!AN21</f>
        <v>1</v>
      </c>
      <c r="AO21" s="16">
        <f>AK21+'2025.3'!AO21</f>
        <v>45</v>
      </c>
      <c r="AP21" s="16">
        <f>AL21+'2025.3'!AP21</f>
        <v>71</v>
      </c>
      <c r="AQ21" s="16">
        <f>AM21+'2025.3'!AQ21</f>
        <v>4</v>
      </c>
    </row>
    <row r="22" spans="1:43" s="1" customFormat="1">
      <c r="A22" s="437"/>
      <c r="B22" s="437"/>
      <c r="C22" s="25" t="s">
        <v>65</v>
      </c>
      <c r="D22" s="27">
        <v>0</v>
      </c>
      <c r="E22" s="28">
        <v>0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21">
        <v>0</v>
      </c>
      <c r="S22" s="123">
        <v>0</v>
      </c>
      <c r="T22" s="121">
        <f>R22+'2025.3'!T22</f>
        <v>2415659</v>
      </c>
      <c r="U22" s="122">
        <f>S22+'2025.3'!U22</f>
        <v>15800.366879369278</v>
      </c>
      <c r="V22" s="6">
        <v>0</v>
      </c>
      <c r="W22" s="2">
        <v>0</v>
      </c>
      <c r="X22" s="13">
        <f t="shared" si="0"/>
        <v>0</v>
      </c>
      <c r="Y22" s="22">
        <v>0</v>
      </c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>
        <v>0</v>
      </c>
      <c r="AG22" s="16">
        <v>0</v>
      </c>
      <c r="AH22" s="16">
        <f>AF22+'2025.3'!AH22</f>
        <v>0</v>
      </c>
      <c r="AI22" s="16">
        <f>AG22+'2025.3'!AI22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37"/>
      <c r="B23" s="437"/>
      <c r="C23" s="25" t="s">
        <v>66</v>
      </c>
      <c r="D23" s="27">
        <v>0</v>
      </c>
      <c r="E23" s="28">
        <v>0</v>
      </c>
      <c r="F23" s="274">
        <v>66</v>
      </c>
      <c r="G23" s="239">
        <v>66</v>
      </c>
      <c r="H23" s="258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4">
        <v>66</v>
      </c>
      <c r="Q23" s="249">
        <v>3</v>
      </c>
      <c r="R23" s="121">
        <v>0</v>
      </c>
      <c r="S23" s="123">
        <v>0</v>
      </c>
      <c r="T23" s="121">
        <f>R23+'2025.3'!T23</f>
        <v>352180</v>
      </c>
      <c r="U23" s="122">
        <f>S23+'2025.3'!U23</f>
        <v>2300.01863631174</v>
      </c>
      <c r="V23" s="6">
        <v>0</v>
      </c>
      <c r="W23" s="2">
        <v>0</v>
      </c>
      <c r="X23" s="13">
        <f t="shared" si="0"/>
        <v>0</v>
      </c>
      <c r="Y23" s="22">
        <v>0</v>
      </c>
      <c r="Z23" s="14">
        <f t="shared" si="1"/>
        <v>0</v>
      </c>
      <c r="AA23" s="15">
        <f>V23+'2025.3'!AA23</f>
        <v>2</v>
      </c>
      <c r="AB23" s="15">
        <f>W23+'2025.3'!AB23</f>
        <v>23</v>
      </c>
      <c r="AC23" s="15">
        <f>X23+'2025.3'!AC23</f>
        <v>4600</v>
      </c>
      <c r="AD23" s="15">
        <f>Y23+'2025.3'!AD23</f>
        <v>79</v>
      </c>
      <c r="AE23" s="15">
        <f>Z23+'2025.3'!AE23</f>
        <v>31600</v>
      </c>
      <c r="AF23" s="4">
        <v>0</v>
      </c>
      <c r="AG23" s="16">
        <v>0</v>
      </c>
      <c r="AH23" s="16">
        <f>AF23+'2025.3'!AH23</f>
        <v>0</v>
      </c>
      <c r="AI23" s="16">
        <f>AG23+'2025.3'!AI23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R24+'2025.3'!T24</f>
        <v>70449</v>
      </c>
      <c r="U24" s="122">
        <f>S24+'2025.3'!U24</f>
        <v>460.0053855021626</v>
      </c>
      <c r="V24" s="6">
        <v>0</v>
      </c>
      <c r="W24" s="2">
        <v>0</v>
      </c>
      <c r="X24" s="13">
        <f t="shared" si="0"/>
        <v>0</v>
      </c>
      <c r="Y24" s="22">
        <v>0</v>
      </c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>
        <v>0</v>
      </c>
      <c r="AG24" s="16">
        <v>0</v>
      </c>
      <c r="AH24" s="16">
        <f>AF24+'2025.3'!AH24</f>
        <v>0</v>
      </c>
      <c r="AI24" s="16">
        <f>AG24+'2025.3'!AI24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R25+'2025.3'!T25</f>
        <v>470291</v>
      </c>
      <c r="U25" s="122">
        <f>S25+'2025.3'!U25</f>
        <v>3200.0506418436858</v>
      </c>
      <c r="V25" s="6">
        <v>0</v>
      </c>
      <c r="W25" s="2">
        <v>0</v>
      </c>
      <c r="X25" s="13">
        <f t="shared" si="0"/>
        <v>0</v>
      </c>
      <c r="Y25" s="22">
        <v>0</v>
      </c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>
        <v>0</v>
      </c>
      <c r="AG25" s="16">
        <v>0</v>
      </c>
      <c r="AH25" s="16">
        <f>AF25+'2025.3'!AH25</f>
        <v>0</v>
      </c>
      <c r="AI25" s="16">
        <f>AG25+'2025.3'!AI25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3">
        <v>0</v>
      </c>
      <c r="T26" s="121">
        <f>R26+'2025.3'!T26</f>
        <v>145938</v>
      </c>
      <c r="U26" s="122">
        <f>S26+'2025.3'!U26</f>
        <v>1017.436134144818</v>
      </c>
      <c r="V26" s="6">
        <v>0</v>
      </c>
      <c r="W26" s="2">
        <v>0</v>
      </c>
      <c r="X26" s="13">
        <f t="shared" si="0"/>
        <v>0</v>
      </c>
      <c r="Y26" s="22">
        <v>0</v>
      </c>
      <c r="Z26" s="14">
        <f t="shared" si="1"/>
        <v>0</v>
      </c>
      <c r="AA26" s="15">
        <f>V26+'2025.3'!AA26</f>
        <v>4</v>
      </c>
      <c r="AB26" s="15">
        <f>W26+'2025.3'!AB26</f>
        <v>45</v>
      </c>
      <c r="AC26" s="15">
        <f>X26+'2025.3'!AC26</f>
        <v>9000</v>
      </c>
      <c r="AD26" s="15">
        <f>Y26+'2025.3'!AD26</f>
        <v>73</v>
      </c>
      <c r="AE26" s="15">
        <f>Z26+'2025.3'!AE26</f>
        <v>29200</v>
      </c>
      <c r="AF26" s="4">
        <v>0</v>
      </c>
      <c r="AG26" s="16">
        <v>0</v>
      </c>
      <c r="AH26" s="16">
        <f>AF26+'2025.3'!AH26</f>
        <v>0</v>
      </c>
      <c r="AI26" s="16">
        <f>AG26+'2025.3'!AI26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37"/>
      <c r="B27" s="438"/>
      <c r="C27" s="25" t="s">
        <v>70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R27+'2025.3'!T27</f>
        <v>61900</v>
      </c>
      <c r="U27" s="122">
        <f>S27+'2025.3'!U27</f>
        <v>400.07173370206806</v>
      </c>
      <c r="V27" s="6">
        <v>0</v>
      </c>
      <c r="W27" s="2">
        <v>0</v>
      </c>
      <c r="X27" s="13">
        <f t="shared" si="0"/>
        <v>0</v>
      </c>
      <c r="Y27" s="22">
        <v>0</v>
      </c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>
        <v>0</v>
      </c>
      <c r="AG27" s="16">
        <v>0</v>
      </c>
      <c r="AH27" s="16">
        <f>AF27+'2025.3'!AH27</f>
        <v>0</v>
      </c>
      <c r="AI27" s="16">
        <f>AG27+'2025.3'!AI27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437"/>
      <c r="B28" s="435">
        <v>2</v>
      </c>
      <c r="C28" s="25" t="s">
        <v>71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23">
        <v>0</v>
      </c>
      <c r="T28" s="121">
        <f>R28+'2025.3'!T28</f>
        <v>186764</v>
      </c>
      <c r="U28" s="122">
        <f>S28+'2025.3'!U28</f>
        <v>1220.0061277277644</v>
      </c>
      <c r="V28" s="6">
        <v>1</v>
      </c>
      <c r="W28" s="2">
        <v>0</v>
      </c>
      <c r="X28" s="13">
        <f t="shared" si="0"/>
        <v>0</v>
      </c>
      <c r="Y28" s="22">
        <v>14</v>
      </c>
      <c r="Z28" s="14">
        <f t="shared" si="1"/>
        <v>5600</v>
      </c>
      <c r="AA28" s="15">
        <f>V28+'2025.3'!AA28</f>
        <v>8</v>
      </c>
      <c r="AB28" s="15">
        <f>W28+'2025.3'!AB28</f>
        <v>4</v>
      </c>
      <c r="AC28" s="15">
        <f>X28+'2025.3'!AC28</f>
        <v>800</v>
      </c>
      <c r="AD28" s="15">
        <f>Y28+'2025.3'!AD28</f>
        <v>394</v>
      </c>
      <c r="AE28" s="15">
        <f>Z28+'2025.3'!AE28</f>
        <v>157600</v>
      </c>
      <c r="AF28" s="4">
        <v>0</v>
      </c>
      <c r="AG28" s="16">
        <v>0</v>
      </c>
      <c r="AH28" s="16">
        <f>AF28+'2025.3'!AH28</f>
        <v>0</v>
      </c>
      <c r="AI28" s="16">
        <f>AG28+'2025.3'!AI28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37"/>
      <c r="B29" s="435"/>
      <c r="C29" s="25" t="s">
        <v>72</v>
      </c>
      <c r="D29" s="27">
        <v>1</v>
      </c>
      <c r="E29" s="28">
        <v>1</v>
      </c>
      <c r="F29" s="274">
        <v>140</v>
      </c>
      <c r="G29" s="239">
        <v>84</v>
      </c>
      <c r="H29" s="258">
        <v>56</v>
      </c>
      <c r="I29" s="73">
        <v>141</v>
      </c>
      <c r="J29" s="54">
        <v>0</v>
      </c>
      <c r="K29" s="54">
        <v>0</v>
      </c>
      <c r="L29" s="54">
        <v>5</v>
      </c>
      <c r="M29" s="54">
        <v>0</v>
      </c>
      <c r="N29" s="54">
        <v>0</v>
      </c>
      <c r="O29" s="54">
        <v>6</v>
      </c>
      <c r="P29" s="274">
        <v>140</v>
      </c>
      <c r="Q29" s="249">
        <v>-1</v>
      </c>
      <c r="R29" s="121">
        <v>0</v>
      </c>
      <c r="S29" s="123">
        <v>0</v>
      </c>
      <c r="T29" s="121">
        <f>R29+'2025.3'!T29</f>
        <v>4926912</v>
      </c>
      <c r="U29" s="122">
        <f>S29+'2025.3'!U29</f>
        <v>33000.47558305422</v>
      </c>
      <c r="V29" s="6">
        <v>0</v>
      </c>
      <c r="W29" s="2">
        <v>0</v>
      </c>
      <c r="X29" s="13">
        <f t="shared" si="0"/>
        <v>0</v>
      </c>
      <c r="Y29" s="22">
        <v>0</v>
      </c>
      <c r="Z29" s="14">
        <f t="shared" si="1"/>
        <v>0</v>
      </c>
      <c r="AA29" s="15">
        <f>V29+'2025.3'!AA29</f>
        <v>8</v>
      </c>
      <c r="AB29" s="15">
        <f>W29+'2025.3'!AB29</f>
        <v>55</v>
      </c>
      <c r="AC29" s="15">
        <f>X29+'2025.3'!AC29</f>
        <v>11000</v>
      </c>
      <c r="AD29" s="15">
        <f>Y29+'2025.3'!AD29</f>
        <v>373</v>
      </c>
      <c r="AE29" s="15">
        <f>Z29+'2025.3'!AE29</f>
        <v>149200</v>
      </c>
      <c r="AF29" s="4">
        <v>0</v>
      </c>
      <c r="AG29" s="16">
        <v>0</v>
      </c>
      <c r="AH29" s="16">
        <f>AF29+'2025.3'!AH29</f>
        <v>36</v>
      </c>
      <c r="AI29" s="16">
        <f>AG29+'2025.3'!AI29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AJ29+'2025.3'!AN29</f>
        <v>8</v>
      </c>
      <c r="AO29" s="16">
        <f>AK29+'2025.3'!AO29</f>
        <v>1890</v>
      </c>
      <c r="AP29" s="16">
        <f>AL29+'2025.3'!AP29</f>
        <v>668</v>
      </c>
      <c r="AQ29" s="16">
        <f>AM29+'2025.3'!AQ29</f>
        <v>81</v>
      </c>
    </row>
    <row r="30" spans="1:43" s="1" customFormat="1">
      <c r="A30" s="437"/>
      <c r="B30" s="435"/>
      <c r="C30" s="25" t="s">
        <v>73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21">
        <v>0</v>
      </c>
      <c r="S30" s="123">
        <v>0</v>
      </c>
      <c r="T30" s="121">
        <f>R30+'2025.3'!T30</f>
        <v>453064</v>
      </c>
      <c r="U30" s="122">
        <f>S30+'2025.3'!U30</f>
        <v>2860.0965769166683</v>
      </c>
      <c r="V30" s="6">
        <v>1</v>
      </c>
      <c r="W30" s="2">
        <v>2</v>
      </c>
      <c r="X30" s="13">
        <f t="shared" si="0"/>
        <v>400</v>
      </c>
      <c r="Y30" s="22">
        <v>54</v>
      </c>
      <c r="Z30" s="14">
        <f t="shared" si="1"/>
        <v>21600</v>
      </c>
      <c r="AA30" s="15">
        <f>V30+'2025.3'!AA30</f>
        <v>5</v>
      </c>
      <c r="AB30" s="15">
        <f>W30+'2025.3'!AB30</f>
        <v>96</v>
      </c>
      <c r="AC30" s="15">
        <f>X30+'2025.3'!AC30</f>
        <v>19200</v>
      </c>
      <c r="AD30" s="15">
        <f>Y30+'2025.3'!AD30</f>
        <v>207</v>
      </c>
      <c r="AE30" s="15">
        <f>Z30+'2025.3'!AE30</f>
        <v>82800</v>
      </c>
      <c r="AF30" s="4">
        <v>0</v>
      </c>
      <c r="AG30" s="16">
        <v>0</v>
      </c>
      <c r="AH30" s="16">
        <f>AF30+'2025.3'!AH30</f>
        <v>0</v>
      </c>
      <c r="AI30" s="16">
        <f>AG30+'2025.3'!AI30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437"/>
      <c r="B31" s="435"/>
      <c r="C31" s="25" t="s">
        <v>74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R31+'2025.3'!T31</f>
        <v>0</v>
      </c>
      <c r="U31" s="122">
        <f>S31+'2025.3'!U31</f>
        <v>0</v>
      </c>
      <c r="V31" s="6">
        <v>0</v>
      </c>
      <c r="W31" s="2">
        <v>0</v>
      </c>
      <c r="X31" s="13">
        <f t="shared" si="0"/>
        <v>0</v>
      </c>
      <c r="Y31" s="22">
        <v>0</v>
      </c>
      <c r="Z31" s="14">
        <f t="shared" si="1"/>
        <v>0</v>
      </c>
      <c r="AA31" s="15">
        <f>V31+'2025.3'!AA31</f>
        <v>6</v>
      </c>
      <c r="AB31" s="15">
        <f>W31+'2025.3'!AB31</f>
        <v>21</v>
      </c>
      <c r="AC31" s="15">
        <f>X31+'2025.3'!AC31</f>
        <v>4200</v>
      </c>
      <c r="AD31" s="15">
        <f>Y31+'2025.3'!AD31</f>
        <v>209</v>
      </c>
      <c r="AE31" s="15">
        <f>Z31+'2025.3'!AE31</f>
        <v>83600</v>
      </c>
      <c r="AF31" s="4">
        <v>0</v>
      </c>
      <c r="AG31" s="16">
        <v>0</v>
      </c>
      <c r="AH31" s="16">
        <f>AF31+'2025.3'!AH31</f>
        <v>1</v>
      </c>
      <c r="AI31" s="16">
        <f>AG31+'2025.3'!AI31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AJ31+'2025.3'!AN31</f>
        <v>6</v>
      </c>
      <c r="AO31" s="16">
        <f>AK31+'2025.3'!AO31</f>
        <v>730</v>
      </c>
      <c r="AP31" s="16">
        <f>AL31+'2025.3'!AP31</f>
        <v>348</v>
      </c>
      <c r="AQ31" s="16">
        <f>AM31+'2025.3'!AQ31</f>
        <v>46</v>
      </c>
    </row>
    <row r="32" spans="1:43" s="1" customFormat="1">
      <c r="A32" s="437"/>
      <c r="B32" s="435"/>
      <c r="C32" s="25" t="s">
        <v>75</v>
      </c>
      <c r="D32" s="27">
        <v>0</v>
      </c>
      <c r="E32" s="28">
        <v>0</v>
      </c>
      <c r="F32" s="274">
        <v>115</v>
      </c>
      <c r="G32" s="239">
        <v>97</v>
      </c>
      <c r="H32" s="258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4">
        <v>115</v>
      </c>
      <c r="Q32" s="249">
        <v>7</v>
      </c>
      <c r="R32" s="121">
        <v>0</v>
      </c>
      <c r="S32" s="123">
        <v>0</v>
      </c>
      <c r="T32" s="121">
        <f>R32+'2025.3'!T32</f>
        <v>914012</v>
      </c>
      <c r="U32" s="122">
        <f>S32+'2025.3'!U32</f>
        <v>6036.138232896601</v>
      </c>
      <c r="V32" s="6">
        <v>0</v>
      </c>
      <c r="W32" s="2">
        <v>0</v>
      </c>
      <c r="X32" s="13">
        <f t="shared" si="0"/>
        <v>0</v>
      </c>
      <c r="Y32" s="22">
        <v>0</v>
      </c>
      <c r="Z32" s="14">
        <f t="shared" si="1"/>
        <v>0</v>
      </c>
      <c r="AA32" s="15">
        <f>V32+'2025.3'!AA32</f>
        <v>6</v>
      </c>
      <c r="AB32" s="15">
        <f>W32+'2025.3'!AB32</f>
        <v>48</v>
      </c>
      <c r="AC32" s="15">
        <f>X32+'2025.3'!AC32</f>
        <v>9600</v>
      </c>
      <c r="AD32" s="15">
        <f>Y32+'2025.3'!AD32</f>
        <v>183</v>
      </c>
      <c r="AE32" s="15">
        <f>Z32+'2025.3'!AE32</f>
        <v>73200</v>
      </c>
      <c r="AF32" s="4">
        <v>0</v>
      </c>
      <c r="AG32" s="16">
        <v>0</v>
      </c>
      <c r="AH32" s="16">
        <f>AF32+'2025.3'!AH32</f>
        <v>0</v>
      </c>
      <c r="AI32" s="16">
        <f>AG32+'2025.3'!AI32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R33+'2025.3'!T33</f>
        <v>44973</v>
      </c>
      <c r="U33" s="122">
        <f>S33+'2025.3'!U33</f>
        <v>300.00867145336139</v>
      </c>
      <c r="V33" s="6">
        <v>0</v>
      </c>
      <c r="W33" s="2">
        <v>0</v>
      </c>
      <c r="X33" s="13">
        <f t="shared" si="0"/>
        <v>0</v>
      </c>
      <c r="Y33" s="22">
        <v>0</v>
      </c>
      <c r="Z33" s="14">
        <f t="shared" si="1"/>
        <v>0</v>
      </c>
      <c r="AA33" s="15">
        <f>V33+'2025.3'!AA33</f>
        <v>4</v>
      </c>
      <c r="AB33" s="15">
        <f>W33+'2025.3'!AB33</f>
        <v>8</v>
      </c>
      <c r="AC33" s="15">
        <f>X33+'2025.3'!AC33</f>
        <v>1600</v>
      </c>
      <c r="AD33" s="15">
        <f>Y33+'2025.3'!AD33</f>
        <v>141</v>
      </c>
      <c r="AE33" s="15">
        <f>Z33+'2025.3'!AE33</f>
        <v>56400</v>
      </c>
      <c r="AF33" s="4">
        <v>0</v>
      </c>
      <c r="AG33" s="16">
        <v>0</v>
      </c>
      <c r="AH33" s="16">
        <f>AF33+'2025.3'!AH33</f>
        <v>0</v>
      </c>
      <c r="AI33" s="16">
        <f>AG33+'2025.3'!AI33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AJ33+'2025.3'!AN33</f>
        <v>4</v>
      </c>
      <c r="AO33" s="16">
        <f>AK33+'2025.3'!AO33</f>
        <v>630</v>
      </c>
      <c r="AP33" s="16">
        <f>AL33+'2025.3'!AP33</f>
        <v>255</v>
      </c>
      <c r="AQ33" s="16">
        <f>AM33+'2025.3'!AQ33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2</v>
      </c>
      <c r="E34" s="127">
        <f t="shared" ref="E34:O34" si="3">SUM(E21:E33)</f>
        <v>1</v>
      </c>
      <c r="F34" s="144">
        <f t="shared" si="3"/>
        <v>796</v>
      </c>
      <c r="G34" s="244">
        <f t="shared" ref="G34:H34" si="4">SUM(G21:G33)</f>
        <v>663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32</v>
      </c>
      <c r="M34" s="124">
        <f t="shared" si="3"/>
        <v>0</v>
      </c>
      <c r="N34" s="124">
        <f t="shared" si="3"/>
        <v>4</v>
      </c>
      <c r="O34" s="124">
        <f t="shared" si="3"/>
        <v>28</v>
      </c>
      <c r="P34" s="144">
        <f t="shared" ref="P34" si="5">SUM(P21:P33)</f>
        <v>796</v>
      </c>
      <c r="Q34" s="17">
        <f t="shared" ref="Q34" si="6">SUM(Q21:Q33)</f>
        <v>2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2</v>
      </c>
      <c r="W34" s="17">
        <f t="shared" si="7"/>
        <v>2</v>
      </c>
      <c r="X34" s="132">
        <f t="shared" si="0"/>
        <v>400</v>
      </c>
      <c r="Y34" s="144">
        <f t="shared" si="7"/>
        <v>68</v>
      </c>
      <c r="Z34" s="134">
        <f t="shared" si="1"/>
        <v>27200</v>
      </c>
      <c r="AA34" s="135">
        <f>V34+'2025.3'!AA34</f>
        <v>50</v>
      </c>
      <c r="AB34" s="135">
        <f>W34+'2025.3'!AB34</f>
        <v>327</v>
      </c>
      <c r="AC34" s="135">
        <f>X34+'2025.3'!AC34</f>
        <v>65400</v>
      </c>
      <c r="AD34" s="135">
        <f>Y34+'2025.3'!AD34</f>
        <v>1939</v>
      </c>
      <c r="AE34" s="135">
        <f>Z34+'2025.3'!AE34</f>
        <v>775600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1</v>
      </c>
      <c r="AK34" s="124">
        <f t="shared" si="9"/>
        <v>45</v>
      </c>
      <c r="AL34" s="124">
        <f t="shared" si="9"/>
        <v>71</v>
      </c>
      <c r="AM34" s="124">
        <f t="shared" si="9"/>
        <v>4</v>
      </c>
      <c r="AN34" s="137">
        <f>AJ34+'2025.3'!AN34</f>
        <v>32</v>
      </c>
      <c r="AO34" s="137">
        <f>AK34+'2025.3'!AO34</f>
        <v>4445</v>
      </c>
      <c r="AP34" s="137">
        <f>AL34+'2025.3'!AP34</f>
        <v>4163</v>
      </c>
      <c r="AQ34" s="137">
        <f>AM34+'2025.3'!AQ34</f>
        <v>236</v>
      </c>
    </row>
    <row r="35" spans="1:43" s="1" customFormat="1">
      <c r="A35" s="436">
        <v>3</v>
      </c>
      <c r="B35" s="436">
        <v>1</v>
      </c>
      <c r="C35" s="25" t="s">
        <v>77</v>
      </c>
      <c r="D35" s="27">
        <v>1</v>
      </c>
      <c r="E35" s="28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2</v>
      </c>
      <c r="M35" s="54">
        <v>0</v>
      </c>
      <c r="N35" s="54">
        <v>0</v>
      </c>
      <c r="O35" s="54">
        <v>1</v>
      </c>
      <c r="P35" s="274">
        <v>38</v>
      </c>
      <c r="Q35" s="249">
        <v>1</v>
      </c>
      <c r="R35" s="121">
        <v>0</v>
      </c>
      <c r="S35" s="123">
        <v>0</v>
      </c>
      <c r="T35" s="121">
        <f>R35+'2025.3'!T35</f>
        <v>398498</v>
      </c>
      <c r="U35" s="122">
        <f>S35+'2025.3'!U35</f>
        <v>2600.0898548438058</v>
      </c>
      <c r="V35" s="6">
        <v>0</v>
      </c>
      <c r="W35" s="2">
        <v>0</v>
      </c>
      <c r="X35" s="13">
        <f t="shared" si="0"/>
        <v>0</v>
      </c>
      <c r="Y35" s="22">
        <v>0</v>
      </c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>
        <v>0</v>
      </c>
      <c r="AG35" s="16">
        <v>0</v>
      </c>
      <c r="AH35" s="16">
        <f>AF35+'2025.3'!AH35</f>
        <v>2</v>
      </c>
      <c r="AI35" s="16">
        <f>AG35+'2025.3'!AI35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R36+'2025.3'!T36</f>
        <v>185676</v>
      </c>
      <c r="U36" s="122">
        <f>S36+'2025.3'!U36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22">
        <v>0</v>
      </c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>
        <v>0</v>
      </c>
      <c r="AG36" s="16">
        <v>0</v>
      </c>
      <c r="AH36" s="16">
        <f>AF36+'2025.3'!AH36</f>
        <v>0</v>
      </c>
      <c r="AI36" s="16">
        <f>AG36+'2025.3'!AI36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R37+'2025.3'!T37</f>
        <v>44973</v>
      </c>
      <c r="U37" s="122">
        <f>S37+'2025.3'!U37</f>
        <v>300.00867145336139</v>
      </c>
      <c r="V37" s="6">
        <v>0</v>
      </c>
      <c r="W37" s="2">
        <v>0</v>
      </c>
      <c r="X37" s="13">
        <f t="shared" si="10"/>
        <v>0</v>
      </c>
      <c r="Y37" s="22">
        <v>0</v>
      </c>
      <c r="Z37" s="14">
        <f t="shared" si="11"/>
        <v>0</v>
      </c>
      <c r="AA37" s="15">
        <f>V37+'2025.3'!AA37</f>
        <v>3</v>
      </c>
      <c r="AB37" s="15">
        <f>W37+'2025.3'!AB37</f>
        <v>27</v>
      </c>
      <c r="AC37" s="15">
        <f>X37+'2025.3'!AC37</f>
        <v>5400</v>
      </c>
      <c r="AD37" s="15">
        <f>Y37+'2025.3'!AD37</f>
        <v>95</v>
      </c>
      <c r="AE37" s="15">
        <f>Z37+'2025.3'!AE37</f>
        <v>38000</v>
      </c>
      <c r="AF37" s="4">
        <v>0</v>
      </c>
      <c r="AG37" s="16">
        <v>0</v>
      </c>
      <c r="AH37" s="16">
        <f>AF37+'2025.3'!AH37</f>
        <v>0</v>
      </c>
      <c r="AI37" s="16">
        <f>AG37+'2025.3'!AI37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R38+'2025.3'!T38</f>
        <v>201139</v>
      </c>
      <c r="U38" s="122">
        <f>S38+'2025.3'!U38</f>
        <v>1300.0004595331222</v>
      </c>
      <c r="V38" s="6">
        <v>0</v>
      </c>
      <c r="W38" s="2">
        <v>0</v>
      </c>
      <c r="X38" s="13">
        <f t="shared" si="10"/>
        <v>0</v>
      </c>
      <c r="Y38" s="22">
        <v>0</v>
      </c>
      <c r="Z38" s="14">
        <f t="shared" si="11"/>
        <v>0</v>
      </c>
      <c r="AA38" s="15">
        <f>V38+'2025.3'!AA38</f>
        <v>8</v>
      </c>
      <c r="AB38" s="15">
        <f>W38+'2025.3'!AB38</f>
        <v>0</v>
      </c>
      <c r="AC38" s="15">
        <f>X38+'2025.3'!AC38</f>
        <v>0</v>
      </c>
      <c r="AD38" s="15">
        <f>Y38+'2025.3'!AD38</f>
        <v>347</v>
      </c>
      <c r="AE38" s="15">
        <f>Z38+'2025.3'!AE38</f>
        <v>138800</v>
      </c>
      <c r="AF38" s="4">
        <v>0</v>
      </c>
      <c r="AG38" s="16">
        <v>0</v>
      </c>
      <c r="AH38" s="16">
        <f>AF38+'2025.3'!AH38</f>
        <v>0</v>
      </c>
      <c r="AI38" s="16">
        <f>AG38+'2025.3'!AI38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AJ38+'2025.3'!AN38</f>
        <v>3</v>
      </c>
      <c r="AO38" s="16">
        <f>AK38+'2025.3'!AO38</f>
        <v>140</v>
      </c>
      <c r="AP38" s="16">
        <f>AL38+'2025.3'!AP38</f>
        <v>209</v>
      </c>
      <c r="AQ38" s="16">
        <f>AM38+'2025.3'!AQ38</f>
        <v>13</v>
      </c>
    </row>
    <row r="39" spans="1:43" s="1" customFormat="1">
      <c r="A39" s="437"/>
      <c r="B39" s="437"/>
      <c r="C39" s="25" t="s">
        <v>81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R39+'2025.3'!T39</f>
        <v>0</v>
      </c>
      <c r="U39" s="122">
        <f>S39+'2025.3'!U39</f>
        <v>0</v>
      </c>
      <c r="V39" s="6">
        <v>0</v>
      </c>
      <c r="W39" s="2">
        <v>0</v>
      </c>
      <c r="X39" s="13">
        <f t="shared" si="10"/>
        <v>0</v>
      </c>
      <c r="Y39" s="22">
        <v>0</v>
      </c>
      <c r="Z39" s="14">
        <f t="shared" si="11"/>
        <v>0</v>
      </c>
      <c r="AA39" s="15">
        <f>V39+'2025.3'!AA39</f>
        <v>2</v>
      </c>
      <c r="AB39" s="15">
        <f>W39+'2025.3'!AB39</f>
        <v>0</v>
      </c>
      <c r="AC39" s="15">
        <f>X39+'2025.3'!AC39</f>
        <v>0</v>
      </c>
      <c r="AD39" s="15">
        <f>Y39+'2025.3'!AD39</f>
        <v>124</v>
      </c>
      <c r="AE39" s="15">
        <f>Z39+'2025.3'!AE39</f>
        <v>49600</v>
      </c>
      <c r="AF39" s="4">
        <v>0</v>
      </c>
      <c r="AG39" s="16">
        <v>0</v>
      </c>
      <c r="AH39" s="16">
        <f>AF39+'2025.3'!AH39</f>
        <v>6</v>
      </c>
      <c r="AI39" s="16">
        <f>AG39+'2025.3'!AI39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AJ39+'2025.3'!AN39</f>
        <v>4</v>
      </c>
      <c r="AO39" s="16">
        <f>AK39+'2025.3'!AO39</f>
        <v>240</v>
      </c>
      <c r="AP39" s="16">
        <f>AL39+'2025.3'!AP39</f>
        <v>248</v>
      </c>
      <c r="AQ39" s="16">
        <f>AM39+'2025.3'!AQ39</f>
        <v>12</v>
      </c>
    </row>
    <row r="40" spans="1:43" s="1" customFormat="1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R40+'2025.3'!T40</f>
        <v>0</v>
      </c>
      <c r="U40" s="122">
        <f>S40+'2025.3'!U40</f>
        <v>0</v>
      </c>
      <c r="V40" s="6">
        <v>0</v>
      </c>
      <c r="W40" s="2">
        <v>0</v>
      </c>
      <c r="X40" s="13">
        <f t="shared" si="10"/>
        <v>0</v>
      </c>
      <c r="Y40" s="22">
        <v>0</v>
      </c>
      <c r="Z40" s="14">
        <f t="shared" si="11"/>
        <v>0</v>
      </c>
      <c r="AA40" s="15">
        <f>V40+'2025.3'!AA40</f>
        <v>8</v>
      </c>
      <c r="AB40" s="15">
        <f>W40+'2025.3'!AB40</f>
        <v>0</v>
      </c>
      <c r="AC40" s="15">
        <f>X40+'2025.3'!AC40</f>
        <v>0</v>
      </c>
      <c r="AD40" s="15">
        <f>Y40+'2025.3'!AD40</f>
        <v>240</v>
      </c>
      <c r="AE40" s="15">
        <f>Z40+'2025.3'!AE40</f>
        <v>96000</v>
      </c>
      <c r="AF40" s="4">
        <v>0</v>
      </c>
      <c r="AG40" s="16">
        <v>0</v>
      </c>
      <c r="AH40" s="16">
        <f>AF40+'2025.3'!AH40</f>
        <v>0</v>
      </c>
      <c r="AI40" s="16">
        <f>AG40+'2025.3'!AI40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AJ40+'2025.3'!AN40</f>
        <v>1</v>
      </c>
      <c r="AO40" s="16">
        <f>AK40+'2025.3'!AO40</f>
        <v>60</v>
      </c>
      <c r="AP40" s="16">
        <f>AL40+'2025.3'!AP40</f>
        <v>37</v>
      </c>
      <c r="AQ40" s="16">
        <f>AM40+'2025.3'!AQ40</f>
        <v>4</v>
      </c>
    </row>
    <row r="41" spans="1:43" s="1" customFormat="1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R41+'2025.3'!T41</f>
        <v>76545</v>
      </c>
      <c r="U41" s="122">
        <f>S41+'2025.3'!U41</f>
        <v>500.01803905957104</v>
      </c>
      <c r="V41" s="6">
        <v>0</v>
      </c>
      <c r="W41" s="2">
        <v>0</v>
      </c>
      <c r="X41" s="13">
        <f t="shared" si="10"/>
        <v>0</v>
      </c>
      <c r="Y41" s="22">
        <v>0</v>
      </c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>
        <v>0</v>
      </c>
      <c r="AG41" s="16">
        <v>0</v>
      </c>
      <c r="AH41" s="16">
        <f>AF41+'2025.3'!AH41</f>
        <v>17</v>
      </c>
      <c r="AI41" s="16">
        <f>AG41+'2025.3'!AI41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R42+'2025.3'!T42</f>
        <v>15473</v>
      </c>
      <c r="U42" s="122">
        <f>S42+'2025.3'!U42</f>
        <v>100.00500703670596</v>
      </c>
      <c r="V42" s="6">
        <v>0</v>
      </c>
      <c r="W42" s="2">
        <v>0</v>
      </c>
      <c r="X42" s="13">
        <f t="shared" si="10"/>
        <v>0</v>
      </c>
      <c r="Y42" s="22">
        <v>0</v>
      </c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>
        <v>0</v>
      </c>
      <c r="AG42" s="16">
        <v>0</v>
      </c>
      <c r="AH42" s="16">
        <f>AF42+'2025.3'!AH42</f>
        <v>0</v>
      </c>
      <c r="AI42" s="16">
        <f>AG42+'2025.3'!AI42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1</v>
      </c>
      <c r="E43" s="127">
        <f t="shared" ref="E43:O43" si="12">SUM(E35:E42)</f>
        <v>0</v>
      </c>
      <c r="F43" s="144">
        <f t="shared" si="12"/>
        <v>197</v>
      </c>
      <c r="G43" s="244">
        <f t="shared" ref="G43:H43" si="13">SUM(G35:G42)</f>
        <v>150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2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197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24</v>
      </c>
      <c r="AB43" s="135">
        <f>W43+'2025.3'!AB43</f>
        <v>28</v>
      </c>
      <c r="AC43" s="135">
        <f>X43+'2025.3'!AC43</f>
        <v>5600</v>
      </c>
      <c r="AD43" s="135">
        <f>Y43+'2025.3'!AD43</f>
        <v>912</v>
      </c>
      <c r="AE43" s="135">
        <f>Z43+'2025.3'!AE43</f>
        <v>364800</v>
      </c>
      <c r="AF43" s="124">
        <f>SUM(AF35:AF42)</f>
        <v>0</v>
      </c>
      <c r="AG43" s="124">
        <f>SUM(AG35:AG42)</f>
        <v>0</v>
      </c>
      <c r="AH43" s="137">
        <f>AF43+'2025.3'!AH43</f>
        <v>25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15</v>
      </c>
      <c r="AO43" s="137">
        <f>AK43+'2025.3'!AO43</f>
        <v>855</v>
      </c>
      <c r="AP43" s="137">
        <f>AL43+'2025.3'!AP43</f>
        <v>1512</v>
      </c>
      <c r="AQ43" s="137">
        <f>AM43+'2025.3'!AQ43</f>
        <v>76</v>
      </c>
    </row>
    <row r="44" spans="1:43" s="1" customFormat="1">
      <c r="A44" s="436">
        <v>4</v>
      </c>
      <c r="B44" s="436">
        <v>1</v>
      </c>
      <c r="C44" s="25" t="s">
        <v>85</v>
      </c>
      <c r="D44" s="27">
        <v>0</v>
      </c>
      <c r="E44" s="28">
        <v>2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4</v>
      </c>
      <c r="P44" s="274">
        <v>80</v>
      </c>
      <c r="Q44" s="249">
        <v>6</v>
      </c>
      <c r="R44" s="138">
        <v>45139</v>
      </c>
      <c r="S44" s="123">
        <v>300.0024391522889</v>
      </c>
      <c r="T44" s="121">
        <f>R44+'2025.3'!T44</f>
        <v>1189665</v>
      </c>
      <c r="U44" s="122">
        <f>S44+'2025.3'!U44</f>
        <v>7680.2709539762154</v>
      </c>
      <c r="V44" s="6">
        <v>0</v>
      </c>
      <c r="W44" s="2">
        <v>0</v>
      </c>
      <c r="X44" s="13">
        <f t="shared" si="10"/>
        <v>0</v>
      </c>
      <c r="Y44" s="22">
        <v>0</v>
      </c>
      <c r="Z44" s="14">
        <f t="shared" si="11"/>
        <v>0</v>
      </c>
      <c r="AA44" s="15">
        <f>V44+'2025.3'!AA44</f>
        <v>4</v>
      </c>
      <c r="AB44" s="15">
        <f>W44+'2025.3'!AB44</f>
        <v>126</v>
      </c>
      <c r="AC44" s="15">
        <f>X44+'2025.3'!AC44</f>
        <v>25200</v>
      </c>
      <c r="AD44" s="15">
        <f>Y44+'2025.3'!AD44</f>
        <v>185</v>
      </c>
      <c r="AE44" s="15">
        <f>Z44+'2025.3'!AE44</f>
        <v>74000</v>
      </c>
      <c r="AF44" s="4">
        <v>0</v>
      </c>
      <c r="AG44" s="16">
        <v>0</v>
      </c>
      <c r="AH44" s="16">
        <f>AF44+'2025.3'!AH44</f>
        <v>0</v>
      </c>
      <c r="AI44" s="16">
        <f>AG44+'2025.3'!AI44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AJ44+'2025.3'!AN44</f>
        <v>4</v>
      </c>
      <c r="AO44" s="16">
        <f>AK44+'2025.3'!AO44</f>
        <v>180</v>
      </c>
      <c r="AP44" s="16">
        <f>AL44+'2025.3'!AP44</f>
        <v>341</v>
      </c>
      <c r="AQ44" s="16">
        <f>AM44+'2025.3'!AQ44</f>
        <v>29</v>
      </c>
    </row>
    <row r="45" spans="1:43" s="1" customFormat="1">
      <c r="A45" s="437"/>
      <c r="B45" s="437"/>
      <c r="C45" s="25" t="s">
        <v>86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21">
        <v>0</v>
      </c>
      <c r="S45" s="123">
        <v>0</v>
      </c>
      <c r="T45" s="121">
        <f>R45+'2025.3'!T45</f>
        <v>344256</v>
      </c>
      <c r="U45" s="122">
        <f>S45+'2025.3'!U45</f>
        <v>2400.0499787317794</v>
      </c>
      <c r="V45" s="6">
        <v>0</v>
      </c>
      <c r="W45" s="2">
        <v>0</v>
      </c>
      <c r="X45" s="13">
        <f t="shared" si="10"/>
        <v>0</v>
      </c>
      <c r="Y45" s="22">
        <v>0</v>
      </c>
      <c r="Z45" s="14">
        <f t="shared" si="11"/>
        <v>0</v>
      </c>
      <c r="AA45" s="15">
        <f>V45+'2025.3'!AA45</f>
        <v>5</v>
      </c>
      <c r="AB45" s="15">
        <f>W45+'2025.3'!AB45</f>
        <v>21</v>
      </c>
      <c r="AC45" s="15">
        <f>X45+'2025.3'!AC45</f>
        <v>4200</v>
      </c>
      <c r="AD45" s="15">
        <f>Y45+'2025.3'!AD45</f>
        <v>305</v>
      </c>
      <c r="AE45" s="15">
        <f>Z45+'2025.3'!AE45</f>
        <v>122000</v>
      </c>
      <c r="AF45" s="4">
        <v>0</v>
      </c>
      <c r="AG45" s="16">
        <v>0</v>
      </c>
      <c r="AH45" s="16">
        <f>AF45+'2025.3'!AH45</f>
        <v>0</v>
      </c>
      <c r="AI45" s="16">
        <f>AG45+'2025.3'!AI45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437"/>
      <c r="B46" s="437"/>
      <c r="C46" s="25" t="s">
        <v>87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R46+'2025.3'!T46</f>
        <v>773615</v>
      </c>
      <c r="U46" s="122">
        <f>S46+'2025.3'!U46</f>
        <v>5000.0241400311052</v>
      </c>
      <c r="V46" s="6">
        <v>0</v>
      </c>
      <c r="W46" s="2">
        <v>0</v>
      </c>
      <c r="X46" s="13">
        <f t="shared" si="10"/>
        <v>0</v>
      </c>
      <c r="Y46" s="22">
        <v>0</v>
      </c>
      <c r="Z46" s="14">
        <f t="shared" si="11"/>
        <v>0</v>
      </c>
      <c r="AA46" s="15">
        <f>V46+'2025.3'!AA46</f>
        <v>3</v>
      </c>
      <c r="AB46" s="15">
        <f>W46+'2025.3'!AB46</f>
        <v>0</v>
      </c>
      <c r="AC46" s="15">
        <f>X46+'2025.3'!AC46</f>
        <v>0</v>
      </c>
      <c r="AD46" s="15">
        <f>Y46+'2025.3'!AD46</f>
        <v>94</v>
      </c>
      <c r="AE46" s="15">
        <f>Z46+'2025.3'!AE46</f>
        <v>37600</v>
      </c>
      <c r="AF46" s="4">
        <v>0</v>
      </c>
      <c r="AG46" s="16">
        <v>0</v>
      </c>
      <c r="AH46" s="16">
        <f>AF46+'2025.3'!AH46</f>
        <v>0</v>
      </c>
      <c r="AI46" s="16">
        <f>AG46+'2025.3'!AI46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437"/>
      <c r="B47" s="437"/>
      <c r="C47" s="25" t="s">
        <v>88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21">
        <v>0</v>
      </c>
      <c r="S47" s="123">
        <v>0</v>
      </c>
      <c r="T47" s="121">
        <f>R47+'2025.3'!T47</f>
        <v>153149</v>
      </c>
      <c r="U47" s="122">
        <f>S47+'2025.3'!U47</f>
        <v>1000.005177990755</v>
      </c>
      <c r="V47" s="6">
        <v>1</v>
      </c>
      <c r="W47" s="2">
        <v>0</v>
      </c>
      <c r="X47" s="13">
        <f t="shared" si="10"/>
        <v>0</v>
      </c>
      <c r="Y47" s="22">
        <v>70</v>
      </c>
      <c r="Z47" s="14">
        <f t="shared" si="11"/>
        <v>28000</v>
      </c>
      <c r="AA47" s="15">
        <f>V47+'2025.3'!AA47</f>
        <v>7</v>
      </c>
      <c r="AB47" s="15">
        <f>W47+'2025.3'!AB47</f>
        <v>98</v>
      </c>
      <c r="AC47" s="15">
        <f>X47+'2025.3'!AC47</f>
        <v>19600</v>
      </c>
      <c r="AD47" s="15">
        <f>Y47+'2025.3'!AD47</f>
        <v>327</v>
      </c>
      <c r="AE47" s="15">
        <f>Z47+'2025.3'!AE47</f>
        <v>130800</v>
      </c>
      <c r="AF47" s="4">
        <v>0</v>
      </c>
      <c r="AG47" s="16">
        <v>0</v>
      </c>
      <c r="AH47" s="16">
        <f>AF47+'2025.3'!AH47</f>
        <v>14</v>
      </c>
      <c r="AI47" s="16">
        <f>AG47+'2025.3'!AI47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AJ47+'2025.3'!AN47</f>
        <v>5</v>
      </c>
      <c r="AO47" s="16">
        <f>AK47+'2025.3'!AO47</f>
        <v>235</v>
      </c>
      <c r="AP47" s="16">
        <f>AL47+'2025.3'!AP47</f>
        <v>1060</v>
      </c>
      <c r="AQ47" s="16">
        <f>AM47+'2025.3'!AQ47</f>
        <v>44</v>
      </c>
    </row>
    <row r="48" spans="1:43" s="1" customFormat="1">
      <c r="A48" s="437"/>
      <c r="B48" s="437"/>
      <c r="C48" s="25" t="s">
        <v>89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21">
        <v>0</v>
      </c>
      <c r="S48" s="123">
        <v>0</v>
      </c>
      <c r="T48" s="121">
        <f>R48+'2025.3'!T48</f>
        <v>5363951</v>
      </c>
      <c r="U48" s="122">
        <f>S48+'2025.3'!U48</f>
        <v>34700.013997249407</v>
      </c>
      <c r="V48" s="6">
        <v>0</v>
      </c>
      <c r="W48" s="2">
        <v>0</v>
      </c>
      <c r="X48" s="13">
        <f t="shared" si="10"/>
        <v>0</v>
      </c>
      <c r="Y48" s="22">
        <v>0</v>
      </c>
      <c r="Z48" s="14">
        <f t="shared" si="11"/>
        <v>0</v>
      </c>
      <c r="AA48" s="15">
        <f>V48+'2025.3'!AA48</f>
        <v>6</v>
      </c>
      <c r="AB48" s="15">
        <f>W48+'2025.3'!AB48</f>
        <v>0</v>
      </c>
      <c r="AC48" s="15">
        <f>X48+'2025.3'!AC48</f>
        <v>0</v>
      </c>
      <c r="AD48" s="15">
        <f>Y48+'2025.3'!AD48</f>
        <v>302</v>
      </c>
      <c r="AE48" s="15">
        <f>Z48+'2025.3'!AE48</f>
        <v>120800</v>
      </c>
      <c r="AF48" s="4">
        <v>0</v>
      </c>
      <c r="AG48" s="16">
        <v>0</v>
      </c>
      <c r="AH48" s="16">
        <f>AF48+'2025.3'!AH48</f>
        <v>0</v>
      </c>
      <c r="AI48" s="16">
        <f>AG48+'2025.3'!AI48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437"/>
      <c r="B49" s="437"/>
      <c r="C49" s="25" t="s">
        <v>90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R49+'2025.3'!T49</f>
        <v>153084</v>
      </c>
      <c r="U49" s="122">
        <f>S49+'2025.3'!U49</f>
        <v>999.99688407336043</v>
      </c>
      <c r="V49" s="6">
        <v>0</v>
      </c>
      <c r="W49" s="2">
        <v>0</v>
      </c>
      <c r="X49" s="13">
        <f t="shared" si="10"/>
        <v>0</v>
      </c>
      <c r="Y49" s="22">
        <v>0</v>
      </c>
      <c r="Z49" s="14">
        <f t="shared" si="11"/>
        <v>0</v>
      </c>
      <c r="AA49" s="15">
        <f>V49+'2025.3'!AA49</f>
        <v>3</v>
      </c>
      <c r="AB49" s="15">
        <f>W49+'2025.3'!AB49</f>
        <v>0</v>
      </c>
      <c r="AC49" s="15">
        <f>X49+'2025.3'!AC49</f>
        <v>0</v>
      </c>
      <c r="AD49" s="15">
        <f>Y49+'2025.3'!AD49</f>
        <v>97</v>
      </c>
      <c r="AE49" s="15">
        <f>Z49+'2025.3'!AE49</f>
        <v>38800</v>
      </c>
      <c r="AF49" s="4">
        <v>0</v>
      </c>
      <c r="AG49" s="16">
        <v>0</v>
      </c>
      <c r="AH49" s="16">
        <f>AF49+'2025.3'!AH49</f>
        <v>0</v>
      </c>
      <c r="AI49" s="16">
        <f>AG49+'2025.3'!AI49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R50+'2025.3'!T50</f>
        <v>811486</v>
      </c>
      <c r="U50" s="122">
        <f>S50+'2025.3'!U50</f>
        <v>5500.0825416629532</v>
      </c>
      <c r="V50" s="6">
        <v>0</v>
      </c>
      <c r="W50" s="2">
        <v>0</v>
      </c>
      <c r="X50" s="13">
        <f t="shared" si="10"/>
        <v>0</v>
      </c>
      <c r="Y50" s="22">
        <v>0</v>
      </c>
      <c r="Z50" s="14">
        <f t="shared" si="11"/>
        <v>0</v>
      </c>
      <c r="AA50" s="15">
        <f>V50+'2025.3'!AA50</f>
        <v>2</v>
      </c>
      <c r="AB50" s="15">
        <f>W50+'2025.3'!AB50</f>
        <v>0</v>
      </c>
      <c r="AC50" s="15">
        <f>X50+'2025.3'!AC50</f>
        <v>0</v>
      </c>
      <c r="AD50" s="15">
        <f>Y50+'2025.3'!AD50</f>
        <v>80</v>
      </c>
      <c r="AE50" s="15">
        <f>Z50+'2025.3'!AE50</f>
        <v>32000</v>
      </c>
      <c r="AF50" s="4">
        <v>0</v>
      </c>
      <c r="AG50" s="16">
        <v>0</v>
      </c>
      <c r="AH50" s="16">
        <f>AF50+'2025.3'!AH50</f>
        <v>6</v>
      </c>
      <c r="AI50" s="16">
        <f>AG50+'2025.3'!AI50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437"/>
      <c r="B51" s="438"/>
      <c r="C51" s="25" t="s">
        <v>92</v>
      </c>
      <c r="D51" s="27">
        <v>0</v>
      </c>
      <c r="E51" s="28">
        <v>0</v>
      </c>
      <c r="F51" s="274">
        <v>33</v>
      </c>
      <c r="G51" s="239">
        <v>26</v>
      </c>
      <c r="H51" s="321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4">
        <v>33</v>
      </c>
      <c r="Q51" s="249">
        <v>8</v>
      </c>
      <c r="R51" s="121">
        <v>0</v>
      </c>
      <c r="S51" s="123">
        <v>0</v>
      </c>
      <c r="T51" s="121">
        <f>R51+'2025.3'!T51</f>
        <v>367591</v>
      </c>
      <c r="U51" s="122">
        <f>S51+'2025.3'!U51</f>
        <v>2399.9500101019307</v>
      </c>
      <c r="V51" s="6">
        <v>1</v>
      </c>
      <c r="W51" s="2">
        <v>0</v>
      </c>
      <c r="X51" s="13">
        <f t="shared" si="10"/>
        <v>0</v>
      </c>
      <c r="Y51" s="22">
        <v>19</v>
      </c>
      <c r="Z51" s="14">
        <f t="shared" si="11"/>
        <v>7600</v>
      </c>
      <c r="AA51" s="15">
        <f>V51+'2025.3'!AA51</f>
        <v>3</v>
      </c>
      <c r="AB51" s="15">
        <f>W51+'2025.3'!AB51</f>
        <v>0</v>
      </c>
      <c r="AC51" s="15">
        <f>X51+'2025.3'!AC51</f>
        <v>0</v>
      </c>
      <c r="AD51" s="15">
        <f>Y51+'2025.3'!AD51</f>
        <v>102</v>
      </c>
      <c r="AE51" s="15">
        <f>Z51+'2025.3'!AE51</f>
        <v>40800</v>
      </c>
      <c r="AF51" s="4">
        <v>0</v>
      </c>
      <c r="AG51" s="16">
        <v>0</v>
      </c>
      <c r="AH51" s="16">
        <f>AF51+'2025.3'!AH51</f>
        <v>0</v>
      </c>
      <c r="AI51" s="16">
        <f>AG51+'2025.3'!AI51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37"/>
      <c r="B52" s="435">
        <v>2</v>
      </c>
      <c r="C52" s="25" t="s">
        <v>93</v>
      </c>
      <c r="D52" s="27">
        <v>1</v>
      </c>
      <c r="E52" s="28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4</v>
      </c>
      <c r="M52" s="54">
        <v>0</v>
      </c>
      <c r="N52" s="54">
        <v>0</v>
      </c>
      <c r="O52" s="54">
        <v>2</v>
      </c>
      <c r="P52" s="274">
        <v>124</v>
      </c>
      <c r="Q52" s="249">
        <v>4</v>
      </c>
      <c r="R52" s="121">
        <v>0</v>
      </c>
      <c r="S52" s="123">
        <v>0</v>
      </c>
      <c r="T52" s="121">
        <f>R52+'2025.3'!T52</f>
        <v>1852344</v>
      </c>
      <c r="U52" s="122">
        <f>S52+'2025.3'!U52</f>
        <v>12100.142589898258</v>
      </c>
      <c r="V52" s="6">
        <v>0</v>
      </c>
      <c r="W52" s="2">
        <v>0</v>
      </c>
      <c r="X52" s="13">
        <f t="shared" si="10"/>
        <v>0</v>
      </c>
      <c r="Y52" s="22">
        <v>0</v>
      </c>
      <c r="Z52" s="14">
        <f t="shared" si="11"/>
        <v>0</v>
      </c>
      <c r="AA52" s="15">
        <f>V52+'2025.3'!AA52</f>
        <v>5</v>
      </c>
      <c r="AB52" s="15">
        <f>W52+'2025.3'!AB52</f>
        <v>3</v>
      </c>
      <c r="AC52" s="15">
        <f>X52+'2025.3'!AC52</f>
        <v>600</v>
      </c>
      <c r="AD52" s="15">
        <f>Y52+'2025.3'!AD52</f>
        <v>169</v>
      </c>
      <c r="AE52" s="15">
        <f>Z52+'2025.3'!AE52</f>
        <v>67600</v>
      </c>
      <c r="AF52" s="4">
        <v>0</v>
      </c>
      <c r="AG52" s="16">
        <v>0</v>
      </c>
      <c r="AH52" s="16">
        <f>AF52+'2025.3'!AH52</f>
        <v>0</v>
      </c>
      <c r="AI52" s="16">
        <f>AG52+'2025.3'!AI52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37"/>
      <c r="B53" s="435"/>
      <c r="C53" s="25" t="s">
        <v>94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21">
        <v>0</v>
      </c>
      <c r="S53" s="123">
        <v>0</v>
      </c>
      <c r="T53" s="121">
        <f>R53+'2025.3'!T53</f>
        <v>153085</v>
      </c>
      <c r="U53" s="122">
        <f>S53+'2025.3'!U53</f>
        <v>1000.003416414324</v>
      </c>
      <c r="V53" s="6">
        <v>0</v>
      </c>
      <c r="W53" s="2">
        <v>0</v>
      </c>
      <c r="X53" s="13">
        <f t="shared" si="10"/>
        <v>0</v>
      </c>
      <c r="Y53" s="22">
        <v>0</v>
      </c>
      <c r="Z53" s="14">
        <f t="shared" si="11"/>
        <v>0</v>
      </c>
      <c r="AA53" s="15">
        <f>V53+'2025.3'!AA53</f>
        <v>2</v>
      </c>
      <c r="AB53" s="15">
        <f>W53+'2025.3'!AB53</f>
        <v>0</v>
      </c>
      <c r="AC53" s="15">
        <f>X53+'2025.3'!AC53</f>
        <v>0</v>
      </c>
      <c r="AD53" s="15">
        <f>Y53+'2025.3'!AD53</f>
        <v>49</v>
      </c>
      <c r="AE53" s="15">
        <f>Z53+'2025.3'!AE53</f>
        <v>19600</v>
      </c>
      <c r="AF53" s="4">
        <v>0</v>
      </c>
      <c r="AG53" s="16">
        <v>0</v>
      </c>
      <c r="AH53" s="16">
        <f>AF53+'2025.3'!AH53</f>
        <v>0</v>
      </c>
      <c r="AI53" s="16">
        <f>AG53+'2025.3'!AI53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37"/>
      <c r="B54" s="435"/>
      <c r="C54" s="25" t="s">
        <v>95</v>
      </c>
      <c r="D54" s="27">
        <v>0</v>
      </c>
      <c r="E54" s="28">
        <v>0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R54+'2025.3'!T54</f>
        <v>272530</v>
      </c>
      <c r="U54" s="122">
        <f>S54+'2025.3'!U54</f>
        <v>1899.9980586084171</v>
      </c>
      <c r="V54" s="6">
        <v>0</v>
      </c>
      <c r="W54" s="2">
        <v>0</v>
      </c>
      <c r="X54" s="13">
        <f t="shared" si="10"/>
        <v>0</v>
      </c>
      <c r="Y54" s="22">
        <v>0</v>
      </c>
      <c r="Z54" s="14">
        <f t="shared" si="11"/>
        <v>0</v>
      </c>
      <c r="AA54" s="15">
        <f>V54+'2025.3'!AA54</f>
        <v>2</v>
      </c>
      <c r="AB54" s="15">
        <f>W54+'2025.3'!AB54</f>
        <v>0</v>
      </c>
      <c r="AC54" s="15">
        <f>X54+'2025.3'!AC54</f>
        <v>0</v>
      </c>
      <c r="AD54" s="15">
        <f>Y54+'2025.3'!AD54</f>
        <v>46</v>
      </c>
      <c r="AE54" s="15">
        <f>Z54+'2025.3'!AE54</f>
        <v>18400</v>
      </c>
      <c r="AF54" s="4">
        <v>0</v>
      </c>
      <c r="AG54" s="16">
        <v>0</v>
      </c>
      <c r="AH54" s="16">
        <f>AF54+'2025.3'!AH54</f>
        <v>1</v>
      </c>
      <c r="AI54" s="16">
        <f>AG54+'2025.3'!AI54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37"/>
      <c r="B55" s="435"/>
      <c r="C55" s="25" t="s">
        <v>96</v>
      </c>
      <c r="D55" s="27">
        <v>0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0</v>
      </c>
      <c r="S55" s="123">
        <v>0</v>
      </c>
      <c r="T55" s="121">
        <f>R55+'2025.3'!T55</f>
        <v>1844296</v>
      </c>
      <c r="U55" s="122">
        <f>S55+'2025.3'!U55</f>
        <v>11969.133706257171</v>
      </c>
      <c r="V55" s="6">
        <v>0</v>
      </c>
      <c r="W55" s="2">
        <v>0</v>
      </c>
      <c r="X55" s="13">
        <f t="shared" si="10"/>
        <v>0</v>
      </c>
      <c r="Y55" s="22">
        <v>0</v>
      </c>
      <c r="Z55" s="14">
        <f t="shared" si="11"/>
        <v>0</v>
      </c>
      <c r="AA55" s="15">
        <f>V55+'2025.3'!AA55</f>
        <v>2</v>
      </c>
      <c r="AB55" s="15">
        <f>W55+'2025.3'!AB55</f>
        <v>1</v>
      </c>
      <c r="AC55" s="15">
        <f>X55+'2025.3'!AC55</f>
        <v>200</v>
      </c>
      <c r="AD55" s="15">
        <f>Y55+'2025.3'!AD55</f>
        <v>35</v>
      </c>
      <c r="AE55" s="15">
        <f>Z55+'2025.3'!AE55</f>
        <v>14000</v>
      </c>
      <c r="AF55" s="4">
        <v>0</v>
      </c>
      <c r="AG55" s="16">
        <v>0</v>
      </c>
      <c r="AH55" s="16">
        <f>AF55+'2025.3'!AH55</f>
        <v>0</v>
      </c>
      <c r="AI55" s="16">
        <f>AG55+'2025.3'!AI55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437"/>
      <c r="B56" s="435"/>
      <c r="C56" s="25" t="s">
        <v>97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4">
        <v>83</v>
      </c>
      <c r="Q56" s="249">
        <v>4</v>
      </c>
      <c r="R56" s="121">
        <v>0</v>
      </c>
      <c r="S56" s="123">
        <v>0</v>
      </c>
      <c r="T56" s="121">
        <f>R56+'2025.3'!T56</f>
        <v>1485081</v>
      </c>
      <c r="U56" s="122">
        <f>S56+'2025.3'!U56</f>
        <v>9700.2228340892671</v>
      </c>
      <c r="V56" s="6">
        <v>0</v>
      </c>
      <c r="W56" s="2">
        <v>0</v>
      </c>
      <c r="X56" s="13">
        <f t="shared" si="10"/>
        <v>0</v>
      </c>
      <c r="Y56" s="22">
        <v>0</v>
      </c>
      <c r="Z56" s="14">
        <f t="shared" si="11"/>
        <v>0</v>
      </c>
      <c r="AA56" s="15">
        <f>V56+'2025.3'!AA56</f>
        <v>2</v>
      </c>
      <c r="AB56" s="15">
        <f>W56+'2025.3'!AB56</f>
        <v>0</v>
      </c>
      <c r="AC56" s="15">
        <f>X56+'2025.3'!AC56</f>
        <v>0</v>
      </c>
      <c r="AD56" s="15">
        <f>Y56+'2025.3'!AD56</f>
        <v>48</v>
      </c>
      <c r="AE56" s="15">
        <f>Z56+'2025.3'!AE56</f>
        <v>19200</v>
      </c>
      <c r="AF56" s="4">
        <v>0</v>
      </c>
      <c r="AG56" s="16">
        <v>0</v>
      </c>
      <c r="AH56" s="16">
        <f>AF56+'2025.3'!AH56</f>
        <v>0</v>
      </c>
      <c r="AI56" s="16">
        <f>AG56+'2025.3'!AI56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37"/>
      <c r="B57" s="435"/>
      <c r="C57" s="25" t="s">
        <v>98</v>
      </c>
      <c r="D57" s="27">
        <v>0</v>
      </c>
      <c r="E57" s="28">
        <v>0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R57+'2025.3'!T57</f>
        <v>137779</v>
      </c>
      <c r="U57" s="122">
        <f>S57+'2025.3'!U57</f>
        <v>900.01940562530069</v>
      </c>
      <c r="V57" s="6">
        <v>1</v>
      </c>
      <c r="W57" s="2">
        <v>1</v>
      </c>
      <c r="X57" s="13">
        <f t="shared" si="10"/>
        <v>200</v>
      </c>
      <c r="Y57" s="22">
        <v>25</v>
      </c>
      <c r="Z57" s="14">
        <f t="shared" si="11"/>
        <v>10000</v>
      </c>
      <c r="AA57" s="15">
        <f>V57+'2025.3'!AA57</f>
        <v>2</v>
      </c>
      <c r="AB57" s="15">
        <f>W57+'2025.3'!AB57</f>
        <v>2</v>
      </c>
      <c r="AC57" s="15">
        <f>X57+'2025.3'!AC57</f>
        <v>400</v>
      </c>
      <c r="AD57" s="15">
        <f>Y57+'2025.3'!AD57</f>
        <v>45</v>
      </c>
      <c r="AE57" s="15">
        <f>Z57+'2025.3'!AE57</f>
        <v>18000</v>
      </c>
      <c r="AF57" s="4">
        <v>0</v>
      </c>
      <c r="AG57" s="16">
        <v>0</v>
      </c>
      <c r="AH57" s="16">
        <f>AF57+'2025.3'!AH57</f>
        <v>0</v>
      </c>
      <c r="AI57" s="16">
        <f>AG57+'2025.3'!AI57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37"/>
      <c r="B58" s="435"/>
      <c r="C58" s="25" t="s">
        <v>99</v>
      </c>
      <c r="D58" s="27">
        <v>1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1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R58+'2025.3'!T58</f>
        <v>474692</v>
      </c>
      <c r="U58" s="122">
        <f>S58+'2025.3'!U58</f>
        <v>3100.1328699890655</v>
      </c>
      <c r="V58" s="6">
        <v>0</v>
      </c>
      <c r="W58" s="2">
        <v>0</v>
      </c>
      <c r="X58" s="13">
        <f t="shared" ref="X58" si="17">W58*$X$4</f>
        <v>0</v>
      </c>
      <c r="Y58" s="22">
        <v>0</v>
      </c>
      <c r="Z58" s="14">
        <f t="shared" ref="Z58" si="18">Y58*$Z$4</f>
        <v>0</v>
      </c>
      <c r="AA58" s="15">
        <f>V58+'2025.3'!AA58</f>
        <v>2</v>
      </c>
      <c r="AB58" s="15">
        <f>W58+'2025.3'!AB58</f>
        <v>0</v>
      </c>
      <c r="AC58" s="15">
        <f>X58+'2025.3'!AC58</f>
        <v>0</v>
      </c>
      <c r="AD58" s="15">
        <f>Y58+'2025.3'!AD58</f>
        <v>33</v>
      </c>
      <c r="AE58" s="15">
        <f>Z58+'2025.3'!AE58</f>
        <v>13200</v>
      </c>
      <c r="AF58" s="4">
        <v>0</v>
      </c>
      <c r="AG58" s="16">
        <v>0</v>
      </c>
      <c r="AH58" s="16">
        <f>AF58+'2025.3'!AH58</f>
        <v>0</v>
      </c>
      <c r="AI58" s="16">
        <f>AG58+'2025.3'!AI58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38"/>
      <c r="B59" s="435"/>
      <c r="C59" s="25" t="s">
        <v>100</v>
      </c>
      <c r="D59" s="27">
        <v>0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R59+'2025.3'!T59</f>
        <v>3091519</v>
      </c>
      <c r="U59" s="122">
        <f>S59+'2025.3'!U59</f>
        <v>19600.00301019707</v>
      </c>
      <c r="V59" s="6">
        <v>1</v>
      </c>
      <c r="W59" s="2">
        <v>0</v>
      </c>
      <c r="X59" s="13">
        <f t="shared" si="10"/>
        <v>0</v>
      </c>
      <c r="Y59" s="22">
        <v>26</v>
      </c>
      <c r="Z59" s="14">
        <f t="shared" si="11"/>
        <v>10400</v>
      </c>
      <c r="AA59" s="15">
        <f>V59+'2025.3'!AA59</f>
        <v>2</v>
      </c>
      <c r="AB59" s="15">
        <f>W59+'2025.3'!AB59</f>
        <v>1</v>
      </c>
      <c r="AC59" s="15">
        <f>X59+'2025.3'!AC59</f>
        <v>200</v>
      </c>
      <c r="AD59" s="15">
        <f>Y59+'2025.3'!AD59</f>
        <v>54</v>
      </c>
      <c r="AE59" s="15">
        <f>Z59+'2025.3'!AE59</f>
        <v>21600</v>
      </c>
      <c r="AF59" s="4">
        <v>0</v>
      </c>
      <c r="AG59" s="16">
        <v>0</v>
      </c>
      <c r="AH59" s="16">
        <f>AF59+'2025.3'!AH59</f>
        <v>0</v>
      </c>
      <c r="AI59" s="16">
        <f>AG59+'2025.3'!AI59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2</v>
      </c>
      <c r="E60" s="127">
        <f t="shared" ref="E60:O60" si="19">SUM(E44:E59)</f>
        <v>2</v>
      </c>
      <c r="F60" s="144">
        <f t="shared" si="19"/>
        <v>991</v>
      </c>
      <c r="G60" s="244">
        <f t="shared" ref="G60:H60" si="20">SUM(G44:G59)</f>
        <v>731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81</v>
      </c>
      <c r="M60" s="124">
        <f t="shared" si="19"/>
        <v>1</v>
      </c>
      <c r="N60" s="124">
        <f t="shared" si="19"/>
        <v>4</v>
      </c>
      <c r="O60" s="124">
        <f t="shared" si="19"/>
        <v>113</v>
      </c>
      <c r="P60" s="144">
        <f t="shared" ref="P60" si="21">SUM(P44:P59)</f>
        <v>991</v>
      </c>
      <c r="Q60" s="17">
        <f t="shared" ref="Q60" si="22">SUM(Q44:Q59)</f>
        <v>-29</v>
      </c>
      <c r="R60" s="141">
        <f>SUM(R44:R59)</f>
        <v>45139</v>
      </c>
      <c r="S60" s="142">
        <f>SUM(S44:S59)</f>
        <v>300.0024391522889</v>
      </c>
      <c r="T60" s="141">
        <f>SUM(T44:T59)</f>
        <v>18468123</v>
      </c>
      <c r="U60" s="142">
        <f>SUM(U44:U59)</f>
        <v>119950.04957489637</v>
      </c>
      <c r="V60" s="143">
        <f t="shared" ref="V60:Y60" si="23">SUM(V44:V59)</f>
        <v>4</v>
      </c>
      <c r="W60" s="17">
        <f t="shared" si="23"/>
        <v>1</v>
      </c>
      <c r="X60" s="132">
        <f t="shared" si="10"/>
        <v>200</v>
      </c>
      <c r="Y60" s="144">
        <f t="shared" si="23"/>
        <v>140</v>
      </c>
      <c r="Z60" s="134">
        <f t="shared" si="11"/>
        <v>56000</v>
      </c>
      <c r="AA60" s="135">
        <f>V60+'2025.3'!AA60</f>
        <v>52</v>
      </c>
      <c r="AB60" s="135">
        <f>W60+'2025.3'!AB60</f>
        <v>252</v>
      </c>
      <c r="AC60" s="135">
        <f>X60+'2025.3'!AC60</f>
        <v>50400</v>
      </c>
      <c r="AD60" s="135">
        <f>Y60+'2025.3'!AD60</f>
        <v>1971</v>
      </c>
      <c r="AE60" s="135">
        <f>Z60+'2025.3'!AE60</f>
        <v>788400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21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24</v>
      </c>
      <c r="AO60" s="137">
        <f>AK60+'2025.3'!AO60</f>
        <v>1235</v>
      </c>
      <c r="AP60" s="137">
        <f>AL60+'2025.3'!AP60</f>
        <v>4311</v>
      </c>
      <c r="AQ60" s="137">
        <f>AM60+'2025.3'!AQ60</f>
        <v>148</v>
      </c>
    </row>
    <row r="61" spans="1:43" s="1" customFormat="1">
      <c r="A61" s="436">
        <v>5</v>
      </c>
      <c r="B61" s="436">
        <v>1</v>
      </c>
      <c r="C61" s="25" t="s">
        <v>101</v>
      </c>
      <c r="D61" s="27">
        <v>1</v>
      </c>
      <c r="E61" s="28">
        <v>0</v>
      </c>
      <c r="F61" s="277">
        <v>72</v>
      </c>
      <c r="G61" s="239">
        <v>45</v>
      </c>
      <c r="H61" s="261">
        <v>27</v>
      </c>
      <c r="I61" s="84">
        <v>72</v>
      </c>
      <c r="J61" s="85">
        <v>0</v>
      </c>
      <c r="K61" s="85">
        <v>0</v>
      </c>
      <c r="L61" s="85">
        <v>3</v>
      </c>
      <c r="M61" s="85">
        <v>0</v>
      </c>
      <c r="N61" s="85">
        <v>1</v>
      </c>
      <c r="O61" s="85">
        <v>2</v>
      </c>
      <c r="P61" s="277">
        <v>72</v>
      </c>
      <c r="Q61" s="249">
        <v>0</v>
      </c>
      <c r="R61" s="121">
        <v>0</v>
      </c>
      <c r="S61" s="123">
        <v>0</v>
      </c>
      <c r="T61" s="121">
        <f>R61+'2025.3'!T61</f>
        <v>1004066</v>
      </c>
      <c r="U61" s="122">
        <f>S61+'2025.3'!U61</f>
        <v>7000.0481674837993</v>
      </c>
      <c r="V61" s="6">
        <v>0</v>
      </c>
      <c r="W61" s="2">
        <v>0</v>
      </c>
      <c r="X61" s="13">
        <f t="shared" si="10"/>
        <v>0</v>
      </c>
      <c r="Y61" s="22">
        <v>0</v>
      </c>
      <c r="Z61" s="14">
        <f t="shared" si="11"/>
        <v>0</v>
      </c>
      <c r="AA61" s="15">
        <f>V61+'2025.3'!AA61</f>
        <v>3</v>
      </c>
      <c r="AB61" s="15">
        <f>W61+'2025.3'!AB61</f>
        <v>0</v>
      </c>
      <c r="AC61" s="15">
        <f>X61+'2025.3'!AC61</f>
        <v>0</v>
      </c>
      <c r="AD61" s="15">
        <f>Y61+'2025.3'!AD61</f>
        <v>183</v>
      </c>
      <c r="AE61" s="15">
        <f>Z61+'2025.3'!AE61</f>
        <v>73200</v>
      </c>
      <c r="AF61" s="4">
        <v>0</v>
      </c>
      <c r="AG61" s="16">
        <v>0</v>
      </c>
      <c r="AH61" s="16">
        <f>AF61+'2025.3'!AH61</f>
        <v>1</v>
      </c>
      <c r="AI61" s="16">
        <f>AG61+'2025.3'!AI61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AJ61+'2025.3'!AN61</f>
        <v>2</v>
      </c>
      <c r="AO61" s="16">
        <f>AK61+'2025.3'!AO61</f>
        <v>120</v>
      </c>
      <c r="AP61" s="16">
        <f>AL61+'2025.3'!AP61</f>
        <v>145</v>
      </c>
      <c r="AQ61" s="16">
        <f>AM61+'2025.3'!AQ61</f>
        <v>20</v>
      </c>
    </row>
    <row r="62" spans="1:43" s="1" customFormat="1">
      <c r="A62" s="437"/>
      <c r="B62" s="437"/>
      <c r="C62" s="25" t="s">
        <v>102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R62+'2025.3'!T62</f>
        <v>120490</v>
      </c>
      <c r="U62" s="122">
        <f>S62+'2025.3'!U62</f>
        <v>840.02028123661489</v>
      </c>
      <c r="V62" s="6">
        <v>2</v>
      </c>
      <c r="W62" s="2">
        <v>0</v>
      </c>
      <c r="X62" s="13">
        <f t="shared" si="10"/>
        <v>0</v>
      </c>
      <c r="Y62" s="22">
        <v>73</v>
      </c>
      <c r="Z62" s="14">
        <f t="shared" si="11"/>
        <v>29200</v>
      </c>
      <c r="AA62" s="15">
        <f>V62+'2025.3'!AA62</f>
        <v>6</v>
      </c>
      <c r="AB62" s="15">
        <f>W62+'2025.3'!AB62</f>
        <v>1</v>
      </c>
      <c r="AC62" s="15">
        <f>X62+'2025.3'!AC62</f>
        <v>200</v>
      </c>
      <c r="AD62" s="15">
        <f>Y62+'2025.3'!AD62</f>
        <v>278</v>
      </c>
      <c r="AE62" s="15">
        <f>Z62+'2025.3'!AE62</f>
        <v>111200</v>
      </c>
      <c r="AF62" s="4">
        <v>0</v>
      </c>
      <c r="AG62" s="16">
        <v>0</v>
      </c>
      <c r="AH62" s="16">
        <f>AF62+'2025.3'!AH62</f>
        <v>0</v>
      </c>
      <c r="AI62" s="16">
        <f>AG62+'2025.3'!AI62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37"/>
      <c r="B63" s="437"/>
      <c r="C63" s="25" t="s">
        <v>103</v>
      </c>
      <c r="D63" s="27">
        <v>2</v>
      </c>
      <c r="E63" s="28">
        <v>1</v>
      </c>
      <c r="F63" s="277">
        <v>97</v>
      </c>
      <c r="G63" s="239">
        <v>59</v>
      </c>
      <c r="H63" s="261">
        <v>38</v>
      </c>
      <c r="I63" s="84">
        <v>97</v>
      </c>
      <c r="J63" s="85">
        <v>0</v>
      </c>
      <c r="K63" s="85">
        <v>0</v>
      </c>
      <c r="L63" s="85">
        <v>6</v>
      </c>
      <c r="M63" s="85">
        <v>0</v>
      </c>
      <c r="N63" s="85">
        <v>0</v>
      </c>
      <c r="O63" s="85">
        <v>6</v>
      </c>
      <c r="P63" s="277">
        <v>97</v>
      </c>
      <c r="Q63" s="249">
        <v>0</v>
      </c>
      <c r="R63" s="121">
        <v>150463</v>
      </c>
      <c r="S63" s="123">
        <v>1000.0059151104554</v>
      </c>
      <c r="T63" s="121">
        <f>R63+'2025.3'!T63</f>
        <v>5223971</v>
      </c>
      <c r="U63" s="122">
        <f>S63+'2025.3'!U63</f>
        <v>35000.351900611546</v>
      </c>
      <c r="V63" s="6">
        <v>0</v>
      </c>
      <c r="W63" s="2">
        <v>0</v>
      </c>
      <c r="X63" s="13">
        <f t="shared" si="10"/>
        <v>0</v>
      </c>
      <c r="Y63" s="22">
        <v>0</v>
      </c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>
        <v>0</v>
      </c>
      <c r="AG63" s="16">
        <v>0</v>
      </c>
      <c r="AH63" s="16">
        <f>AF63+'2025.3'!AH63</f>
        <v>0</v>
      </c>
      <c r="AI63" s="16">
        <f>AG63+'2025.3'!AI63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37"/>
      <c r="B64" s="438"/>
      <c r="C64" s="25" t="s">
        <v>104</v>
      </c>
      <c r="D64" s="27">
        <v>0</v>
      </c>
      <c r="E64" s="28">
        <v>0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R64+'2025.3'!T64</f>
        <v>488967</v>
      </c>
      <c r="U64" s="122">
        <f>S64+'2025.3'!U64</f>
        <v>3100.0148056301869</v>
      </c>
      <c r="V64" s="6">
        <v>0</v>
      </c>
      <c r="W64" s="2">
        <v>0</v>
      </c>
      <c r="X64" s="13">
        <f t="shared" si="10"/>
        <v>0</v>
      </c>
      <c r="Y64" s="22">
        <v>0</v>
      </c>
      <c r="Z64" s="14">
        <f t="shared" si="11"/>
        <v>0</v>
      </c>
      <c r="AA64" s="15">
        <f>V64+'2025.3'!AA64</f>
        <v>3</v>
      </c>
      <c r="AB64" s="15">
        <f>W64+'2025.3'!AB64</f>
        <v>1</v>
      </c>
      <c r="AC64" s="15">
        <f>X64+'2025.3'!AC64</f>
        <v>200</v>
      </c>
      <c r="AD64" s="15">
        <f>Y64+'2025.3'!AD64</f>
        <v>132</v>
      </c>
      <c r="AE64" s="15">
        <f>Z64+'2025.3'!AE64</f>
        <v>52800</v>
      </c>
      <c r="AF64" s="4">
        <v>0</v>
      </c>
      <c r="AG64" s="16">
        <v>0</v>
      </c>
      <c r="AH64" s="16">
        <f>AF64+'2025.3'!AH64</f>
        <v>2</v>
      </c>
      <c r="AI64" s="16">
        <f>AG64+'2025.3'!AI64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37"/>
      <c r="B65" s="435">
        <v>2</v>
      </c>
      <c r="C65" s="25" t="s">
        <v>105</v>
      </c>
      <c r="D65" s="27">
        <v>0</v>
      </c>
      <c r="E65" s="28">
        <v>0</v>
      </c>
      <c r="F65" s="277">
        <v>95</v>
      </c>
      <c r="G65" s="239">
        <v>89</v>
      </c>
      <c r="H65" s="261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7">
        <v>95</v>
      </c>
      <c r="Q65" s="249">
        <v>9</v>
      </c>
      <c r="R65" s="121">
        <v>0</v>
      </c>
      <c r="S65" s="123">
        <v>0</v>
      </c>
      <c r="T65" s="121">
        <f>R65+'2025.3'!T65</f>
        <v>1225192</v>
      </c>
      <c r="U65" s="122">
        <f>S65+'2025.3'!U65</f>
        <v>8000.0414239260399</v>
      </c>
      <c r="V65" s="6">
        <v>0</v>
      </c>
      <c r="W65" s="2">
        <v>0</v>
      </c>
      <c r="X65" s="13">
        <f t="shared" si="10"/>
        <v>0</v>
      </c>
      <c r="Y65" s="22">
        <v>0</v>
      </c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>
        <v>0</v>
      </c>
      <c r="AG65" s="16">
        <v>0</v>
      </c>
      <c r="AH65" s="16">
        <f>AF65+'2025.3'!AH65</f>
        <v>1</v>
      </c>
      <c r="AI65" s="16">
        <f>AG65+'2025.3'!AI65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AJ65+'2025.3'!AN65</f>
        <v>13</v>
      </c>
      <c r="AO65" s="16">
        <f>AK65+'2025.3'!AO65</f>
        <v>605</v>
      </c>
      <c r="AP65" s="16">
        <f>AL65+'2025.3'!AP65</f>
        <v>1298</v>
      </c>
      <c r="AQ65" s="16">
        <f>AM65+'2025.3'!AQ65</f>
        <v>67</v>
      </c>
    </row>
    <row r="66" spans="1:43" s="1" customFormat="1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R66+'2025.3'!T66</f>
        <v>457760</v>
      </c>
      <c r="U66" s="122">
        <f>S66+'2025.3'!U66</f>
        <v>2989.0000605753089</v>
      </c>
      <c r="V66" s="6">
        <v>1</v>
      </c>
      <c r="W66" s="2">
        <v>4</v>
      </c>
      <c r="X66" s="13">
        <f t="shared" si="10"/>
        <v>800</v>
      </c>
      <c r="Y66" s="22">
        <v>71</v>
      </c>
      <c r="Z66" s="14">
        <f t="shared" si="11"/>
        <v>28400</v>
      </c>
      <c r="AA66" s="15">
        <f>V66+'2025.3'!AA66</f>
        <v>3</v>
      </c>
      <c r="AB66" s="15">
        <f>W66+'2025.3'!AB66</f>
        <v>6</v>
      </c>
      <c r="AC66" s="15">
        <f>X66+'2025.3'!AC66</f>
        <v>1200</v>
      </c>
      <c r="AD66" s="15">
        <f>Y66+'2025.3'!AD66</f>
        <v>256</v>
      </c>
      <c r="AE66" s="15">
        <f>Z66+'2025.3'!AE66</f>
        <v>102400</v>
      </c>
      <c r="AF66" s="4">
        <v>0</v>
      </c>
      <c r="AG66" s="16">
        <v>0</v>
      </c>
      <c r="AH66" s="16">
        <f>AF66+'2025.3'!AH66</f>
        <v>0</v>
      </c>
      <c r="AI66" s="16">
        <f>AG66+'2025.3'!AI66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R67+'2025.3'!T67</f>
        <v>201616</v>
      </c>
      <c r="U67" s="122">
        <f>S67+'2025.3'!U67</f>
        <v>1380.0454136500498</v>
      </c>
      <c r="V67" s="6">
        <v>0</v>
      </c>
      <c r="W67" s="2">
        <v>0</v>
      </c>
      <c r="X67" s="13">
        <f t="shared" si="10"/>
        <v>0</v>
      </c>
      <c r="Y67" s="22">
        <v>0</v>
      </c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>
        <v>0</v>
      </c>
      <c r="AG67" s="16">
        <v>0</v>
      </c>
      <c r="AH67" s="16">
        <f>AF67+'2025.3'!AH67</f>
        <v>0</v>
      </c>
      <c r="AI67" s="16">
        <f>AG67+'2025.3'!AI67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R68+'2025.3'!T68</f>
        <v>0</v>
      </c>
      <c r="U68" s="122">
        <f>S68+'2025.3'!U68</f>
        <v>0</v>
      </c>
      <c r="V68" s="6">
        <v>0</v>
      </c>
      <c r="W68" s="2">
        <v>0</v>
      </c>
      <c r="X68" s="13">
        <f t="shared" si="10"/>
        <v>0</v>
      </c>
      <c r="Y68" s="22">
        <v>0</v>
      </c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>
        <v>0</v>
      </c>
      <c r="AG68" s="16">
        <v>0</v>
      </c>
      <c r="AH68" s="16">
        <f>AF68+'2025.3'!AH68</f>
        <v>0</v>
      </c>
      <c r="AI68" s="16">
        <f>AG68+'2025.3'!AI68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38"/>
      <c r="B69" s="435"/>
      <c r="C69" s="25" t="s">
        <v>109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R69+'2025.3'!T69</f>
        <v>183720</v>
      </c>
      <c r="U69" s="122">
        <f>S69+'2025.3'!U69</f>
        <v>1200.1216818345338</v>
      </c>
      <c r="V69" s="6">
        <v>1</v>
      </c>
      <c r="W69" s="2">
        <v>0</v>
      </c>
      <c r="X69" s="13">
        <f t="shared" ref="X69:X91" si="26">W69*$X$4</f>
        <v>0</v>
      </c>
      <c r="Y69" s="22">
        <v>39</v>
      </c>
      <c r="Z69" s="14">
        <f t="shared" ref="Z69:Z91" si="27">Y69*$Z$4</f>
        <v>15600</v>
      </c>
      <c r="AA69" s="15">
        <f>V69+'2025.3'!AA69</f>
        <v>2</v>
      </c>
      <c r="AB69" s="15">
        <f>W69+'2025.3'!AB69</f>
        <v>0</v>
      </c>
      <c r="AC69" s="15">
        <f>X69+'2025.3'!AC69</f>
        <v>0</v>
      </c>
      <c r="AD69" s="15">
        <f>Y69+'2025.3'!AD69</f>
        <v>83</v>
      </c>
      <c r="AE69" s="15">
        <f>Z69+'2025.3'!AE69</f>
        <v>33200</v>
      </c>
      <c r="AF69" s="4">
        <v>0</v>
      </c>
      <c r="AG69" s="16">
        <v>0</v>
      </c>
      <c r="AH69" s="16">
        <f>AF69+'2025.3'!AH69</f>
        <v>0</v>
      </c>
      <c r="AI69" s="16">
        <f>AG69+'2025.3'!AI69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3</v>
      </c>
      <c r="E70" s="127">
        <f t="shared" ref="E70:O70" si="28">SUM(E61:E69)</f>
        <v>1</v>
      </c>
      <c r="F70" s="144">
        <f t="shared" si="28"/>
        <v>483</v>
      </c>
      <c r="G70" s="244">
        <f t="shared" ref="G70:H70" si="29">SUM(G61:G69)</f>
        <v>388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2</v>
      </c>
      <c r="L70" s="124">
        <f t="shared" si="28"/>
        <v>25</v>
      </c>
      <c r="M70" s="124">
        <f t="shared" si="28"/>
        <v>0</v>
      </c>
      <c r="N70" s="124">
        <f t="shared" si="28"/>
        <v>2</v>
      </c>
      <c r="O70" s="124">
        <f t="shared" si="28"/>
        <v>11</v>
      </c>
      <c r="P70" s="144">
        <f t="shared" ref="P70" si="30">SUM(P61:P69)</f>
        <v>483</v>
      </c>
      <c r="Q70" s="17">
        <f t="shared" ref="Q70" si="31">SUM(Q61:Q69)</f>
        <v>14</v>
      </c>
      <c r="R70" s="141">
        <f t="shared" ref="R70:S70" si="32">SUM(R61:R69)</f>
        <v>150463</v>
      </c>
      <c r="S70" s="142">
        <f t="shared" si="32"/>
        <v>1000.0059151104554</v>
      </c>
      <c r="T70" s="141">
        <f t="shared" ref="T70:U70" si="33">SUM(T61:T69)</f>
        <v>8905782</v>
      </c>
      <c r="U70" s="142">
        <f t="shared" si="33"/>
        <v>59509.643734948077</v>
      </c>
      <c r="V70" s="143">
        <f t="shared" ref="V70:W70" si="34">SUM(V61:V69)</f>
        <v>4</v>
      </c>
      <c r="W70" s="17">
        <f t="shared" si="34"/>
        <v>4</v>
      </c>
      <c r="X70" s="132">
        <f t="shared" si="26"/>
        <v>800</v>
      </c>
      <c r="Y70" s="144">
        <f>SUM(Y61:Y69)</f>
        <v>183</v>
      </c>
      <c r="Z70" s="134">
        <f t="shared" si="27"/>
        <v>73200</v>
      </c>
      <c r="AA70" s="135">
        <f>V70+'2025.3'!AA70</f>
        <v>19</v>
      </c>
      <c r="AB70" s="135">
        <f>W70+'2025.3'!AB70</f>
        <v>8</v>
      </c>
      <c r="AC70" s="135">
        <f>X70+'2025.3'!AC70</f>
        <v>1600</v>
      </c>
      <c r="AD70" s="135">
        <f>Y70+'2025.3'!AD70</f>
        <v>1007</v>
      </c>
      <c r="AE70" s="135">
        <f>Z70+'2025.3'!AE70</f>
        <v>402800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4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15</v>
      </c>
      <c r="AO70" s="137">
        <f>AK70+'2025.3'!AO70</f>
        <v>725</v>
      </c>
      <c r="AP70" s="137">
        <f>AL70+'2025.3'!AP70</f>
        <v>1443</v>
      </c>
      <c r="AQ70" s="137">
        <f>AM70+'2025.3'!AQ70</f>
        <v>87</v>
      </c>
    </row>
    <row r="71" spans="1:43" s="1" customFormat="1">
      <c r="A71" s="436">
        <v>6</v>
      </c>
      <c r="B71" s="436">
        <v>1</v>
      </c>
      <c r="C71" s="25" t="s">
        <v>110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21">
        <v>0</v>
      </c>
      <c r="S71" s="123">
        <v>0</v>
      </c>
      <c r="T71" s="121">
        <f>R71+'2025.3'!T71</f>
        <v>220903</v>
      </c>
      <c r="U71" s="122">
        <f>S71+'2025.3'!U71</f>
        <v>1540.0697168728686</v>
      </c>
      <c r="V71" s="6">
        <v>1</v>
      </c>
      <c r="W71" s="2">
        <v>6</v>
      </c>
      <c r="X71" s="13">
        <f t="shared" si="26"/>
        <v>1200</v>
      </c>
      <c r="Y71" s="23">
        <v>87</v>
      </c>
      <c r="Z71" s="14">
        <f t="shared" si="27"/>
        <v>34800</v>
      </c>
      <c r="AA71" s="15">
        <f>V71+'2025.3'!AA71</f>
        <v>4</v>
      </c>
      <c r="AB71" s="15">
        <f>W71+'2025.3'!AB71</f>
        <v>13</v>
      </c>
      <c r="AC71" s="15">
        <f>X71+'2025.3'!AC71</f>
        <v>2600</v>
      </c>
      <c r="AD71" s="15">
        <f>Y71+'2025.3'!AD71</f>
        <v>230</v>
      </c>
      <c r="AE71" s="15">
        <f>Z71+'2025.3'!AE71</f>
        <v>92000</v>
      </c>
      <c r="AF71" s="9">
        <v>0</v>
      </c>
      <c r="AG71" s="16">
        <v>0</v>
      </c>
      <c r="AH71" s="16">
        <f>AF71+'2025.3'!AH71</f>
        <v>0</v>
      </c>
      <c r="AI71" s="16">
        <f>AG71+'2025.3'!AI71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AJ71+'2025.3'!AN71</f>
        <v>3</v>
      </c>
      <c r="AO71" s="16">
        <f>AK71+'2025.3'!AO71</f>
        <v>145</v>
      </c>
      <c r="AP71" s="16">
        <f>AL71+'2025.3'!AP71</f>
        <v>479</v>
      </c>
      <c r="AQ71" s="16">
        <f>AM71+'2025.3'!AQ71</f>
        <v>13</v>
      </c>
    </row>
    <row r="72" spans="1:43" s="1" customFormat="1">
      <c r="A72" s="437"/>
      <c r="B72" s="437"/>
      <c r="C72" s="25" t="s">
        <v>111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R72+'2025.3'!T72</f>
        <v>108904</v>
      </c>
      <c r="U72" s="122">
        <f>S72+'2025.3'!U72</f>
        <v>700.14934679007695</v>
      </c>
      <c r="V72" s="6">
        <v>3</v>
      </c>
      <c r="W72" s="2">
        <v>0</v>
      </c>
      <c r="X72" s="13">
        <f t="shared" si="26"/>
        <v>0</v>
      </c>
      <c r="Y72" s="23">
        <v>82</v>
      </c>
      <c r="Z72" s="14">
        <f t="shared" si="27"/>
        <v>32800</v>
      </c>
      <c r="AA72" s="15">
        <f>V72+'2025.3'!AA72</f>
        <v>8</v>
      </c>
      <c r="AB72" s="15">
        <f>W72+'2025.3'!AB72</f>
        <v>0</v>
      </c>
      <c r="AC72" s="15">
        <f>X72+'2025.3'!AC72</f>
        <v>0</v>
      </c>
      <c r="AD72" s="15">
        <f>Y72+'2025.3'!AD72</f>
        <v>249</v>
      </c>
      <c r="AE72" s="15">
        <f>Z72+'2025.3'!AE72</f>
        <v>99600</v>
      </c>
      <c r="AF72" s="9">
        <v>0</v>
      </c>
      <c r="AG72" s="16">
        <v>0</v>
      </c>
      <c r="AH72" s="16">
        <f>AF72+'2025.3'!AH72</f>
        <v>0</v>
      </c>
      <c r="AI72" s="16">
        <f>AG72+'2025.3'!AI72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437"/>
      <c r="B73" s="437"/>
      <c r="C73" s="25" t="s">
        <v>112</v>
      </c>
      <c r="D73" s="27">
        <v>0</v>
      </c>
      <c r="E73" s="28">
        <v>0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21">
        <v>0</v>
      </c>
      <c r="S73" s="123">
        <v>0</v>
      </c>
      <c r="T73" s="121">
        <f>R73+'2025.3'!T73</f>
        <v>143438</v>
      </c>
      <c r="U73" s="122">
        <f>S73+'2025.3'!U73</f>
        <v>1000.0068810691142</v>
      </c>
      <c r="V73" s="6">
        <v>0</v>
      </c>
      <c r="W73" s="2">
        <v>0</v>
      </c>
      <c r="X73" s="13">
        <f t="shared" si="26"/>
        <v>0</v>
      </c>
      <c r="Y73" s="23">
        <v>0</v>
      </c>
      <c r="Z73" s="14">
        <f t="shared" si="27"/>
        <v>0</v>
      </c>
      <c r="AA73" s="15">
        <f>V73+'2025.3'!AA73</f>
        <v>4</v>
      </c>
      <c r="AB73" s="15">
        <f>W73+'2025.3'!AB73</f>
        <v>2</v>
      </c>
      <c r="AC73" s="15">
        <f>X73+'2025.3'!AC73</f>
        <v>400</v>
      </c>
      <c r="AD73" s="15">
        <f>Y73+'2025.3'!AD73</f>
        <v>104</v>
      </c>
      <c r="AE73" s="15">
        <f>Z73+'2025.3'!AE73</f>
        <v>41600</v>
      </c>
      <c r="AF73" s="9">
        <v>0</v>
      </c>
      <c r="AG73" s="16">
        <v>0</v>
      </c>
      <c r="AH73" s="16">
        <f>AF73+'2025.3'!AH73</f>
        <v>17</v>
      </c>
      <c r="AI73" s="16">
        <f>AG73+'2025.3'!AI73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R74+'2025.3'!T74</f>
        <v>0</v>
      </c>
      <c r="U74" s="122">
        <f>S74+'2025.3'!U74</f>
        <v>0</v>
      </c>
      <c r="V74" s="6">
        <v>0</v>
      </c>
      <c r="W74" s="2">
        <v>0</v>
      </c>
      <c r="X74" s="13">
        <f t="shared" si="26"/>
        <v>0</v>
      </c>
      <c r="Y74" s="23">
        <v>0</v>
      </c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>
        <v>0</v>
      </c>
      <c r="AG74" s="16">
        <v>0</v>
      </c>
      <c r="AH74" s="16">
        <f>AF74+'2025.3'!AH74</f>
        <v>0</v>
      </c>
      <c r="AI74" s="16">
        <f>AG74+'2025.3'!AI74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37"/>
      <c r="B75" s="435">
        <v>2</v>
      </c>
      <c r="C75" s="25" t="s">
        <v>114</v>
      </c>
      <c r="D75" s="27">
        <v>1</v>
      </c>
      <c r="E75" s="28">
        <v>0</v>
      </c>
      <c r="F75" s="277">
        <v>39</v>
      </c>
      <c r="G75" s="239">
        <v>28</v>
      </c>
      <c r="H75" s="261">
        <v>11</v>
      </c>
      <c r="I75" s="84">
        <v>38</v>
      </c>
      <c r="J75" s="85">
        <v>0</v>
      </c>
      <c r="K75" s="85">
        <v>0</v>
      </c>
      <c r="L75" s="85">
        <v>2</v>
      </c>
      <c r="M75" s="85">
        <v>0</v>
      </c>
      <c r="N75" s="85">
        <v>0</v>
      </c>
      <c r="O75" s="85">
        <v>1</v>
      </c>
      <c r="P75" s="277">
        <v>39</v>
      </c>
      <c r="Q75" s="249">
        <v>1</v>
      </c>
      <c r="R75" s="121">
        <v>0</v>
      </c>
      <c r="S75" s="123">
        <v>0</v>
      </c>
      <c r="T75" s="121">
        <f>R75+'2025.3'!T75</f>
        <v>83565</v>
      </c>
      <c r="U75" s="122">
        <f>S75+'2025.3'!U75</f>
        <v>540.09684049779185</v>
      </c>
      <c r="V75" s="6">
        <v>0</v>
      </c>
      <c r="W75" s="2">
        <v>0</v>
      </c>
      <c r="X75" s="13">
        <f t="shared" si="26"/>
        <v>0</v>
      </c>
      <c r="Y75" s="23">
        <v>0</v>
      </c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>
        <v>0</v>
      </c>
      <c r="AG75" s="16">
        <v>0</v>
      </c>
      <c r="AH75" s="16">
        <f>AF75+'2025.3'!AH75</f>
        <v>20</v>
      </c>
      <c r="AI75" s="16">
        <f>AG75+'2025.3'!AI75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37"/>
      <c r="B76" s="435"/>
      <c r="C76" s="25" t="s">
        <v>115</v>
      </c>
      <c r="D76" s="27">
        <v>0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21">
        <v>0</v>
      </c>
      <c r="S76" s="123">
        <v>0</v>
      </c>
      <c r="T76" s="121">
        <f>R76+'2025.3'!T76</f>
        <v>153085</v>
      </c>
      <c r="U76" s="122">
        <f>S76+'2025.3'!U76</f>
        <v>1000.003416414324</v>
      </c>
      <c r="V76" s="6">
        <v>0</v>
      </c>
      <c r="W76" s="2">
        <v>0</v>
      </c>
      <c r="X76" s="13">
        <f t="shared" si="26"/>
        <v>0</v>
      </c>
      <c r="Y76" s="23">
        <v>0</v>
      </c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>
        <v>0</v>
      </c>
      <c r="AG76" s="16">
        <v>0</v>
      </c>
      <c r="AH76" s="16">
        <f>AF76+'2025.3'!AH76</f>
        <v>18</v>
      </c>
      <c r="AI76" s="16">
        <f>AG76+'2025.3'!AI76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R77+'2025.3'!T77</f>
        <v>382720</v>
      </c>
      <c r="U77" s="122">
        <f>S77+'2025.3'!U77</f>
        <v>2500.0575335930371</v>
      </c>
      <c r="V77" s="6">
        <v>0</v>
      </c>
      <c r="W77" s="2">
        <v>0</v>
      </c>
      <c r="X77" s="13">
        <f t="shared" si="26"/>
        <v>0</v>
      </c>
      <c r="Y77" s="23">
        <v>0</v>
      </c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>
        <v>0</v>
      </c>
      <c r="AG77" s="16">
        <v>0</v>
      </c>
      <c r="AH77" s="16">
        <f>AF77+'2025.3'!AH77</f>
        <v>14</v>
      </c>
      <c r="AI77" s="16">
        <f>AG77+'2025.3'!AI77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437"/>
      <c r="B78" s="435"/>
      <c r="C78" s="25" t="s">
        <v>117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21">
        <v>0</v>
      </c>
      <c r="S78" s="123">
        <v>0</v>
      </c>
      <c r="T78" s="121">
        <f>R78+'2025.3'!T78</f>
        <v>197966</v>
      </c>
      <c r="U78" s="122">
        <f>S78+'2025.3'!U78</f>
        <v>1260.0495622922804</v>
      </c>
      <c r="V78" s="6">
        <v>1</v>
      </c>
      <c r="W78" s="2">
        <v>0</v>
      </c>
      <c r="X78" s="13">
        <f t="shared" si="26"/>
        <v>0</v>
      </c>
      <c r="Y78" s="23">
        <v>54</v>
      </c>
      <c r="Z78" s="14">
        <f t="shared" si="27"/>
        <v>21600</v>
      </c>
      <c r="AA78" s="15">
        <f>V78+'2025.3'!AA78</f>
        <v>1</v>
      </c>
      <c r="AB78" s="15">
        <f>W78+'2025.3'!AB78</f>
        <v>0</v>
      </c>
      <c r="AC78" s="15">
        <f>X78+'2025.3'!AC78</f>
        <v>0</v>
      </c>
      <c r="AD78" s="15">
        <f>Y78+'2025.3'!AD78</f>
        <v>54</v>
      </c>
      <c r="AE78" s="15">
        <f>Z78+'2025.3'!AE78</f>
        <v>21600</v>
      </c>
      <c r="AF78" s="9">
        <v>0</v>
      </c>
      <c r="AG78" s="16">
        <v>0</v>
      </c>
      <c r="AH78" s="16">
        <f>AF78+'2025.3'!AH78</f>
        <v>0</v>
      </c>
      <c r="AI78" s="16">
        <f>AG78+'2025.3'!AI78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AJ78+'2025.3'!AN78</f>
        <v>2</v>
      </c>
      <c r="AO78" s="16">
        <f>AK78+'2025.3'!AO78</f>
        <v>90</v>
      </c>
      <c r="AP78" s="16">
        <f>AL78+'2025.3'!AP78</f>
        <v>144</v>
      </c>
      <c r="AQ78" s="16">
        <f>AM78+'2025.3'!AQ78</f>
        <v>4</v>
      </c>
    </row>
    <row r="79" spans="1:43" s="1" customFormat="1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21">
        <f>R79+'2025.3'!T79</f>
        <v>612598</v>
      </c>
      <c r="U79" s="122">
        <f>S79+'2025.3'!U79</f>
        <v>4000.0337712083037</v>
      </c>
      <c r="V79" s="6">
        <v>0</v>
      </c>
      <c r="W79" s="2">
        <v>0</v>
      </c>
      <c r="X79" s="13">
        <f t="shared" si="26"/>
        <v>0</v>
      </c>
      <c r="Y79" s="23">
        <v>0</v>
      </c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>
        <v>0</v>
      </c>
      <c r="AG79" s="16">
        <v>0</v>
      </c>
      <c r="AH79" s="16">
        <f>AF79+'2025.3'!AH79</f>
        <v>0</v>
      </c>
      <c r="AI79" s="16">
        <f>AG79+'2025.3'!AI79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1</v>
      </c>
      <c r="E80" s="127">
        <f t="shared" si="37"/>
        <v>0</v>
      </c>
      <c r="F80" s="144">
        <f t="shared" si="37"/>
        <v>341</v>
      </c>
      <c r="G80" s="244">
        <f t="shared" si="37"/>
        <v>287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24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341</v>
      </c>
      <c r="Q80" s="17">
        <f t="shared" si="37"/>
        <v>6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5</v>
      </c>
      <c r="W80" s="17">
        <f t="shared" si="37"/>
        <v>6</v>
      </c>
      <c r="X80" s="132">
        <f t="shared" si="26"/>
        <v>1200</v>
      </c>
      <c r="Y80" s="144">
        <f>SUM(Y71:Y79)</f>
        <v>223</v>
      </c>
      <c r="Z80" s="134">
        <f t="shared" si="27"/>
        <v>89200</v>
      </c>
      <c r="AA80" s="135">
        <f>V80+'2025.3'!AA80</f>
        <v>21</v>
      </c>
      <c r="AB80" s="135">
        <f>W80+'2025.3'!AB80</f>
        <v>22</v>
      </c>
      <c r="AC80" s="135">
        <f>X80+'2025.3'!AC80</f>
        <v>4400</v>
      </c>
      <c r="AD80" s="135">
        <f>Y80+'2025.3'!AD80</f>
        <v>937</v>
      </c>
      <c r="AE80" s="135">
        <f>Z80+'2025.3'!AE80</f>
        <v>374800</v>
      </c>
      <c r="AF80" s="124">
        <f>SUM(AF71:AF79)</f>
        <v>0</v>
      </c>
      <c r="AG80" s="124">
        <f>SUM(AG71:AG79)</f>
        <v>0</v>
      </c>
      <c r="AH80" s="137">
        <f>AF80+'2025.3'!AH80</f>
        <v>69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12</v>
      </c>
      <c r="AO80" s="137">
        <f>AK80+'2025.3'!AO80</f>
        <v>1470</v>
      </c>
      <c r="AP80" s="137">
        <f>AL80+'2025.3'!AP80</f>
        <v>1150</v>
      </c>
      <c r="AQ80" s="137">
        <f>AM80+'2025.3'!AQ80</f>
        <v>90</v>
      </c>
    </row>
    <row r="81" spans="1:43" s="1" customFormat="1">
      <c r="A81" s="436">
        <v>7</v>
      </c>
      <c r="B81" s="436">
        <v>1</v>
      </c>
      <c r="C81" s="25" t="s">
        <v>119</v>
      </c>
      <c r="D81" s="27">
        <v>0</v>
      </c>
      <c r="E81" s="28">
        <v>2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2</v>
      </c>
      <c r="P81" s="277">
        <v>35</v>
      </c>
      <c r="Q81" s="249">
        <v>0</v>
      </c>
      <c r="R81" s="121">
        <v>0</v>
      </c>
      <c r="S81" s="123">
        <v>0</v>
      </c>
      <c r="T81" s="121">
        <f>R81+'2025.3'!T81</f>
        <v>650010</v>
      </c>
      <c r="U81" s="122">
        <f>S81+'2025.3'!U81</f>
        <v>4140.0879686602084</v>
      </c>
      <c r="V81" s="6">
        <v>0</v>
      </c>
      <c r="W81" s="2">
        <v>0</v>
      </c>
      <c r="X81" s="13">
        <f t="shared" si="26"/>
        <v>0</v>
      </c>
      <c r="Y81" s="22">
        <v>0</v>
      </c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>
        <v>0</v>
      </c>
      <c r="AG81" s="16">
        <v>0</v>
      </c>
      <c r="AH81" s="16">
        <f>AF81+'2025.3'!AH81</f>
        <v>0</v>
      </c>
      <c r="AI81" s="16">
        <f>AG81+'2025.3'!AI81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37"/>
      <c r="B82" s="437"/>
      <c r="C82" s="25" t="s">
        <v>120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21">
        <v>0</v>
      </c>
      <c r="S82" s="123">
        <v>0</v>
      </c>
      <c r="T82" s="121">
        <f>R82+'2025.3'!T82</f>
        <v>298723</v>
      </c>
      <c r="U82" s="122">
        <f>S82+'2025.3'!U82</f>
        <v>2003.9298051667533</v>
      </c>
      <c r="V82" s="6">
        <v>0</v>
      </c>
      <c r="W82" s="2">
        <v>0</v>
      </c>
      <c r="X82" s="13">
        <f t="shared" si="26"/>
        <v>0</v>
      </c>
      <c r="Y82" s="22">
        <v>0</v>
      </c>
      <c r="Z82" s="14">
        <f t="shared" si="27"/>
        <v>0</v>
      </c>
      <c r="AA82" s="15">
        <f>V82+'2025.3'!AA82</f>
        <v>4</v>
      </c>
      <c r="AB82" s="15">
        <f>W82+'2025.3'!AB82</f>
        <v>1</v>
      </c>
      <c r="AC82" s="15">
        <f>X82+'2025.3'!AC82</f>
        <v>200</v>
      </c>
      <c r="AD82" s="15">
        <f>Y82+'2025.3'!AD82</f>
        <v>74</v>
      </c>
      <c r="AE82" s="15">
        <f>Z82+'2025.3'!AE82</f>
        <v>29600</v>
      </c>
      <c r="AF82" s="4">
        <v>0</v>
      </c>
      <c r="AG82" s="16">
        <v>0</v>
      </c>
      <c r="AH82" s="16">
        <f>AF82+'2025.3'!AH82</f>
        <v>97</v>
      </c>
      <c r="AI82" s="16">
        <f>AG82+'2025.3'!AI82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437"/>
      <c r="B83" s="438"/>
      <c r="C83" s="25" t="s">
        <v>121</v>
      </c>
      <c r="D83" s="27">
        <v>0</v>
      </c>
      <c r="E83" s="28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R83+'2025.3'!T83</f>
        <v>451811</v>
      </c>
      <c r="U83" s="122">
        <f>S83+'2025.3'!U83</f>
        <v>2950.1553354783969</v>
      </c>
      <c r="V83" s="6">
        <v>0</v>
      </c>
      <c r="W83" s="2">
        <v>0</v>
      </c>
      <c r="X83" s="13">
        <f t="shared" si="26"/>
        <v>0</v>
      </c>
      <c r="Y83" s="22">
        <v>0</v>
      </c>
      <c r="Z83" s="14">
        <f t="shared" si="27"/>
        <v>0</v>
      </c>
      <c r="AA83" s="15">
        <f>V83+'2025.3'!AA83</f>
        <v>3</v>
      </c>
      <c r="AB83" s="15">
        <f>W83+'2025.3'!AB83</f>
        <v>1</v>
      </c>
      <c r="AC83" s="15">
        <f>X83+'2025.3'!AC83</f>
        <v>200</v>
      </c>
      <c r="AD83" s="15">
        <f>Y83+'2025.3'!AD83</f>
        <v>128</v>
      </c>
      <c r="AE83" s="15">
        <f>Z83+'2025.3'!AE83</f>
        <v>51200</v>
      </c>
      <c r="AF83" s="4">
        <v>5</v>
      </c>
      <c r="AG83" s="16">
        <v>0</v>
      </c>
      <c r="AH83" s="16">
        <f>AF83+'2025.3'!AH83</f>
        <v>5</v>
      </c>
      <c r="AI83" s="16">
        <f>AG83+'2025.3'!AI83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AJ83+'2025.3'!AN83</f>
        <v>4</v>
      </c>
      <c r="AO83" s="16">
        <f>AK83+'2025.3'!AO83</f>
        <v>1105</v>
      </c>
      <c r="AP83" s="16">
        <f>AL83+'2025.3'!AP83</f>
        <v>280</v>
      </c>
      <c r="AQ83" s="16">
        <f>AM83+'2025.3'!AQ83</f>
        <v>75</v>
      </c>
    </row>
    <row r="84" spans="1:43" s="1" customFormat="1">
      <c r="A84" s="437"/>
      <c r="B84" s="436">
        <v>2</v>
      </c>
      <c r="C84" s="25" t="s">
        <v>122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0</v>
      </c>
      <c r="S84" s="123">
        <v>0</v>
      </c>
      <c r="T84" s="121">
        <f>R84+'2025.3'!T84</f>
        <v>1004074</v>
      </c>
      <c r="U84" s="122">
        <f>S84+'2025.3'!U84</f>
        <v>7000.1039410936419</v>
      </c>
      <c r="V84" s="6">
        <v>0</v>
      </c>
      <c r="W84" s="2">
        <v>0</v>
      </c>
      <c r="X84" s="13">
        <f t="shared" si="26"/>
        <v>0</v>
      </c>
      <c r="Y84" s="22">
        <v>0</v>
      </c>
      <c r="Z84" s="14">
        <f t="shared" si="27"/>
        <v>0</v>
      </c>
      <c r="AA84" s="15">
        <f>V84+'2025.3'!AA84</f>
        <v>2</v>
      </c>
      <c r="AB84" s="15">
        <f>W84+'2025.3'!AB84</f>
        <v>2</v>
      </c>
      <c r="AC84" s="15">
        <f>X84+'2025.3'!AC84</f>
        <v>400</v>
      </c>
      <c r="AD84" s="15">
        <f>Y84+'2025.3'!AD84</f>
        <v>77</v>
      </c>
      <c r="AE84" s="15">
        <f>Z84+'2025.3'!AE84</f>
        <v>30800</v>
      </c>
      <c r="AF84" s="4">
        <v>0</v>
      </c>
      <c r="AG84" s="16">
        <v>0</v>
      </c>
      <c r="AH84" s="16">
        <f>AF84+'2025.3'!AH84</f>
        <v>17</v>
      </c>
      <c r="AI84" s="16">
        <f>AG84+'2025.3'!AI84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AJ84+'2025.3'!AN84</f>
        <v>7</v>
      </c>
      <c r="AO84" s="16">
        <f>AK84+'2025.3'!AO84</f>
        <v>330</v>
      </c>
      <c r="AP84" s="16">
        <f>AL84+'2025.3'!AP84</f>
        <v>421</v>
      </c>
      <c r="AQ84" s="16">
        <f>AM84+'2025.3'!AQ84</f>
        <v>59</v>
      </c>
    </row>
    <row r="85" spans="1:43" s="1" customFormat="1">
      <c r="A85" s="437"/>
      <c r="B85" s="437"/>
      <c r="C85" s="25" t="s">
        <v>123</v>
      </c>
      <c r="D85" s="27">
        <v>0</v>
      </c>
      <c r="E85" s="28">
        <v>1</v>
      </c>
      <c r="F85" s="277">
        <v>23</v>
      </c>
      <c r="G85" s="239">
        <v>12</v>
      </c>
      <c r="H85" s="261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3</v>
      </c>
      <c r="P85" s="277">
        <v>23</v>
      </c>
      <c r="Q85" s="249">
        <v>-3</v>
      </c>
      <c r="R85" s="121">
        <v>0</v>
      </c>
      <c r="S85" s="123">
        <v>0</v>
      </c>
      <c r="T85" s="121">
        <f>R85+'2025.3'!T85</f>
        <v>0</v>
      </c>
      <c r="U85" s="122">
        <f>S85+'2025.3'!U85</f>
        <v>0</v>
      </c>
      <c r="V85" s="6">
        <v>0</v>
      </c>
      <c r="W85" s="2">
        <v>0</v>
      </c>
      <c r="X85" s="13">
        <f t="shared" si="26"/>
        <v>0</v>
      </c>
      <c r="Y85" s="22">
        <v>0</v>
      </c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>
        <v>0</v>
      </c>
      <c r="AG85" s="16">
        <v>0</v>
      </c>
      <c r="AH85" s="16">
        <f>AF85+'2025.3'!AH85</f>
        <v>11</v>
      </c>
      <c r="AI85" s="16">
        <f>AG85+'2025.3'!AI85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37"/>
      <c r="B86" s="437"/>
      <c r="C86" s="25" t="s">
        <v>124</v>
      </c>
      <c r="D86" s="27">
        <v>0</v>
      </c>
      <c r="E86" s="28">
        <v>0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21">
        <v>0</v>
      </c>
      <c r="S86" s="123">
        <v>0</v>
      </c>
      <c r="T86" s="121">
        <f>R86+'2025.3'!T86</f>
        <v>247568</v>
      </c>
      <c r="U86" s="122">
        <f>S86+'2025.3'!U86</f>
        <v>1600.0801125872954</v>
      </c>
      <c r="V86" s="6">
        <v>0</v>
      </c>
      <c r="W86" s="2">
        <v>0</v>
      </c>
      <c r="X86" s="13">
        <f t="shared" si="26"/>
        <v>0</v>
      </c>
      <c r="Y86" s="22">
        <v>0</v>
      </c>
      <c r="Z86" s="14">
        <f t="shared" si="27"/>
        <v>0</v>
      </c>
      <c r="AA86" s="15">
        <f>V86+'2025.3'!AA86</f>
        <v>2</v>
      </c>
      <c r="AB86" s="15">
        <f>W86+'2025.3'!AB86</f>
        <v>4</v>
      </c>
      <c r="AC86" s="15">
        <f>X86+'2025.3'!AC86</f>
        <v>800</v>
      </c>
      <c r="AD86" s="15">
        <f>Y86+'2025.3'!AD86</f>
        <v>149</v>
      </c>
      <c r="AE86" s="15">
        <f>Z86+'2025.3'!AE86</f>
        <v>59600</v>
      </c>
      <c r="AF86" s="4">
        <v>0</v>
      </c>
      <c r="AG86" s="16">
        <v>0</v>
      </c>
      <c r="AH86" s="16">
        <f>AF86+'2025.3'!AH86</f>
        <v>0</v>
      </c>
      <c r="AI86" s="16">
        <f>AG86+'2025.3'!AI86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37"/>
      <c r="B87" s="437"/>
      <c r="C87" s="25" t="s">
        <v>125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21">
        <v>0</v>
      </c>
      <c r="S87" s="123">
        <v>0</v>
      </c>
      <c r="T87" s="121">
        <f>R87+'2025.3'!T87</f>
        <v>0</v>
      </c>
      <c r="U87" s="122">
        <f>S87+'2025.3'!U87</f>
        <v>0</v>
      </c>
      <c r="V87" s="6">
        <v>0</v>
      </c>
      <c r="W87" s="2">
        <v>0</v>
      </c>
      <c r="X87" s="13">
        <f t="shared" si="26"/>
        <v>0</v>
      </c>
      <c r="Y87" s="22">
        <v>0</v>
      </c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>
        <v>0</v>
      </c>
      <c r="AG87" s="16">
        <v>0</v>
      </c>
      <c r="AH87" s="16">
        <f>AF87+'2025.3'!AH87</f>
        <v>0</v>
      </c>
      <c r="AI87" s="16">
        <f>AG87+'2025.3'!AI87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37"/>
      <c r="B88" s="437"/>
      <c r="C88" s="25" t="s">
        <v>126</v>
      </c>
      <c r="D88" s="27">
        <v>0</v>
      </c>
      <c r="E88" s="28">
        <v>0</v>
      </c>
      <c r="F88" s="277">
        <v>41</v>
      </c>
      <c r="G88" s="239">
        <v>20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7">
        <v>41</v>
      </c>
      <c r="Q88" s="249">
        <v>-3</v>
      </c>
      <c r="R88" s="121">
        <v>0</v>
      </c>
      <c r="S88" s="123">
        <v>0</v>
      </c>
      <c r="T88" s="121">
        <f>R88+'2025.3'!T88</f>
        <v>857276</v>
      </c>
      <c r="U88" s="122">
        <f>S88+'2025.3'!U88</f>
        <v>5600.0191319202149</v>
      </c>
      <c r="V88" s="6">
        <v>1</v>
      </c>
      <c r="W88" s="2">
        <v>0</v>
      </c>
      <c r="X88" s="148">
        <f t="shared" si="26"/>
        <v>0</v>
      </c>
      <c r="Y88" s="22">
        <v>22</v>
      </c>
      <c r="Z88" s="14">
        <f t="shared" si="27"/>
        <v>8800</v>
      </c>
      <c r="AA88" s="15">
        <f>V88+'2025.3'!AA88</f>
        <v>1</v>
      </c>
      <c r="AB88" s="15">
        <f>W88+'2025.3'!AB88</f>
        <v>0</v>
      </c>
      <c r="AC88" s="15">
        <f>X88+'2025.3'!AC88</f>
        <v>0</v>
      </c>
      <c r="AD88" s="15">
        <f>Y88+'2025.3'!AD88</f>
        <v>22</v>
      </c>
      <c r="AE88" s="15">
        <f>Z88+'2025.3'!AE88</f>
        <v>8800</v>
      </c>
      <c r="AF88" s="4">
        <v>0</v>
      </c>
      <c r="AG88" s="16">
        <v>0</v>
      </c>
      <c r="AH88" s="16">
        <f>AF88+'2025.3'!AH88</f>
        <v>11</v>
      </c>
      <c r="AI88" s="16">
        <f>AG88+'2025.3'!AI88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38"/>
      <c r="B89" s="438"/>
      <c r="C89" s="149" t="s">
        <v>127</v>
      </c>
      <c r="D89" s="150">
        <v>0</v>
      </c>
      <c r="E89" s="151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18060</v>
      </c>
      <c r="S89" s="146">
        <v>120.03021890361633</v>
      </c>
      <c r="T89" s="121">
        <f>R89+'2025.3'!T89</f>
        <v>18060</v>
      </c>
      <c r="U89" s="122">
        <f>S89+'2025.3'!U89</f>
        <v>120.03021890361633</v>
      </c>
      <c r="V89" s="21">
        <v>0</v>
      </c>
      <c r="W89" s="20">
        <v>0</v>
      </c>
      <c r="X89" s="152">
        <f t="shared" si="26"/>
        <v>0</v>
      </c>
      <c r="Y89" s="24">
        <v>0</v>
      </c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>
        <v>0</v>
      </c>
      <c r="AG89" s="16">
        <v>0</v>
      </c>
      <c r="AH89" s="16">
        <f>AF89+'2025.3'!AH89</f>
        <v>1</v>
      </c>
      <c r="AI89" s="16">
        <f>AG89+'2025.3'!AI89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0</v>
      </c>
      <c r="E90" s="156">
        <f t="shared" ref="E90:O90" si="38">SUM(E81:E89)</f>
        <v>3</v>
      </c>
      <c r="F90" s="281">
        <f t="shared" si="38"/>
        <v>338</v>
      </c>
      <c r="G90" s="245">
        <f t="shared" ref="G90:H90" si="39">SUM(G81:G89)</f>
        <v>254</v>
      </c>
      <c r="H90" s="266">
        <f t="shared" si="39"/>
        <v>84</v>
      </c>
      <c r="I90" s="157">
        <f t="shared" si="38"/>
        <v>349</v>
      </c>
      <c r="J90" s="153">
        <f t="shared" si="38"/>
        <v>0</v>
      </c>
      <c r="K90" s="153">
        <f t="shared" si="38"/>
        <v>0</v>
      </c>
      <c r="L90" s="153">
        <f t="shared" si="38"/>
        <v>10</v>
      </c>
      <c r="M90" s="153">
        <f t="shared" si="38"/>
        <v>0</v>
      </c>
      <c r="N90" s="153">
        <f t="shared" si="38"/>
        <v>4</v>
      </c>
      <c r="O90" s="153">
        <f t="shared" si="38"/>
        <v>17</v>
      </c>
      <c r="P90" s="281">
        <f t="shared" ref="P90" si="40">SUM(P81:P89)</f>
        <v>338</v>
      </c>
      <c r="Q90" s="255">
        <f t="shared" ref="Q90" si="41">SUM(Q81:Q89)</f>
        <v>-11</v>
      </c>
      <c r="R90" s="158">
        <f>SUM(R81:R89)</f>
        <v>18060</v>
      </c>
      <c r="S90" s="142">
        <f t="shared" ref="S90" si="42">SUM(S80:S89)</f>
        <v>120.03021890361633</v>
      </c>
      <c r="T90" s="158">
        <f>SUM(T81:T89)</f>
        <v>3527522</v>
      </c>
      <c r="U90" s="142">
        <f>SUM(U81:U89)</f>
        <v>23414.406513810129</v>
      </c>
      <c r="V90" s="160">
        <f>SUM(V81:V89)</f>
        <v>1</v>
      </c>
      <c r="W90" s="161">
        <f>SUM(W81:W89)</f>
        <v>0</v>
      </c>
      <c r="X90" s="162">
        <f t="shared" si="26"/>
        <v>0</v>
      </c>
      <c r="Y90" s="163">
        <f>SUM(Y81:Y89)</f>
        <v>22</v>
      </c>
      <c r="Z90" s="132">
        <f t="shared" si="27"/>
        <v>8800</v>
      </c>
      <c r="AA90" s="135">
        <f>V90+'2025.3'!AA90</f>
        <v>14</v>
      </c>
      <c r="AB90" s="135">
        <f>W90+'2025.3'!AB90</f>
        <v>8</v>
      </c>
      <c r="AC90" s="135">
        <f>X90+'2025.3'!AC90</f>
        <v>1600</v>
      </c>
      <c r="AD90" s="135">
        <f>Y90+'2025.3'!AD90</f>
        <v>513</v>
      </c>
      <c r="AE90" s="135">
        <f>Z90+'2025.3'!AE90</f>
        <v>205200</v>
      </c>
      <c r="AF90" s="153">
        <f>SUM(AF81:AF89)</f>
        <v>5</v>
      </c>
      <c r="AG90" s="153">
        <f>SUM(AG81:AG89)</f>
        <v>0</v>
      </c>
      <c r="AH90" s="137">
        <f>AF90+'2025.3'!AH90</f>
        <v>142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14</v>
      </c>
      <c r="AO90" s="137">
        <f>AK90+'2025.3'!AO90</f>
        <v>1650</v>
      </c>
      <c r="AP90" s="137">
        <f>AL90+'2025.3'!AP90</f>
        <v>844</v>
      </c>
      <c r="AQ90" s="137">
        <f>AM90+'2025.3'!AQ90</f>
        <v>153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3">SUM(D90,D80,D70,D60,D43,D34,D20)</f>
        <v>10</v>
      </c>
      <c r="E91" s="218">
        <f t="shared" si="43"/>
        <v>9</v>
      </c>
      <c r="F91" s="282">
        <f t="shared" si="43"/>
        <v>3650</v>
      </c>
      <c r="G91" s="272">
        <f t="shared" si="43"/>
        <v>2896</v>
      </c>
      <c r="H91" s="267">
        <f t="shared" si="43"/>
        <v>754</v>
      </c>
      <c r="I91" s="219">
        <f t="shared" si="43"/>
        <v>3660</v>
      </c>
      <c r="J91" s="220">
        <f t="shared" si="43"/>
        <v>7</v>
      </c>
      <c r="K91" s="220">
        <f t="shared" si="43"/>
        <v>7</v>
      </c>
      <c r="L91" s="220">
        <f t="shared" si="43"/>
        <v>206</v>
      </c>
      <c r="M91" s="220">
        <f t="shared" si="43"/>
        <v>1</v>
      </c>
      <c r="N91" s="220">
        <f t="shared" si="43"/>
        <v>20</v>
      </c>
      <c r="O91" s="220">
        <f t="shared" si="43"/>
        <v>209</v>
      </c>
      <c r="P91" s="282">
        <f t="shared" si="43"/>
        <v>3650</v>
      </c>
      <c r="Q91" s="256">
        <f t="shared" si="43"/>
        <v>-10</v>
      </c>
      <c r="R91" s="221">
        <f t="shared" ref="R91:W91" si="44">R20+R34+R43+R60+R70+R80+R90</f>
        <v>213662</v>
      </c>
      <c r="S91" s="222">
        <f t="shared" si="44"/>
        <v>1420.0385731663605</v>
      </c>
      <c r="T91" s="221">
        <f t="shared" si="44"/>
        <v>52743019</v>
      </c>
      <c r="U91" s="222">
        <f t="shared" si="44"/>
        <v>346632.39294811967</v>
      </c>
      <c r="V91" s="223">
        <f t="shared" si="44"/>
        <v>22</v>
      </c>
      <c r="W91" s="224">
        <f t="shared" si="44"/>
        <v>13</v>
      </c>
      <c r="X91" s="225">
        <f t="shared" si="26"/>
        <v>2600</v>
      </c>
      <c r="Y91" s="224">
        <f>Y20+Y34+Y43+Y60+Y70+Y80+Y90</f>
        <v>902</v>
      </c>
      <c r="Z91" s="225">
        <f t="shared" si="27"/>
        <v>360800</v>
      </c>
      <c r="AA91" s="226">
        <f>V91+'2025.3'!AA91</f>
        <v>264</v>
      </c>
      <c r="AB91" s="226">
        <f>W91+'2025.3'!AB91</f>
        <v>805</v>
      </c>
      <c r="AC91" s="226">
        <f>X91+'2025.3'!AC91</f>
        <v>161000</v>
      </c>
      <c r="AD91" s="226">
        <f>Y91+'2025.3'!AD91</f>
        <v>10664</v>
      </c>
      <c r="AE91" s="226">
        <f>Z91+'2025.3'!AE91</f>
        <v>4265600</v>
      </c>
      <c r="AF91" s="223">
        <f>AF20+AF34+AF43+AF60+AF70+AF80+AF90</f>
        <v>5</v>
      </c>
      <c r="AG91" s="223">
        <f>AG20+AG34+AG43+AG60+AG70+AG80+AG90</f>
        <v>0</v>
      </c>
      <c r="AH91" s="227">
        <f>AF91+'2025.3'!AH91</f>
        <v>336</v>
      </c>
      <c r="AI91" s="227">
        <f>AG91+'2025.3'!AI91</f>
        <v>1</v>
      </c>
      <c r="AJ91" s="223">
        <f>AJ20+AJ34+AJ43+AJ60+AJ70+AJ80+AJ90</f>
        <v>1</v>
      </c>
      <c r="AK91" s="223">
        <f>AK20+AK34+AK43+AK60+AK70+AK80+AK90</f>
        <v>45</v>
      </c>
      <c r="AL91" s="223">
        <f>AL20+AL34+AL43+AL60+AL70+AL80+AL90</f>
        <v>71</v>
      </c>
      <c r="AM91" s="223">
        <f>AM20+AM34+AM43+AM60+AM70+AM80+AM90</f>
        <v>4</v>
      </c>
      <c r="AN91" s="227">
        <f>AJ91+'2025.3'!AN91</f>
        <v>122</v>
      </c>
      <c r="AO91" s="227">
        <f>AK91+'2025.3'!AO91</f>
        <v>11935</v>
      </c>
      <c r="AP91" s="227">
        <f>AL91+'2025.3'!AP91</f>
        <v>14632</v>
      </c>
      <c r="AQ91" s="227">
        <f>AM91+'2025.3'!AQ91</f>
        <v>833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tabSelected="1" zoomScaleNormal="100" workbookViewId="0">
      <pane xSplit="3" ySplit="4" topLeftCell="P5" activePane="bottomRight" state="frozen"/>
      <selection pane="topRight" activeCell="A81" sqref="A81:A89"/>
      <selection pane="bottomLeft" activeCell="A81" sqref="A81:A89"/>
      <selection pane="bottomRight" activeCell="Z17" sqref="Z17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45778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144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4.85" customHeight="1">
      <c r="A5" s="436">
        <v>1</v>
      </c>
      <c r="B5" s="436">
        <v>1</v>
      </c>
      <c r="C5" s="25" t="s">
        <v>48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872505</v>
      </c>
      <c r="S5" s="122">
        <v>6117.0304112541153</v>
      </c>
      <c r="T5" s="121">
        <f>R5+'2025.4'!T5</f>
        <v>1708884</v>
      </c>
      <c r="U5" s="122">
        <f>S5+'2025.4'!U5</f>
        <v>11517.060818826609</v>
      </c>
      <c r="V5" s="2">
        <v>0</v>
      </c>
      <c r="W5" s="2">
        <v>0</v>
      </c>
      <c r="X5" s="13">
        <f t="shared" ref="X5:X35" si="0">W5*$X$4</f>
        <v>0</v>
      </c>
      <c r="Y5" s="22">
        <v>0</v>
      </c>
      <c r="Z5" s="14">
        <f t="shared" ref="Z5:Z35" si="1">Y5*$Z$4</f>
        <v>0</v>
      </c>
      <c r="AA5" s="15">
        <f>V5+'2025.4'!AA5</f>
        <v>4</v>
      </c>
      <c r="AB5" s="15">
        <f>W5+'2025.4'!AB5</f>
        <v>8</v>
      </c>
      <c r="AC5" s="15">
        <f>X5+'2025.4'!AC5</f>
        <v>1600</v>
      </c>
      <c r="AD5" s="15">
        <f>Y5+'2025.4'!AD5</f>
        <v>136</v>
      </c>
      <c r="AE5" s="15">
        <f>Z5+'2025.4'!AE5</f>
        <v>54400</v>
      </c>
      <c r="AF5" s="4">
        <v>0</v>
      </c>
      <c r="AG5" s="16">
        <v>0</v>
      </c>
      <c r="AH5" s="16">
        <f>AF5+'2025.4'!AH5</f>
        <v>0</v>
      </c>
      <c r="AI5" s="16">
        <f>AG5+'2025.4'!AI5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37"/>
      <c r="B6" s="437"/>
      <c r="C6" s="25" t="s">
        <v>49</v>
      </c>
      <c r="D6" s="27">
        <v>0</v>
      </c>
      <c r="E6" s="120">
        <v>2</v>
      </c>
      <c r="F6" s="292">
        <v>26</v>
      </c>
      <c r="G6" s="239">
        <v>25</v>
      </c>
      <c r="H6" s="258">
        <v>1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1</v>
      </c>
      <c r="O6" s="249">
        <v>1</v>
      </c>
      <c r="P6" s="294">
        <v>26</v>
      </c>
      <c r="Q6" s="249">
        <v>-2</v>
      </c>
      <c r="R6" s="121">
        <v>0</v>
      </c>
      <c r="S6" s="123">
        <v>0</v>
      </c>
      <c r="T6" s="121">
        <f>R6+'2025.4'!T6</f>
        <v>80470</v>
      </c>
      <c r="U6" s="122">
        <f>S6+'2025.4'!U6</f>
        <v>520.09325381268843</v>
      </c>
      <c r="V6" s="2">
        <v>1</v>
      </c>
      <c r="W6" s="2">
        <v>0</v>
      </c>
      <c r="X6" s="13">
        <f t="shared" si="0"/>
        <v>0</v>
      </c>
      <c r="Y6" s="22">
        <v>45</v>
      </c>
      <c r="Z6" s="14">
        <f t="shared" si="1"/>
        <v>18000</v>
      </c>
      <c r="AA6" s="15">
        <f>V6+'2025.4'!AA6</f>
        <v>5</v>
      </c>
      <c r="AB6" s="15">
        <f>W6+'2025.4'!AB6</f>
        <v>0</v>
      </c>
      <c r="AC6" s="15">
        <f>X6+'2025.4'!AC6</f>
        <v>0</v>
      </c>
      <c r="AD6" s="15">
        <f>Y6+'2025.4'!AD6</f>
        <v>158</v>
      </c>
      <c r="AE6" s="15">
        <f>Z6+'2025.4'!AE6</f>
        <v>63200</v>
      </c>
      <c r="AF6" s="4">
        <v>0</v>
      </c>
      <c r="AG6" s="16">
        <v>0</v>
      </c>
      <c r="AH6" s="16">
        <f>AF6+'2025.4'!AH6</f>
        <v>1</v>
      </c>
      <c r="AI6" s="16">
        <f>AG6+'2025.4'!AI6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AJ6+'2025.4'!AN6</f>
        <v>2</v>
      </c>
      <c r="AO6" s="16">
        <f>AK6+'2025.4'!AO6</f>
        <v>135</v>
      </c>
      <c r="AP6" s="16">
        <f>AL6+'2025.4'!AP6</f>
        <v>119</v>
      </c>
      <c r="AQ6" s="16">
        <f>AM6+'2025.4'!AQ6</f>
        <v>7</v>
      </c>
    </row>
    <row r="7" spans="1:43" s="1" customFormat="1">
      <c r="A7" s="437"/>
      <c r="B7" s="437"/>
      <c r="C7" s="25" t="s">
        <v>50</v>
      </c>
      <c r="D7" s="27">
        <v>0</v>
      </c>
      <c r="E7" s="120">
        <v>0</v>
      </c>
      <c r="F7" s="292">
        <v>34</v>
      </c>
      <c r="G7" s="239">
        <v>24</v>
      </c>
      <c r="H7" s="258">
        <v>10</v>
      </c>
      <c r="I7" s="52">
        <v>33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249">
        <v>0</v>
      </c>
      <c r="P7" s="294">
        <v>34</v>
      </c>
      <c r="Q7" s="249">
        <v>1</v>
      </c>
      <c r="R7" s="121">
        <v>15473</v>
      </c>
      <c r="S7" s="122">
        <v>99.999391583240126</v>
      </c>
      <c r="T7" s="121">
        <f>R7+'2025.4'!T7</f>
        <v>829040</v>
      </c>
      <c r="U7" s="122">
        <f>S7+'2025.4'!U7</f>
        <v>5400.1440177678551</v>
      </c>
      <c r="V7" s="2">
        <v>0</v>
      </c>
      <c r="W7" s="2">
        <v>0</v>
      </c>
      <c r="X7" s="13">
        <f t="shared" si="0"/>
        <v>0</v>
      </c>
      <c r="Y7" s="22">
        <v>0</v>
      </c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>
        <v>0</v>
      </c>
      <c r="AG7" s="16">
        <v>0</v>
      </c>
      <c r="AH7" s="16">
        <f>AF7+'2025.4'!AH7</f>
        <v>2</v>
      </c>
      <c r="AI7" s="16">
        <f>AG7+'2025.4'!AI7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AJ7+'2025.4'!AN7</f>
        <v>2</v>
      </c>
      <c r="AO7" s="16">
        <f>AK7+'2025.4'!AO7</f>
        <v>170</v>
      </c>
      <c r="AP7" s="16">
        <f>AL7+'2025.4'!AP7</f>
        <v>128</v>
      </c>
      <c r="AQ7" s="16">
        <f>AM7+'2025.4'!AQ7</f>
        <v>5</v>
      </c>
    </row>
    <row r="8" spans="1:43" s="1" customFormat="1">
      <c r="A8" s="437"/>
      <c r="B8" s="437"/>
      <c r="C8" s="25" t="s">
        <v>51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R8+'2025.4'!T8</f>
        <v>235642</v>
      </c>
      <c r="U8" s="122">
        <f>S8+'2025.4'!U8</f>
        <v>1560.0590062531228</v>
      </c>
      <c r="V8" s="2">
        <v>0</v>
      </c>
      <c r="W8" s="2">
        <v>0</v>
      </c>
      <c r="X8" s="13">
        <f t="shared" si="0"/>
        <v>0</v>
      </c>
      <c r="Y8" s="22">
        <v>0</v>
      </c>
      <c r="Z8" s="14">
        <f t="shared" si="1"/>
        <v>0</v>
      </c>
      <c r="AA8" s="15">
        <f>V8+'2025.4'!AA8</f>
        <v>6</v>
      </c>
      <c r="AB8" s="15">
        <f>W8+'2025.4'!AB8</f>
        <v>37</v>
      </c>
      <c r="AC8" s="15">
        <f>X8+'2025.4'!AC8</f>
        <v>7400</v>
      </c>
      <c r="AD8" s="15">
        <f>Y8+'2025.4'!AD8</f>
        <v>262</v>
      </c>
      <c r="AE8" s="15">
        <f>Z8+'2025.4'!AE8</f>
        <v>104800</v>
      </c>
      <c r="AF8" s="4">
        <v>0</v>
      </c>
      <c r="AG8" s="16">
        <v>0</v>
      </c>
      <c r="AH8" s="16">
        <f>AF8+'2025.4'!AH8</f>
        <v>0</v>
      </c>
      <c r="AI8" s="16">
        <f>AG8+'2025.4'!AI8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37"/>
      <c r="B9" s="437"/>
      <c r="C9" s="25" t="s">
        <v>52</v>
      </c>
      <c r="D9" s="27">
        <v>1</v>
      </c>
      <c r="E9" s="120">
        <v>0</v>
      </c>
      <c r="F9" s="292">
        <v>33</v>
      </c>
      <c r="G9" s="239">
        <v>21</v>
      </c>
      <c r="H9" s="258">
        <v>12</v>
      </c>
      <c r="I9" s="52">
        <v>31</v>
      </c>
      <c r="J9" s="54">
        <v>0</v>
      </c>
      <c r="K9" s="54">
        <v>0</v>
      </c>
      <c r="L9" s="54">
        <v>2</v>
      </c>
      <c r="M9" s="54">
        <v>0</v>
      </c>
      <c r="N9" s="54">
        <v>0</v>
      </c>
      <c r="O9" s="249">
        <v>0</v>
      </c>
      <c r="P9" s="294">
        <v>33</v>
      </c>
      <c r="Q9" s="249">
        <v>2</v>
      </c>
      <c r="R9" s="121">
        <v>0</v>
      </c>
      <c r="S9" s="123">
        <v>0</v>
      </c>
      <c r="T9" s="121">
        <f>R9+'2025.4'!T9</f>
        <v>459265</v>
      </c>
      <c r="U9" s="122">
        <f>S9+'2025.4'!U9</f>
        <v>3000.0755726526081</v>
      </c>
      <c r="V9" s="2">
        <v>0</v>
      </c>
      <c r="W9" s="2">
        <v>0</v>
      </c>
      <c r="X9" s="13">
        <f t="shared" si="0"/>
        <v>0</v>
      </c>
      <c r="Y9" s="22">
        <v>0</v>
      </c>
      <c r="Z9" s="14">
        <f t="shared" si="1"/>
        <v>0</v>
      </c>
      <c r="AA9" s="15">
        <f>V9+'2025.4'!AA9</f>
        <v>9</v>
      </c>
      <c r="AB9" s="15">
        <f>W9+'2025.4'!AB9</f>
        <v>40</v>
      </c>
      <c r="AC9" s="15">
        <f>X9+'2025.4'!AC9</f>
        <v>8000</v>
      </c>
      <c r="AD9" s="15">
        <f>Y9+'2025.4'!AD9</f>
        <v>398</v>
      </c>
      <c r="AE9" s="15">
        <f>Z9+'2025.4'!AE9</f>
        <v>159200</v>
      </c>
      <c r="AF9" s="4">
        <v>0</v>
      </c>
      <c r="AG9" s="16">
        <v>0</v>
      </c>
      <c r="AH9" s="16">
        <f>AF9+'2025.4'!AH9</f>
        <v>0</v>
      </c>
      <c r="AI9" s="16">
        <f>AG9+'2025.4'!AI9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37"/>
      <c r="B10" s="438"/>
      <c r="C10" s="25" t="s">
        <v>53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R10+'2025.4'!T10</f>
        <v>0</v>
      </c>
      <c r="U10" s="122">
        <f>S10+'2025.4'!U10</f>
        <v>0</v>
      </c>
      <c r="V10" s="2">
        <v>1</v>
      </c>
      <c r="W10" s="2">
        <v>0</v>
      </c>
      <c r="X10" s="13">
        <f t="shared" si="0"/>
        <v>0</v>
      </c>
      <c r="Y10" s="22">
        <v>60</v>
      </c>
      <c r="Z10" s="14">
        <f t="shared" si="1"/>
        <v>24000</v>
      </c>
      <c r="AA10" s="15">
        <f>V10+'2025.4'!AA10</f>
        <v>6</v>
      </c>
      <c r="AB10" s="15">
        <f>W10+'2025.4'!AB10</f>
        <v>1</v>
      </c>
      <c r="AC10" s="15">
        <f>X10+'2025.4'!AC10</f>
        <v>200</v>
      </c>
      <c r="AD10" s="15">
        <f>Y10+'2025.4'!AD10</f>
        <v>268</v>
      </c>
      <c r="AE10" s="15">
        <f>Z10+'2025.4'!AE10</f>
        <v>107200</v>
      </c>
      <c r="AF10" s="4">
        <v>0</v>
      </c>
      <c r="AG10" s="16">
        <v>0</v>
      </c>
      <c r="AH10" s="16">
        <f>AF10+'2025.4'!AH10</f>
        <v>3</v>
      </c>
      <c r="AI10" s="16">
        <f>AG10+'2025.4'!AI10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37"/>
      <c r="B11" s="435">
        <v>2</v>
      </c>
      <c r="C11" s="25" t="s">
        <v>54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R11+'2025.4'!T11</f>
        <v>2423549</v>
      </c>
      <c r="U11" s="122">
        <f>S11+'2025.4'!U11</f>
        <v>15800.106887003145</v>
      </c>
      <c r="V11" s="2">
        <v>1</v>
      </c>
      <c r="W11" s="2">
        <v>0</v>
      </c>
      <c r="X11" s="13">
        <f t="shared" si="0"/>
        <v>0</v>
      </c>
      <c r="Y11" s="22">
        <v>37</v>
      </c>
      <c r="Z11" s="14">
        <f t="shared" si="1"/>
        <v>14800</v>
      </c>
      <c r="AA11" s="15">
        <f>V11+'2025.4'!AA11</f>
        <v>6</v>
      </c>
      <c r="AB11" s="15">
        <f>W11+'2025.4'!AB11</f>
        <v>0</v>
      </c>
      <c r="AC11" s="15">
        <f>X11+'2025.4'!AC11</f>
        <v>0</v>
      </c>
      <c r="AD11" s="15">
        <f>Y11+'2025.4'!AD11</f>
        <v>242</v>
      </c>
      <c r="AE11" s="15">
        <f>Z11+'2025.4'!AE11</f>
        <v>96800</v>
      </c>
      <c r="AF11" s="4">
        <v>0</v>
      </c>
      <c r="AG11" s="16">
        <v>0</v>
      </c>
      <c r="AH11" s="16">
        <f>AF11+'2025.4'!AH11</f>
        <v>0</v>
      </c>
      <c r="AI11" s="16">
        <f>AG11+'2025.4'!AI11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37"/>
      <c r="B12" s="435"/>
      <c r="C12" s="25" t="s">
        <v>55</v>
      </c>
      <c r="D12" s="27">
        <v>0</v>
      </c>
      <c r="E12" s="120">
        <v>2</v>
      </c>
      <c r="F12" s="292">
        <v>18</v>
      </c>
      <c r="G12" s="239">
        <v>13</v>
      </c>
      <c r="H12" s="258">
        <v>5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1</v>
      </c>
      <c r="O12" s="249">
        <v>1</v>
      </c>
      <c r="P12" s="294">
        <v>18</v>
      </c>
      <c r="Q12" s="249">
        <v>-2</v>
      </c>
      <c r="R12" s="121">
        <v>0</v>
      </c>
      <c r="S12" s="123">
        <v>0</v>
      </c>
      <c r="T12" s="121">
        <f>R12+'2025.4'!T12</f>
        <v>214410</v>
      </c>
      <c r="U12" s="122">
        <f>S12+'2025.4'!U12</f>
        <v>1400.0163906587557</v>
      </c>
      <c r="V12" s="2">
        <v>0</v>
      </c>
      <c r="W12" s="2">
        <v>0</v>
      </c>
      <c r="X12" s="13">
        <f t="shared" si="0"/>
        <v>0</v>
      </c>
      <c r="Y12" s="22">
        <v>0</v>
      </c>
      <c r="Z12" s="14">
        <f t="shared" si="1"/>
        <v>0</v>
      </c>
      <c r="AA12" s="15">
        <f>V12+'2025.4'!AA12</f>
        <v>2</v>
      </c>
      <c r="AB12" s="15">
        <f>W12+'2025.4'!AB12</f>
        <v>0</v>
      </c>
      <c r="AC12" s="15">
        <f>X12+'2025.4'!AC12</f>
        <v>0</v>
      </c>
      <c r="AD12" s="15">
        <f>Y12+'2025.4'!AD12</f>
        <v>57</v>
      </c>
      <c r="AE12" s="15">
        <f>Z12+'2025.4'!AE12</f>
        <v>22800</v>
      </c>
      <c r="AF12" s="4">
        <v>0</v>
      </c>
      <c r="AG12" s="16">
        <v>0</v>
      </c>
      <c r="AH12" s="16">
        <f>AF12+'2025.4'!AH12</f>
        <v>0</v>
      </c>
      <c r="AI12" s="16">
        <f>AG12+'2025.4'!AI12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37"/>
      <c r="B13" s="435"/>
      <c r="C13" s="25" t="s">
        <v>56</v>
      </c>
      <c r="D13" s="27">
        <v>3</v>
      </c>
      <c r="E13" s="120">
        <v>0</v>
      </c>
      <c r="F13" s="292">
        <v>55</v>
      </c>
      <c r="G13" s="239">
        <v>55</v>
      </c>
      <c r="H13" s="258">
        <v>0</v>
      </c>
      <c r="I13" s="52">
        <v>47</v>
      </c>
      <c r="J13" s="54">
        <v>0</v>
      </c>
      <c r="K13" s="54">
        <v>0</v>
      </c>
      <c r="L13" s="54">
        <v>10</v>
      </c>
      <c r="M13" s="54">
        <v>0</v>
      </c>
      <c r="N13" s="54">
        <v>0</v>
      </c>
      <c r="O13" s="249">
        <v>2</v>
      </c>
      <c r="P13" s="294">
        <v>55</v>
      </c>
      <c r="Q13" s="249">
        <v>8</v>
      </c>
      <c r="R13" s="121">
        <v>0</v>
      </c>
      <c r="S13" s="123">
        <v>0</v>
      </c>
      <c r="T13" s="121">
        <f>R13+'2025.4'!T13</f>
        <v>842324</v>
      </c>
      <c r="U13" s="122">
        <f>S13+'2025.4'!U13</f>
        <v>5500.0578622510411</v>
      </c>
      <c r="V13" s="2">
        <v>0</v>
      </c>
      <c r="W13" s="2">
        <v>0</v>
      </c>
      <c r="X13" s="13">
        <f t="shared" si="0"/>
        <v>0</v>
      </c>
      <c r="Y13" s="22">
        <v>0</v>
      </c>
      <c r="Z13" s="14">
        <f t="shared" si="1"/>
        <v>0</v>
      </c>
      <c r="AA13" s="15">
        <f>V13+'2025.4'!AA13</f>
        <v>6</v>
      </c>
      <c r="AB13" s="15">
        <f>W13+'2025.4'!AB13</f>
        <v>0</v>
      </c>
      <c r="AC13" s="15">
        <f>X13+'2025.4'!AC13</f>
        <v>0</v>
      </c>
      <c r="AD13" s="15">
        <f>Y13+'2025.4'!AD13</f>
        <v>255</v>
      </c>
      <c r="AE13" s="15">
        <f>Z13+'2025.4'!AE13</f>
        <v>102000</v>
      </c>
      <c r="AF13" s="4">
        <v>0</v>
      </c>
      <c r="AG13" s="16">
        <v>0</v>
      </c>
      <c r="AH13" s="16">
        <f>AF13+'2025.4'!AH13</f>
        <v>1</v>
      </c>
      <c r="AI13" s="16">
        <f>AG13+'2025.4'!AI13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37"/>
      <c r="B14" s="435"/>
      <c r="C14" s="25" t="s">
        <v>57</v>
      </c>
      <c r="D14" s="27">
        <v>0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R14+'2025.4'!T14</f>
        <v>315566</v>
      </c>
      <c r="U14" s="122">
        <f>S14+'2025.4'!U14</f>
        <v>2200.0318704350038</v>
      </c>
      <c r="V14" s="2">
        <v>1</v>
      </c>
      <c r="W14" s="2">
        <v>0</v>
      </c>
      <c r="X14" s="13">
        <f t="shared" si="0"/>
        <v>0</v>
      </c>
      <c r="Y14" s="22">
        <v>59</v>
      </c>
      <c r="Z14" s="14">
        <f t="shared" si="1"/>
        <v>23600</v>
      </c>
      <c r="AA14" s="15">
        <f>V14+'2025.4'!AA14</f>
        <v>8</v>
      </c>
      <c r="AB14" s="15">
        <f>W14+'2025.4'!AB14</f>
        <v>0</v>
      </c>
      <c r="AC14" s="15">
        <f>X14+'2025.4'!AC14</f>
        <v>0</v>
      </c>
      <c r="AD14" s="15">
        <f>Y14+'2025.4'!AD14</f>
        <v>300</v>
      </c>
      <c r="AE14" s="15">
        <f>Z14+'2025.4'!AE14</f>
        <v>120000</v>
      </c>
      <c r="AF14" s="4">
        <v>0</v>
      </c>
      <c r="AG14" s="16">
        <v>0</v>
      </c>
      <c r="AH14" s="16">
        <f>AF14+'2025.4'!AH14</f>
        <v>0</v>
      </c>
      <c r="AI14" s="16">
        <f>AG14+'2025.4'!AI14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37"/>
      <c r="B15" s="435"/>
      <c r="C15" s="25" t="s">
        <v>58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R15+'2025.4'!T15</f>
        <v>811371</v>
      </c>
      <c r="U15" s="122">
        <f>S15+'2025.4'!U15</f>
        <v>5300.1520199856714</v>
      </c>
      <c r="V15" s="2">
        <v>1</v>
      </c>
      <c r="W15" s="2">
        <v>2</v>
      </c>
      <c r="X15" s="13">
        <f t="shared" si="0"/>
        <v>400</v>
      </c>
      <c r="Y15" s="22">
        <v>81</v>
      </c>
      <c r="Z15" s="14">
        <f t="shared" si="1"/>
        <v>32400</v>
      </c>
      <c r="AA15" s="15">
        <f>V15+'2025.4'!AA15</f>
        <v>4</v>
      </c>
      <c r="AB15" s="15">
        <f>W15+'2025.4'!AB15</f>
        <v>6</v>
      </c>
      <c r="AC15" s="15">
        <f>X15+'2025.4'!AC15</f>
        <v>1200</v>
      </c>
      <c r="AD15" s="15">
        <f>Y15+'2025.4'!AD15</f>
        <v>272</v>
      </c>
      <c r="AE15" s="15">
        <f>Z15+'2025.4'!AE15</f>
        <v>108800</v>
      </c>
      <c r="AF15" s="4">
        <v>0</v>
      </c>
      <c r="AG15" s="16">
        <v>0</v>
      </c>
      <c r="AH15" s="16">
        <f>AF15+'2025.4'!AH15</f>
        <v>0</v>
      </c>
      <c r="AI15" s="16">
        <f>AG15+'2025.4'!AI15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37"/>
      <c r="B16" s="435">
        <v>3</v>
      </c>
      <c r="C16" s="25" t="s">
        <v>59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R16+'2025.4'!T16</f>
        <v>290871</v>
      </c>
      <c r="U16" s="122">
        <f>S16+'2025.4'!U16</f>
        <v>1900.0685484263699</v>
      </c>
      <c r="V16" s="2">
        <v>1</v>
      </c>
      <c r="W16" s="2">
        <v>0</v>
      </c>
      <c r="X16" s="13">
        <f t="shared" si="0"/>
        <v>0</v>
      </c>
      <c r="Y16" s="22">
        <v>48</v>
      </c>
      <c r="Z16" s="14">
        <f t="shared" si="1"/>
        <v>19200</v>
      </c>
      <c r="AA16" s="15">
        <f>V16+'2025.4'!AA16</f>
        <v>3</v>
      </c>
      <c r="AB16" s="15">
        <f>W16+'2025.4'!AB16</f>
        <v>0</v>
      </c>
      <c r="AC16" s="15">
        <f>X16+'2025.4'!AC16</f>
        <v>0</v>
      </c>
      <c r="AD16" s="15">
        <f>Y16+'2025.4'!AD16</f>
        <v>135</v>
      </c>
      <c r="AE16" s="15">
        <f>Z16+'2025.4'!AE16</f>
        <v>54000</v>
      </c>
      <c r="AF16" s="4">
        <v>0</v>
      </c>
      <c r="AG16" s="16">
        <v>0</v>
      </c>
      <c r="AH16" s="16">
        <f>AF16+'2025.4'!AH16</f>
        <v>0</v>
      </c>
      <c r="AI16" s="16">
        <f>AG16+'2025.4'!AI16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AJ16+'2025.4'!AN16</f>
        <v>1</v>
      </c>
      <c r="AO16" s="16">
        <f>AK16+'2025.4'!AO16</f>
        <v>420</v>
      </c>
      <c r="AP16" s="16">
        <f>AL16+'2025.4'!AP16</f>
        <v>43</v>
      </c>
      <c r="AQ16" s="16">
        <f>AM16+'2025.4'!AQ16</f>
        <v>4</v>
      </c>
    </row>
    <row r="17" spans="1:43" s="1" customFormat="1">
      <c r="A17" s="437"/>
      <c r="B17" s="435"/>
      <c r="C17" s="25" t="s">
        <v>60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1</v>
      </c>
      <c r="P17" s="294">
        <v>30</v>
      </c>
      <c r="Q17" s="249">
        <v>2</v>
      </c>
      <c r="R17" s="121">
        <v>0</v>
      </c>
      <c r="S17" s="123">
        <v>0</v>
      </c>
      <c r="T17" s="121">
        <f>R17+'2025.4'!T17</f>
        <v>0</v>
      </c>
      <c r="U17" s="122">
        <f>S17+'2025.4'!U17</f>
        <v>0</v>
      </c>
      <c r="V17" s="2">
        <v>3</v>
      </c>
      <c r="W17" s="2">
        <v>0</v>
      </c>
      <c r="X17" s="13">
        <f t="shared" si="0"/>
        <v>0</v>
      </c>
      <c r="Y17" s="22">
        <v>131</v>
      </c>
      <c r="Z17" s="14">
        <f t="shared" si="1"/>
        <v>52400</v>
      </c>
      <c r="AA17" s="15">
        <f>V17+'2025.4'!AA17</f>
        <v>15</v>
      </c>
      <c r="AB17" s="15">
        <f>W17+'2025.4'!AB17</f>
        <v>1</v>
      </c>
      <c r="AC17" s="15">
        <f>X17+'2025.4'!AC17</f>
        <v>200</v>
      </c>
      <c r="AD17" s="15">
        <f>Y17+'2025.4'!AD17</f>
        <v>603</v>
      </c>
      <c r="AE17" s="15">
        <f>Z17+'2025.4'!AE17</f>
        <v>241200</v>
      </c>
      <c r="AF17" s="4">
        <v>0</v>
      </c>
      <c r="AG17" s="16">
        <v>0</v>
      </c>
      <c r="AH17" s="16">
        <f>AF17+'2025.4'!AH17</f>
        <v>31</v>
      </c>
      <c r="AI17" s="16">
        <f>AG17+'2025.4'!AI17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437"/>
      <c r="B18" s="435"/>
      <c r="C18" s="25" t="s">
        <v>61</v>
      </c>
      <c r="D18" s="27">
        <v>0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R18+'2025.4'!T18</f>
        <v>15309</v>
      </c>
      <c r="U18" s="122">
        <f>S18+'2025.4'!U18</f>
        <v>100.00360781191421</v>
      </c>
      <c r="V18" s="2">
        <v>2</v>
      </c>
      <c r="W18" s="2">
        <v>1</v>
      </c>
      <c r="X18" s="13">
        <f t="shared" si="0"/>
        <v>200</v>
      </c>
      <c r="Y18" s="22">
        <v>90</v>
      </c>
      <c r="Z18" s="14">
        <f t="shared" si="1"/>
        <v>36000</v>
      </c>
      <c r="AA18" s="15">
        <f>V18+'2025.4'!AA18</f>
        <v>13</v>
      </c>
      <c r="AB18" s="15">
        <f>W18+'2025.4'!AB18</f>
        <v>48</v>
      </c>
      <c r="AC18" s="15">
        <f>X18+'2025.4'!AC18</f>
        <v>9600</v>
      </c>
      <c r="AD18" s="15">
        <f>Y18+'2025.4'!AD18</f>
        <v>501</v>
      </c>
      <c r="AE18" s="15">
        <f>Z18+'2025.4'!AE18</f>
        <v>200400</v>
      </c>
      <c r="AF18" s="4">
        <v>0</v>
      </c>
      <c r="AG18" s="16">
        <v>0</v>
      </c>
      <c r="AH18" s="16">
        <f>AF18+'2025.4'!AH18</f>
        <v>0</v>
      </c>
      <c r="AI18" s="16">
        <f>AG18+'2025.4'!AI18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38"/>
      <c r="B19" s="435"/>
      <c r="C19" s="25" t="s">
        <v>62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R19+'2025.4'!T19</f>
        <v>91808</v>
      </c>
      <c r="U19" s="122">
        <f>S19+'2025.4'!U19</f>
        <v>640.05794654968167</v>
      </c>
      <c r="V19" s="2">
        <v>0</v>
      </c>
      <c r="W19" s="2">
        <v>0</v>
      </c>
      <c r="X19" s="13">
        <f t="shared" si="0"/>
        <v>0</v>
      </c>
      <c r="Y19" s="22">
        <v>0</v>
      </c>
      <c r="Z19" s="14">
        <f t="shared" si="1"/>
        <v>0</v>
      </c>
      <c r="AA19" s="15">
        <f>V19+'2025.4'!AA19</f>
        <v>3</v>
      </c>
      <c r="AB19" s="15">
        <f>W19+'2025.4'!AB19</f>
        <v>0</v>
      </c>
      <c r="AC19" s="15">
        <f>X19+'2025.4'!AC19</f>
        <v>0</v>
      </c>
      <c r="AD19" s="15">
        <f>Y19+'2025.4'!AD19</f>
        <v>144</v>
      </c>
      <c r="AE19" s="15">
        <f>Z19+'2025.4'!AE19</f>
        <v>57600</v>
      </c>
      <c r="AF19" s="4">
        <v>0</v>
      </c>
      <c r="AG19" s="16">
        <v>0</v>
      </c>
      <c r="AH19" s="16">
        <f>AF19+'2025.4'!AH19</f>
        <v>0</v>
      </c>
      <c r="AI19" s="16">
        <f>AG19+'2025.4'!AI19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4</v>
      </c>
      <c r="E20" s="127">
        <f t="shared" si="2"/>
        <v>4</v>
      </c>
      <c r="F20" s="275">
        <f t="shared" si="2"/>
        <v>504</v>
      </c>
      <c r="G20" s="240">
        <f t="shared" si="2"/>
        <v>425</v>
      </c>
      <c r="H20" s="259">
        <f t="shared" si="2"/>
        <v>79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36</v>
      </c>
      <c r="M20" s="67">
        <f t="shared" si="2"/>
        <v>0</v>
      </c>
      <c r="N20" s="67">
        <f t="shared" si="2"/>
        <v>2</v>
      </c>
      <c r="O20" s="67">
        <f t="shared" si="2"/>
        <v>27</v>
      </c>
      <c r="P20" s="275">
        <f t="shared" si="2"/>
        <v>504</v>
      </c>
      <c r="Q20" s="250">
        <f t="shared" si="2"/>
        <v>8</v>
      </c>
      <c r="R20" s="128">
        <f t="shared" si="2"/>
        <v>887978</v>
      </c>
      <c r="S20" s="129">
        <f t="shared" si="2"/>
        <v>6217.0298028373554</v>
      </c>
      <c r="T20" s="128">
        <f t="shared" si="2"/>
        <v>8318509</v>
      </c>
      <c r="U20" s="129">
        <f t="shared" si="2"/>
        <v>54837.927802434468</v>
      </c>
      <c r="V20" s="130">
        <f t="shared" si="2"/>
        <v>11</v>
      </c>
      <c r="W20" s="131">
        <f t="shared" si="2"/>
        <v>3</v>
      </c>
      <c r="X20" s="132">
        <f t="shared" si="0"/>
        <v>600</v>
      </c>
      <c r="Y20" s="133">
        <f>SUM(Y5:Y19)</f>
        <v>551</v>
      </c>
      <c r="Z20" s="134">
        <f t="shared" si="1"/>
        <v>220400</v>
      </c>
      <c r="AA20" s="135">
        <f>V20+'2025.4'!AA20</f>
        <v>95</v>
      </c>
      <c r="AB20" s="135">
        <f>W20+'2025.4'!AB20</f>
        <v>163</v>
      </c>
      <c r="AC20" s="135">
        <f>X20+'2025.4'!AC20</f>
        <v>32600</v>
      </c>
      <c r="AD20" s="135">
        <f>Y20+'2025.4'!AD20</f>
        <v>3936</v>
      </c>
      <c r="AE20" s="135">
        <f>Z20+'2025.4'!AE20</f>
        <v>1574400</v>
      </c>
      <c r="AF20" s="136">
        <f>SUM(AF5:AF19)</f>
        <v>0</v>
      </c>
      <c r="AG20" s="136">
        <f>SUM(AG5:AG19)</f>
        <v>0</v>
      </c>
      <c r="AH20" s="137">
        <f>AF20+'2025.4'!AH20</f>
        <v>38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10</v>
      </c>
      <c r="AO20" s="137">
        <f>AK20+'2025.4'!AO20</f>
        <v>1555</v>
      </c>
      <c r="AP20" s="137">
        <f>AL20+'2025.4'!AP20</f>
        <v>1209</v>
      </c>
      <c r="AQ20" s="137">
        <f>AM20+'2025.4'!AQ20</f>
        <v>43</v>
      </c>
    </row>
    <row r="21" spans="1:43" s="1" customFormat="1">
      <c r="A21" s="436">
        <v>2</v>
      </c>
      <c r="B21" s="436">
        <v>1</v>
      </c>
      <c r="C21" s="25" t="s">
        <v>64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2</v>
      </c>
      <c r="M21" s="54">
        <v>0</v>
      </c>
      <c r="N21" s="54">
        <v>2</v>
      </c>
      <c r="O21" s="54">
        <v>1</v>
      </c>
      <c r="P21" s="274">
        <v>62</v>
      </c>
      <c r="Q21" s="249">
        <v>-1</v>
      </c>
      <c r="R21" s="138">
        <v>0</v>
      </c>
      <c r="S21" s="123">
        <v>0</v>
      </c>
      <c r="T21" s="121">
        <f>R21+'2025.4'!T21</f>
        <v>1543436</v>
      </c>
      <c r="U21" s="122">
        <f>S21+'2025.4'!U21</f>
        <v>10002.071336840772</v>
      </c>
      <c r="V21" s="6">
        <v>0</v>
      </c>
      <c r="W21" s="2">
        <v>0</v>
      </c>
      <c r="X21" s="13">
        <f t="shared" si="0"/>
        <v>0</v>
      </c>
      <c r="Y21" s="22">
        <v>0</v>
      </c>
      <c r="Z21" s="14">
        <f t="shared" si="1"/>
        <v>0</v>
      </c>
      <c r="AA21" s="15">
        <f>V21+'2025.4'!AA21</f>
        <v>4</v>
      </c>
      <c r="AB21" s="15">
        <f>W21+'2025.4'!AB21</f>
        <v>17</v>
      </c>
      <c r="AC21" s="15">
        <f>X21+'2025.4'!AC21</f>
        <v>3400</v>
      </c>
      <c r="AD21" s="15">
        <f>Y21+'2025.4'!AD21</f>
        <v>151</v>
      </c>
      <c r="AE21" s="15">
        <f>Z21+'2025.4'!AE21</f>
        <v>60400</v>
      </c>
      <c r="AF21" s="4">
        <v>0</v>
      </c>
      <c r="AG21" s="16">
        <v>0</v>
      </c>
      <c r="AH21" s="16">
        <f>AF21+'2025.4'!AH21</f>
        <v>0</v>
      </c>
      <c r="AI21" s="16">
        <f>AG21+'2025.4'!AI21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AJ21+'2025.4'!AN21</f>
        <v>1</v>
      </c>
      <c r="AO21" s="16">
        <f>AK21+'2025.4'!AO21</f>
        <v>45</v>
      </c>
      <c r="AP21" s="16">
        <f>AL21+'2025.4'!AP21</f>
        <v>71</v>
      </c>
      <c r="AQ21" s="16">
        <f>AM21+'2025.4'!AQ21</f>
        <v>4</v>
      </c>
    </row>
    <row r="22" spans="1:43" s="1" customFormat="1">
      <c r="A22" s="437"/>
      <c r="B22" s="437"/>
      <c r="C22" s="25" t="s">
        <v>65</v>
      </c>
      <c r="D22" s="27">
        <v>0</v>
      </c>
      <c r="E22" s="28">
        <v>0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0</v>
      </c>
      <c r="S22" s="139">
        <v>0</v>
      </c>
      <c r="T22" s="121">
        <f>R22+'2025.4'!T22</f>
        <v>2415659</v>
      </c>
      <c r="U22" s="122">
        <f>S22+'2025.4'!U22</f>
        <v>15800.366879369278</v>
      </c>
      <c r="V22" s="6">
        <v>0</v>
      </c>
      <c r="W22" s="2">
        <v>0</v>
      </c>
      <c r="X22" s="13">
        <f t="shared" si="0"/>
        <v>0</v>
      </c>
      <c r="Y22" s="22">
        <v>0</v>
      </c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>
        <v>0</v>
      </c>
      <c r="AG22" s="16">
        <v>0</v>
      </c>
      <c r="AH22" s="16">
        <f>AF22+'2025.4'!AH22</f>
        <v>0</v>
      </c>
      <c r="AI22" s="16">
        <f>AG22+'2025.4'!AI22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37"/>
      <c r="B23" s="437"/>
      <c r="C23" s="25" t="s">
        <v>66</v>
      </c>
      <c r="D23" s="27">
        <v>0</v>
      </c>
      <c r="E23" s="28">
        <v>0</v>
      </c>
      <c r="F23" s="274">
        <v>66</v>
      </c>
      <c r="G23" s="239">
        <v>66</v>
      </c>
      <c r="H23" s="258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4">
        <v>66</v>
      </c>
      <c r="Q23" s="249">
        <v>3</v>
      </c>
      <c r="R23" s="121">
        <v>0</v>
      </c>
      <c r="S23" s="139">
        <v>0</v>
      </c>
      <c r="T23" s="121">
        <f>R23+'2025.4'!T23</f>
        <v>352180</v>
      </c>
      <c r="U23" s="122">
        <f>S23+'2025.4'!U23</f>
        <v>2300.01863631174</v>
      </c>
      <c r="V23" s="6">
        <v>1</v>
      </c>
      <c r="W23" s="2">
        <v>3</v>
      </c>
      <c r="X23" s="13">
        <f t="shared" si="0"/>
        <v>600</v>
      </c>
      <c r="Y23" s="22">
        <v>39</v>
      </c>
      <c r="Z23" s="14">
        <f t="shared" si="1"/>
        <v>15600</v>
      </c>
      <c r="AA23" s="15">
        <f>V23+'2025.4'!AA23</f>
        <v>3</v>
      </c>
      <c r="AB23" s="15">
        <f>W23+'2025.4'!AB23</f>
        <v>26</v>
      </c>
      <c r="AC23" s="15">
        <f>X23+'2025.4'!AC23</f>
        <v>5200</v>
      </c>
      <c r="AD23" s="15">
        <f>Y23+'2025.4'!AD23</f>
        <v>118</v>
      </c>
      <c r="AE23" s="15">
        <f>Z23+'2025.4'!AE23</f>
        <v>47200</v>
      </c>
      <c r="AF23" s="4">
        <v>3</v>
      </c>
      <c r="AG23" s="16">
        <v>0</v>
      </c>
      <c r="AH23" s="16">
        <f>AF23+'2025.4'!AH23</f>
        <v>3</v>
      </c>
      <c r="AI23" s="16">
        <f>AG23+'2025.4'!AI23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437"/>
      <c r="B24" s="437"/>
      <c r="C24" s="25" t="s">
        <v>67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R24+'2025.4'!T24</f>
        <v>70449</v>
      </c>
      <c r="U24" s="122">
        <f>S24+'2025.4'!U24</f>
        <v>460.0053855021626</v>
      </c>
      <c r="V24" s="6">
        <v>0</v>
      </c>
      <c r="W24" s="2">
        <v>0</v>
      </c>
      <c r="X24" s="13">
        <f t="shared" si="0"/>
        <v>0</v>
      </c>
      <c r="Y24" s="22">
        <v>0</v>
      </c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>
        <v>0</v>
      </c>
      <c r="AG24" s="16">
        <v>0</v>
      </c>
      <c r="AH24" s="16">
        <f>AF24+'2025.4'!AH24</f>
        <v>0</v>
      </c>
      <c r="AI24" s="16">
        <f>AG24+'2025.4'!AI24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37"/>
      <c r="B25" s="437"/>
      <c r="C25" s="25" t="s">
        <v>68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R25+'2025.4'!T25</f>
        <v>470291</v>
      </c>
      <c r="U25" s="122">
        <f>S25+'2025.4'!U25</f>
        <v>3200.0506418436858</v>
      </c>
      <c r="V25" s="6">
        <v>0</v>
      </c>
      <c r="W25" s="2">
        <v>0</v>
      </c>
      <c r="X25" s="13">
        <f t="shared" si="0"/>
        <v>0</v>
      </c>
      <c r="Y25" s="22">
        <v>0</v>
      </c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>
        <v>0</v>
      </c>
      <c r="AG25" s="16">
        <v>0</v>
      </c>
      <c r="AH25" s="16">
        <f>AF25+'2025.4'!AH25</f>
        <v>0</v>
      </c>
      <c r="AI25" s="16">
        <f>AG25+'2025.4'!AI25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37"/>
      <c r="B26" s="437"/>
      <c r="C26" s="25" t="s">
        <v>69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R26+'2025.4'!T26</f>
        <v>145938</v>
      </c>
      <c r="U26" s="122">
        <f>S26+'2025.4'!U26</f>
        <v>1017.436134144818</v>
      </c>
      <c r="V26" s="6">
        <v>0</v>
      </c>
      <c r="W26" s="2">
        <v>0</v>
      </c>
      <c r="X26" s="13">
        <f t="shared" si="0"/>
        <v>0</v>
      </c>
      <c r="Y26" s="22">
        <v>0</v>
      </c>
      <c r="Z26" s="14">
        <f t="shared" si="1"/>
        <v>0</v>
      </c>
      <c r="AA26" s="15">
        <f>V26+'2025.4'!AA26</f>
        <v>4</v>
      </c>
      <c r="AB26" s="15">
        <f>W26+'2025.4'!AB26</f>
        <v>45</v>
      </c>
      <c r="AC26" s="15">
        <f>X26+'2025.4'!AC26</f>
        <v>9000</v>
      </c>
      <c r="AD26" s="15">
        <f>Y26+'2025.4'!AD26</f>
        <v>73</v>
      </c>
      <c r="AE26" s="15">
        <f>Z26+'2025.4'!AE26</f>
        <v>29200</v>
      </c>
      <c r="AF26" s="4">
        <v>0</v>
      </c>
      <c r="AG26" s="16">
        <v>0</v>
      </c>
      <c r="AH26" s="16">
        <f>AF26+'2025.4'!AH26</f>
        <v>0</v>
      </c>
      <c r="AI26" s="16">
        <f>AG26+'2025.4'!AI26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37"/>
      <c r="B27" s="438"/>
      <c r="C27" s="25" t="s">
        <v>70</v>
      </c>
      <c r="D27" s="27">
        <v>0</v>
      </c>
      <c r="E27" s="28">
        <v>2</v>
      </c>
      <c r="F27" s="274">
        <v>18</v>
      </c>
      <c r="G27" s="239">
        <v>18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2</v>
      </c>
      <c r="P27" s="274">
        <v>18</v>
      </c>
      <c r="Q27" s="249">
        <v>-2</v>
      </c>
      <c r="R27" s="121">
        <v>0</v>
      </c>
      <c r="S27" s="139">
        <v>0</v>
      </c>
      <c r="T27" s="121">
        <f>R27+'2025.4'!T27</f>
        <v>61900</v>
      </c>
      <c r="U27" s="122">
        <f>S27+'2025.4'!U27</f>
        <v>400.07173370206806</v>
      </c>
      <c r="V27" s="6">
        <v>0</v>
      </c>
      <c r="W27" s="2">
        <v>0</v>
      </c>
      <c r="X27" s="13">
        <f t="shared" si="0"/>
        <v>0</v>
      </c>
      <c r="Y27" s="22">
        <v>0</v>
      </c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>
        <v>0</v>
      </c>
      <c r="AG27" s="16">
        <v>0</v>
      </c>
      <c r="AH27" s="16">
        <f>AF27+'2025.4'!AH27</f>
        <v>0</v>
      </c>
      <c r="AI27" s="16">
        <f>AG27+'2025.4'!AI27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437"/>
      <c r="B28" s="435">
        <v>2</v>
      </c>
      <c r="C28" s="25" t="s">
        <v>71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R28+'2025.4'!T28</f>
        <v>186764</v>
      </c>
      <c r="U28" s="122">
        <f>S28+'2025.4'!U28</f>
        <v>1220.0061277277644</v>
      </c>
      <c r="V28" s="6">
        <v>0</v>
      </c>
      <c r="W28" s="2">
        <v>0</v>
      </c>
      <c r="X28" s="13">
        <f t="shared" si="0"/>
        <v>0</v>
      </c>
      <c r="Y28" s="22">
        <v>0</v>
      </c>
      <c r="Z28" s="14">
        <f t="shared" si="1"/>
        <v>0</v>
      </c>
      <c r="AA28" s="15">
        <f>V28+'2025.4'!AA28</f>
        <v>8</v>
      </c>
      <c r="AB28" s="15">
        <f>W28+'2025.4'!AB28</f>
        <v>4</v>
      </c>
      <c r="AC28" s="15">
        <f>X28+'2025.4'!AC28</f>
        <v>800</v>
      </c>
      <c r="AD28" s="15">
        <f>Y28+'2025.4'!AD28</f>
        <v>394</v>
      </c>
      <c r="AE28" s="15">
        <f>Z28+'2025.4'!AE28</f>
        <v>157600</v>
      </c>
      <c r="AF28" s="4">
        <v>0</v>
      </c>
      <c r="AG28" s="16">
        <v>0</v>
      </c>
      <c r="AH28" s="16">
        <f>AF28+'2025.4'!AH28</f>
        <v>0</v>
      </c>
      <c r="AI28" s="16">
        <f>AG28+'2025.4'!AI28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37"/>
      <c r="B29" s="435"/>
      <c r="C29" s="25" t="s">
        <v>72</v>
      </c>
      <c r="D29" s="27">
        <v>0</v>
      </c>
      <c r="E29" s="28">
        <v>0</v>
      </c>
      <c r="F29" s="274">
        <v>140</v>
      </c>
      <c r="G29" s="239">
        <v>84</v>
      </c>
      <c r="H29" s="258">
        <v>56</v>
      </c>
      <c r="I29" s="73">
        <v>141</v>
      </c>
      <c r="J29" s="54">
        <v>0</v>
      </c>
      <c r="K29" s="54">
        <v>0</v>
      </c>
      <c r="L29" s="54">
        <v>5</v>
      </c>
      <c r="M29" s="54">
        <v>0</v>
      </c>
      <c r="N29" s="54">
        <v>0</v>
      </c>
      <c r="O29" s="54">
        <v>6</v>
      </c>
      <c r="P29" s="274">
        <v>140</v>
      </c>
      <c r="Q29" s="249">
        <v>-1</v>
      </c>
      <c r="R29" s="138">
        <v>142636</v>
      </c>
      <c r="S29" s="139">
        <v>1000.0042976712364</v>
      </c>
      <c r="T29" s="121">
        <f>R29+'2025.4'!T29</f>
        <v>5069548</v>
      </c>
      <c r="U29" s="122">
        <f>S29+'2025.4'!U29</f>
        <v>34000.479880725456</v>
      </c>
      <c r="V29" s="6">
        <v>0</v>
      </c>
      <c r="W29" s="2">
        <v>0</v>
      </c>
      <c r="X29" s="13">
        <f t="shared" si="0"/>
        <v>0</v>
      </c>
      <c r="Y29" s="22">
        <v>0</v>
      </c>
      <c r="Z29" s="14">
        <f t="shared" si="1"/>
        <v>0</v>
      </c>
      <c r="AA29" s="15">
        <f>V29+'2025.4'!AA29</f>
        <v>8</v>
      </c>
      <c r="AB29" s="15">
        <f>W29+'2025.4'!AB29</f>
        <v>55</v>
      </c>
      <c r="AC29" s="15">
        <f>X29+'2025.4'!AC29</f>
        <v>11000</v>
      </c>
      <c r="AD29" s="15">
        <f>Y29+'2025.4'!AD29</f>
        <v>373</v>
      </c>
      <c r="AE29" s="15">
        <f>Z29+'2025.4'!AE29</f>
        <v>149200</v>
      </c>
      <c r="AF29" s="4">
        <v>0</v>
      </c>
      <c r="AG29" s="16">
        <v>0</v>
      </c>
      <c r="AH29" s="16">
        <f>AF29+'2025.4'!AH29</f>
        <v>36</v>
      </c>
      <c r="AI29" s="16">
        <f>AG29+'2025.4'!AI29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AJ29+'2025.4'!AN29</f>
        <v>8</v>
      </c>
      <c r="AO29" s="16">
        <f>AK29+'2025.4'!AO29</f>
        <v>1890</v>
      </c>
      <c r="AP29" s="16">
        <f>AL29+'2025.4'!AP29</f>
        <v>668</v>
      </c>
      <c r="AQ29" s="16">
        <f>AM29+'2025.4'!AQ29</f>
        <v>81</v>
      </c>
    </row>
    <row r="30" spans="1:43" s="1" customFormat="1">
      <c r="A30" s="437"/>
      <c r="B30" s="435"/>
      <c r="C30" s="25" t="s">
        <v>73</v>
      </c>
      <c r="D30" s="27">
        <v>1</v>
      </c>
      <c r="E30" s="28">
        <v>1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2</v>
      </c>
      <c r="M30" s="54">
        <v>0</v>
      </c>
      <c r="N30" s="54">
        <v>1</v>
      </c>
      <c r="O30" s="54">
        <v>0</v>
      </c>
      <c r="P30" s="274">
        <v>56</v>
      </c>
      <c r="Q30" s="249">
        <v>1</v>
      </c>
      <c r="R30" s="121">
        <v>0</v>
      </c>
      <c r="S30" s="139">
        <v>0</v>
      </c>
      <c r="T30" s="121">
        <f>R30+'2025.4'!T30</f>
        <v>453064</v>
      </c>
      <c r="U30" s="122">
        <f>S30+'2025.4'!U30</f>
        <v>2860.0965769166683</v>
      </c>
      <c r="V30" s="6">
        <v>1</v>
      </c>
      <c r="W30" s="2">
        <v>0</v>
      </c>
      <c r="X30" s="13">
        <f t="shared" si="0"/>
        <v>0</v>
      </c>
      <c r="Y30" s="22">
        <v>41</v>
      </c>
      <c r="Z30" s="14">
        <f t="shared" si="1"/>
        <v>16400</v>
      </c>
      <c r="AA30" s="15">
        <f>V30+'2025.4'!AA30</f>
        <v>6</v>
      </c>
      <c r="AB30" s="15">
        <f>W30+'2025.4'!AB30</f>
        <v>96</v>
      </c>
      <c r="AC30" s="15">
        <f>X30+'2025.4'!AC30</f>
        <v>19200</v>
      </c>
      <c r="AD30" s="15">
        <f>Y30+'2025.4'!AD30</f>
        <v>248</v>
      </c>
      <c r="AE30" s="15">
        <f>Z30+'2025.4'!AE30</f>
        <v>99200</v>
      </c>
      <c r="AF30" s="4">
        <v>0</v>
      </c>
      <c r="AG30" s="16">
        <v>0</v>
      </c>
      <c r="AH30" s="16">
        <f>AF30+'2025.4'!AH30</f>
        <v>0</v>
      </c>
      <c r="AI30" s="16">
        <f>AG30+'2025.4'!AI30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437"/>
      <c r="B31" s="435"/>
      <c r="C31" s="25" t="s">
        <v>74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269652</v>
      </c>
      <c r="S31" s="123">
        <v>1890.4986039684527</v>
      </c>
      <c r="T31" s="121">
        <f>R31+'2025.4'!T31</f>
        <v>269652</v>
      </c>
      <c r="U31" s="122">
        <f>S31+'2025.4'!U31</f>
        <v>1890.4986039684527</v>
      </c>
      <c r="V31" s="6">
        <v>1</v>
      </c>
      <c r="W31" s="2">
        <v>0</v>
      </c>
      <c r="X31" s="13">
        <f t="shared" si="0"/>
        <v>0</v>
      </c>
      <c r="Y31" s="22">
        <v>48</v>
      </c>
      <c r="Z31" s="14">
        <f t="shared" si="1"/>
        <v>19200</v>
      </c>
      <c r="AA31" s="15">
        <f>V31+'2025.4'!AA31</f>
        <v>7</v>
      </c>
      <c r="AB31" s="15">
        <f>W31+'2025.4'!AB31</f>
        <v>21</v>
      </c>
      <c r="AC31" s="15">
        <f>X31+'2025.4'!AC31</f>
        <v>4200</v>
      </c>
      <c r="AD31" s="15">
        <f>Y31+'2025.4'!AD31</f>
        <v>257</v>
      </c>
      <c r="AE31" s="15">
        <f>Z31+'2025.4'!AE31</f>
        <v>102800</v>
      </c>
      <c r="AF31" s="4">
        <v>0</v>
      </c>
      <c r="AG31" s="16">
        <v>0</v>
      </c>
      <c r="AH31" s="16">
        <f>AF31+'2025.4'!AH31</f>
        <v>1</v>
      </c>
      <c r="AI31" s="16">
        <f>AG31+'2025.4'!AI31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AJ31+'2025.4'!AN31</f>
        <v>6</v>
      </c>
      <c r="AO31" s="16">
        <f>AK31+'2025.4'!AO31</f>
        <v>730</v>
      </c>
      <c r="AP31" s="16">
        <f>AL31+'2025.4'!AP31</f>
        <v>348</v>
      </c>
      <c r="AQ31" s="16">
        <f>AM31+'2025.4'!AQ31</f>
        <v>46</v>
      </c>
    </row>
    <row r="32" spans="1:43" s="1" customFormat="1">
      <c r="A32" s="437"/>
      <c r="B32" s="435"/>
      <c r="C32" s="25" t="s">
        <v>75</v>
      </c>
      <c r="D32" s="27">
        <v>0</v>
      </c>
      <c r="E32" s="28">
        <v>0</v>
      </c>
      <c r="F32" s="274">
        <v>115</v>
      </c>
      <c r="G32" s="239">
        <v>97</v>
      </c>
      <c r="H32" s="258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4">
        <v>115</v>
      </c>
      <c r="Q32" s="249">
        <v>7</v>
      </c>
      <c r="R32" s="121">
        <v>185432</v>
      </c>
      <c r="S32" s="123">
        <v>1300.0420435638457</v>
      </c>
      <c r="T32" s="121">
        <f>R32+'2025.4'!T32</f>
        <v>1099444</v>
      </c>
      <c r="U32" s="122">
        <f>S32+'2025.4'!U32</f>
        <v>7336.1802764604472</v>
      </c>
      <c r="V32" s="6">
        <v>0</v>
      </c>
      <c r="W32" s="2">
        <v>0</v>
      </c>
      <c r="X32" s="13">
        <f t="shared" si="0"/>
        <v>0</v>
      </c>
      <c r="Y32" s="22">
        <v>0</v>
      </c>
      <c r="Z32" s="14">
        <f t="shared" si="1"/>
        <v>0</v>
      </c>
      <c r="AA32" s="15">
        <f>V32+'2025.4'!AA32</f>
        <v>6</v>
      </c>
      <c r="AB32" s="15">
        <f>W32+'2025.4'!AB32</f>
        <v>48</v>
      </c>
      <c r="AC32" s="15">
        <f>X32+'2025.4'!AC32</f>
        <v>9600</v>
      </c>
      <c r="AD32" s="15">
        <f>Y32+'2025.4'!AD32</f>
        <v>183</v>
      </c>
      <c r="AE32" s="15">
        <f>Z32+'2025.4'!AE32</f>
        <v>73200</v>
      </c>
      <c r="AF32" s="4">
        <v>0</v>
      </c>
      <c r="AG32" s="16">
        <v>0</v>
      </c>
      <c r="AH32" s="16">
        <f>AF32+'2025.4'!AH32</f>
        <v>0</v>
      </c>
      <c r="AI32" s="16">
        <f>AG32+'2025.4'!AI32</f>
        <v>0</v>
      </c>
      <c r="AJ32" s="5">
        <v>1</v>
      </c>
      <c r="AK32" s="16">
        <v>50</v>
      </c>
      <c r="AL32" s="16">
        <v>199</v>
      </c>
      <c r="AM32" s="16">
        <v>6</v>
      </c>
      <c r="AN32" s="16">
        <f>AJ32+'2025.4'!AN32</f>
        <v>5</v>
      </c>
      <c r="AO32" s="16">
        <f>AK32+'2025.4'!AO32</f>
        <v>635</v>
      </c>
      <c r="AP32" s="16">
        <f>AL32+'2025.4'!AP32</f>
        <v>1294</v>
      </c>
      <c r="AQ32" s="16">
        <f>AM32+'2025.4'!AQ32</f>
        <v>42</v>
      </c>
    </row>
    <row r="33" spans="1:43" s="1" customFormat="1">
      <c r="A33" s="438"/>
      <c r="B33" s="435"/>
      <c r="C33" s="25" t="s">
        <v>76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R33+'2025.4'!T33</f>
        <v>44973</v>
      </c>
      <c r="U33" s="122">
        <f>S33+'2025.4'!U33</f>
        <v>300.00867145336139</v>
      </c>
      <c r="V33" s="6">
        <v>0</v>
      </c>
      <c r="W33" s="2">
        <v>0</v>
      </c>
      <c r="X33" s="13">
        <f t="shared" si="0"/>
        <v>0</v>
      </c>
      <c r="Y33" s="22">
        <v>0</v>
      </c>
      <c r="Z33" s="14">
        <f t="shared" si="1"/>
        <v>0</v>
      </c>
      <c r="AA33" s="15">
        <f>V33+'2025.4'!AA33</f>
        <v>4</v>
      </c>
      <c r="AB33" s="15">
        <f>W33+'2025.4'!AB33</f>
        <v>8</v>
      </c>
      <c r="AC33" s="15">
        <f>X33+'2025.4'!AC33</f>
        <v>1600</v>
      </c>
      <c r="AD33" s="15">
        <f>Y33+'2025.4'!AD33</f>
        <v>141</v>
      </c>
      <c r="AE33" s="15">
        <f>Z33+'2025.4'!AE33</f>
        <v>56400</v>
      </c>
      <c r="AF33" s="4">
        <v>0</v>
      </c>
      <c r="AG33" s="16">
        <v>0</v>
      </c>
      <c r="AH33" s="16">
        <f>AF33+'2025.4'!AH33</f>
        <v>0</v>
      </c>
      <c r="AI33" s="16">
        <f>AG33+'2025.4'!AI33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AJ33+'2025.4'!AN33</f>
        <v>4</v>
      </c>
      <c r="AO33" s="16">
        <f>AK33+'2025.4'!AO33</f>
        <v>630</v>
      </c>
      <c r="AP33" s="16">
        <f>AL33+'2025.4'!AP33</f>
        <v>255</v>
      </c>
      <c r="AQ33" s="16">
        <f>AM33+'2025.4'!AQ33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1</v>
      </c>
      <c r="E34" s="127">
        <f t="shared" ref="E34:O34" si="3">SUM(E21:E33)</f>
        <v>3</v>
      </c>
      <c r="F34" s="144">
        <f t="shared" si="3"/>
        <v>794</v>
      </c>
      <c r="G34" s="244">
        <f t="shared" ref="G34:H34" si="4">SUM(G21:G33)</f>
        <v>661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33</v>
      </c>
      <c r="M34" s="124">
        <f t="shared" si="3"/>
        <v>0</v>
      </c>
      <c r="N34" s="124">
        <f t="shared" si="3"/>
        <v>5</v>
      </c>
      <c r="O34" s="124">
        <f t="shared" si="3"/>
        <v>30</v>
      </c>
      <c r="P34" s="144">
        <f t="shared" ref="P34" si="5">SUM(P21:P33)</f>
        <v>794</v>
      </c>
      <c r="Q34" s="17">
        <f t="shared" ref="Q34" si="6">SUM(Q21:Q33)</f>
        <v>0</v>
      </c>
      <c r="R34" s="141">
        <f>SUM(R21:R33)</f>
        <v>597720</v>
      </c>
      <c r="S34" s="142">
        <f>SUM(S21:S33)</f>
        <v>4190.5449452035355</v>
      </c>
      <c r="T34" s="141">
        <f>SUM(T21:T33)</f>
        <v>12183298</v>
      </c>
      <c r="U34" s="142">
        <f>SUM(U21:U33)</f>
        <v>80787.290884966686</v>
      </c>
      <c r="V34" s="143">
        <f t="shared" ref="V34:Y34" si="7">SUM(V21:V33)</f>
        <v>3</v>
      </c>
      <c r="W34" s="17">
        <f t="shared" si="7"/>
        <v>3</v>
      </c>
      <c r="X34" s="132">
        <f t="shared" si="0"/>
        <v>600</v>
      </c>
      <c r="Y34" s="144">
        <f t="shared" si="7"/>
        <v>128</v>
      </c>
      <c r="Z34" s="134">
        <f t="shared" si="1"/>
        <v>51200</v>
      </c>
      <c r="AA34" s="135">
        <f>V34+'2025.4'!AA34</f>
        <v>53</v>
      </c>
      <c r="AB34" s="135">
        <f>W34+'2025.4'!AB34</f>
        <v>330</v>
      </c>
      <c r="AC34" s="135">
        <f>X34+'2025.4'!AC34</f>
        <v>66000</v>
      </c>
      <c r="AD34" s="135">
        <f>Y34+'2025.4'!AD34</f>
        <v>2067</v>
      </c>
      <c r="AE34" s="135">
        <f>Z34+'2025.4'!AE34</f>
        <v>826800</v>
      </c>
      <c r="AF34" s="124">
        <f t="shared" ref="AF34:AG34" si="8">SUM(AF21:AF33)</f>
        <v>3</v>
      </c>
      <c r="AG34" s="124">
        <f t="shared" si="8"/>
        <v>0</v>
      </c>
      <c r="AH34" s="137">
        <f>AF34+'2025.4'!AH34</f>
        <v>40</v>
      </c>
      <c r="AI34" s="137">
        <f>AG34+'2025.4'!AI34</f>
        <v>0</v>
      </c>
      <c r="AJ34" s="124">
        <f t="shared" ref="AJ34:AM34" si="9">SUM(AJ21:AJ33)</f>
        <v>1</v>
      </c>
      <c r="AK34" s="124">
        <f t="shared" si="9"/>
        <v>50</v>
      </c>
      <c r="AL34" s="124">
        <f t="shared" si="9"/>
        <v>199</v>
      </c>
      <c r="AM34" s="124">
        <f t="shared" si="9"/>
        <v>6</v>
      </c>
      <c r="AN34" s="137">
        <f>AJ34+'2025.4'!AN34</f>
        <v>33</v>
      </c>
      <c r="AO34" s="137">
        <f>AK34+'2025.4'!AO34</f>
        <v>4495</v>
      </c>
      <c r="AP34" s="137">
        <f>AL34+'2025.4'!AP34</f>
        <v>4362</v>
      </c>
      <c r="AQ34" s="137">
        <f>AM34+'2025.4'!AQ34</f>
        <v>242</v>
      </c>
    </row>
    <row r="35" spans="1:43" s="1" customFormat="1">
      <c r="A35" s="436">
        <v>3</v>
      </c>
      <c r="B35" s="436">
        <v>1</v>
      </c>
      <c r="C35" s="25" t="s">
        <v>77</v>
      </c>
      <c r="D35" s="27">
        <v>0</v>
      </c>
      <c r="E35" s="28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2</v>
      </c>
      <c r="M35" s="54">
        <v>0</v>
      </c>
      <c r="N35" s="54">
        <v>0</v>
      </c>
      <c r="O35" s="54">
        <v>1</v>
      </c>
      <c r="P35" s="274">
        <v>38</v>
      </c>
      <c r="Q35" s="249">
        <v>1</v>
      </c>
      <c r="R35" s="121">
        <v>0</v>
      </c>
      <c r="S35" s="123">
        <v>0</v>
      </c>
      <c r="T35" s="121">
        <f>R35+'2025.4'!T35</f>
        <v>398498</v>
      </c>
      <c r="U35" s="122">
        <f>S35+'2025.4'!U35</f>
        <v>2600.0898548438058</v>
      </c>
      <c r="V35" s="6">
        <v>0</v>
      </c>
      <c r="W35" s="2">
        <v>0</v>
      </c>
      <c r="X35" s="13">
        <f t="shared" si="0"/>
        <v>0</v>
      </c>
      <c r="Y35" s="22">
        <v>0</v>
      </c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>
        <v>0</v>
      </c>
      <c r="AG35" s="16">
        <v>0</v>
      </c>
      <c r="AH35" s="16">
        <f>AF35+'2025.4'!AH35</f>
        <v>2</v>
      </c>
      <c r="AI35" s="16">
        <f>AG35+'2025.4'!AI35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437"/>
      <c r="B36" s="437"/>
      <c r="C36" s="25" t="s">
        <v>78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R36+'2025.4'!T36</f>
        <v>185676</v>
      </c>
      <c r="U36" s="122">
        <f>S36+'2025.4'!U36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22">
        <v>0</v>
      </c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>
        <v>0</v>
      </c>
      <c r="AG36" s="16">
        <v>0</v>
      </c>
      <c r="AH36" s="16">
        <f>AF36+'2025.4'!AH36</f>
        <v>0</v>
      </c>
      <c r="AI36" s="16">
        <f>AG36+'2025.4'!AI36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37"/>
      <c r="B37" s="437"/>
      <c r="C37" s="25" t="s">
        <v>79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R37+'2025.4'!T37</f>
        <v>44973</v>
      </c>
      <c r="U37" s="122">
        <f>S37+'2025.4'!U37</f>
        <v>300.00867145336139</v>
      </c>
      <c r="V37" s="6">
        <v>0</v>
      </c>
      <c r="W37" s="2">
        <v>0</v>
      </c>
      <c r="X37" s="13">
        <f t="shared" si="10"/>
        <v>0</v>
      </c>
      <c r="Y37" s="22">
        <v>0</v>
      </c>
      <c r="Z37" s="14">
        <f t="shared" si="11"/>
        <v>0</v>
      </c>
      <c r="AA37" s="15">
        <f>V37+'2025.4'!AA37</f>
        <v>3</v>
      </c>
      <c r="AB37" s="15">
        <f>W37+'2025.4'!AB37</f>
        <v>27</v>
      </c>
      <c r="AC37" s="15">
        <f>X37+'2025.4'!AC37</f>
        <v>5400</v>
      </c>
      <c r="AD37" s="15">
        <f>Y37+'2025.4'!AD37</f>
        <v>95</v>
      </c>
      <c r="AE37" s="15">
        <f>Z37+'2025.4'!AE37</f>
        <v>38000</v>
      </c>
      <c r="AF37" s="4">
        <v>0</v>
      </c>
      <c r="AG37" s="16">
        <v>0</v>
      </c>
      <c r="AH37" s="16">
        <f>AF37+'2025.4'!AH37</f>
        <v>0</v>
      </c>
      <c r="AI37" s="16">
        <f>AG37+'2025.4'!AI37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37"/>
      <c r="B38" s="437"/>
      <c r="C38" s="25" t="s">
        <v>80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R38+'2025.4'!T38</f>
        <v>201139</v>
      </c>
      <c r="U38" s="122">
        <f>S38+'2025.4'!U38</f>
        <v>1300.0004595331222</v>
      </c>
      <c r="V38" s="6">
        <v>1</v>
      </c>
      <c r="W38" s="2">
        <v>0</v>
      </c>
      <c r="X38" s="13">
        <f t="shared" si="10"/>
        <v>0</v>
      </c>
      <c r="Y38" s="22">
        <v>59</v>
      </c>
      <c r="Z38" s="14">
        <f t="shared" si="11"/>
        <v>23600</v>
      </c>
      <c r="AA38" s="15">
        <f>V38+'2025.4'!AA38</f>
        <v>9</v>
      </c>
      <c r="AB38" s="15">
        <f>W38+'2025.4'!AB38</f>
        <v>0</v>
      </c>
      <c r="AC38" s="15">
        <f>X38+'2025.4'!AC38</f>
        <v>0</v>
      </c>
      <c r="AD38" s="15">
        <f>Y38+'2025.4'!AD38</f>
        <v>406</v>
      </c>
      <c r="AE38" s="15">
        <f>Z38+'2025.4'!AE38</f>
        <v>162400</v>
      </c>
      <c r="AF38" s="4">
        <v>0</v>
      </c>
      <c r="AG38" s="16">
        <v>0</v>
      </c>
      <c r="AH38" s="16">
        <f>AF38+'2025.4'!AH38</f>
        <v>0</v>
      </c>
      <c r="AI38" s="16">
        <f>AG38+'2025.4'!AI38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AJ38+'2025.4'!AN38</f>
        <v>3</v>
      </c>
      <c r="AO38" s="16">
        <f>AK38+'2025.4'!AO38</f>
        <v>140</v>
      </c>
      <c r="AP38" s="16">
        <f>AL38+'2025.4'!AP38</f>
        <v>209</v>
      </c>
      <c r="AQ38" s="16">
        <f>AM38+'2025.4'!AQ38</f>
        <v>13</v>
      </c>
    </row>
    <row r="39" spans="1:43" s="1" customFormat="1">
      <c r="A39" s="437"/>
      <c r="B39" s="437"/>
      <c r="C39" s="25" t="s">
        <v>81</v>
      </c>
      <c r="D39" s="27">
        <v>0</v>
      </c>
      <c r="E39" s="28">
        <v>5</v>
      </c>
      <c r="F39" s="274">
        <v>41</v>
      </c>
      <c r="G39" s="239">
        <v>22</v>
      </c>
      <c r="H39" s="258">
        <v>19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5</v>
      </c>
      <c r="P39" s="274">
        <v>41</v>
      </c>
      <c r="Q39" s="249">
        <v>-5</v>
      </c>
      <c r="R39" s="121">
        <v>154068</v>
      </c>
      <c r="S39" s="123">
        <v>1080.1527113324269</v>
      </c>
      <c r="T39" s="121">
        <f>R39+'2025.4'!T39</f>
        <v>154068</v>
      </c>
      <c r="U39" s="122">
        <f>S39+'2025.4'!U39</f>
        <v>1080.1527113324269</v>
      </c>
      <c r="V39" s="6">
        <v>0</v>
      </c>
      <c r="W39" s="2">
        <v>0</v>
      </c>
      <c r="X39" s="13">
        <f t="shared" si="10"/>
        <v>0</v>
      </c>
      <c r="Y39" s="22">
        <v>0</v>
      </c>
      <c r="Z39" s="14">
        <f t="shared" si="11"/>
        <v>0</v>
      </c>
      <c r="AA39" s="15">
        <f>V39+'2025.4'!AA39</f>
        <v>2</v>
      </c>
      <c r="AB39" s="15">
        <f>W39+'2025.4'!AB39</f>
        <v>0</v>
      </c>
      <c r="AC39" s="15">
        <f>X39+'2025.4'!AC39</f>
        <v>0</v>
      </c>
      <c r="AD39" s="15">
        <f>Y39+'2025.4'!AD39</f>
        <v>124</v>
      </c>
      <c r="AE39" s="15">
        <f>Z39+'2025.4'!AE39</f>
        <v>49600</v>
      </c>
      <c r="AF39" s="4">
        <v>0</v>
      </c>
      <c r="AG39" s="16">
        <v>0</v>
      </c>
      <c r="AH39" s="16">
        <f>AF39+'2025.4'!AH39</f>
        <v>6</v>
      </c>
      <c r="AI39" s="16">
        <f>AG39+'2025.4'!AI39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AJ39+'2025.4'!AN39</f>
        <v>4</v>
      </c>
      <c r="AO39" s="16">
        <f>AK39+'2025.4'!AO39</f>
        <v>240</v>
      </c>
      <c r="AP39" s="16">
        <f>AL39+'2025.4'!AP39</f>
        <v>248</v>
      </c>
      <c r="AQ39" s="16">
        <f>AM39+'2025.4'!AQ39</f>
        <v>12</v>
      </c>
    </row>
    <row r="40" spans="1:43" s="1" customFormat="1">
      <c r="A40" s="437"/>
      <c r="B40" s="437"/>
      <c r="C40" s="25" t="s">
        <v>82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R40+'2025.4'!T40</f>
        <v>0</v>
      </c>
      <c r="U40" s="122">
        <f>S40+'2025.4'!U40</f>
        <v>0</v>
      </c>
      <c r="V40" s="6">
        <v>0</v>
      </c>
      <c r="W40" s="2">
        <v>0</v>
      </c>
      <c r="X40" s="13">
        <f t="shared" si="10"/>
        <v>0</v>
      </c>
      <c r="Y40" s="22">
        <v>0</v>
      </c>
      <c r="Z40" s="14">
        <f t="shared" si="11"/>
        <v>0</v>
      </c>
      <c r="AA40" s="15">
        <f>V40+'2025.4'!AA40</f>
        <v>8</v>
      </c>
      <c r="AB40" s="15">
        <f>W40+'2025.4'!AB40</f>
        <v>0</v>
      </c>
      <c r="AC40" s="15">
        <f>X40+'2025.4'!AC40</f>
        <v>0</v>
      </c>
      <c r="AD40" s="15">
        <f>Y40+'2025.4'!AD40</f>
        <v>240</v>
      </c>
      <c r="AE40" s="15">
        <f>Z40+'2025.4'!AE40</f>
        <v>96000</v>
      </c>
      <c r="AF40" s="4">
        <v>0</v>
      </c>
      <c r="AG40" s="16">
        <v>0</v>
      </c>
      <c r="AH40" s="16">
        <f>AF40+'2025.4'!AH40</f>
        <v>0</v>
      </c>
      <c r="AI40" s="16">
        <f>AG40+'2025.4'!AI40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AJ40+'2025.4'!AN40</f>
        <v>1</v>
      </c>
      <c r="AO40" s="16">
        <f>AK40+'2025.4'!AO40</f>
        <v>60</v>
      </c>
      <c r="AP40" s="16">
        <f>AL40+'2025.4'!AP40</f>
        <v>37</v>
      </c>
      <c r="AQ40" s="16">
        <f>AM40+'2025.4'!AQ40</f>
        <v>4</v>
      </c>
    </row>
    <row r="41" spans="1:43" s="1" customFormat="1">
      <c r="A41" s="437"/>
      <c r="B41" s="437"/>
      <c r="C41" s="25" t="s">
        <v>83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R41+'2025.4'!T41</f>
        <v>76545</v>
      </c>
      <c r="U41" s="122">
        <f>S41+'2025.4'!U41</f>
        <v>500.01803905957104</v>
      </c>
      <c r="V41" s="6">
        <v>0</v>
      </c>
      <c r="W41" s="2">
        <v>0</v>
      </c>
      <c r="X41" s="13">
        <f t="shared" si="10"/>
        <v>0</v>
      </c>
      <c r="Y41" s="22">
        <v>0</v>
      </c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>
        <v>0</v>
      </c>
      <c r="AG41" s="16">
        <v>0</v>
      </c>
      <c r="AH41" s="16">
        <f>AF41+'2025.4'!AH41</f>
        <v>17</v>
      </c>
      <c r="AI41" s="16">
        <f>AG41+'2025.4'!AI41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38"/>
      <c r="B42" s="438"/>
      <c r="C42" s="25" t="s">
        <v>84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R42+'2025.4'!T42</f>
        <v>15473</v>
      </c>
      <c r="U42" s="122">
        <f>S42+'2025.4'!U42</f>
        <v>100.00500703670596</v>
      </c>
      <c r="V42" s="6">
        <v>0</v>
      </c>
      <c r="W42" s="2">
        <v>0</v>
      </c>
      <c r="X42" s="13">
        <f t="shared" si="10"/>
        <v>0</v>
      </c>
      <c r="Y42" s="22">
        <v>0</v>
      </c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>
        <v>0</v>
      </c>
      <c r="AG42" s="16">
        <v>0</v>
      </c>
      <c r="AH42" s="16">
        <f>AF42+'2025.4'!AH42</f>
        <v>0</v>
      </c>
      <c r="AI42" s="16">
        <f>AG42+'2025.4'!AI42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5</v>
      </c>
      <c r="F43" s="144">
        <f t="shared" si="12"/>
        <v>192</v>
      </c>
      <c r="G43" s="244">
        <f t="shared" ref="G43:H43" si="13">SUM(G35:G42)</f>
        <v>147</v>
      </c>
      <c r="H43" s="265">
        <f t="shared" si="13"/>
        <v>45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2</v>
      </c>
      <c r="M43" s="124">
        <f t="shared" si="12"/>
        <v>0</v>
      </c>
      <c r="N43" s="124">
        <f t="shared" si="12"/>
        <v>1</v>
      </c>
      <c r="O43" s="124">
        <f t="shared" si="12"/>
        <v>7</v>
      </c>
      <c r="P43" s="144">
        <f t="shared" ref="P43" si="14">SUM(P35:P42)</f>
        <v>192</v>
      </c>
      <c r="Q43" s="17">
        <f t="shared" ref="Q43" si="15">SUM(Q35:Q42)</f>
        <v>-5</v>
      </c>
      <c r="R43" s="141">
        <f t="shared" ref="R43:W43" si="16">SUM(R35:R42)</f>
        <v>154068</v>
      </c>
      <c r="S43" s="142">
        <f t="shared" si="16"/>
        <v>1080.1527113324269</v>
      </c>
      <c r="T43" s="141">
        <f t="shared" si="16"/>
        <v>1076372</v>
      </c>
      <c r="U43" s="142">
        <f t="shared" si="16"/>
        <v>7080.3348276994648</v>
      </c>
      <c r="V43" s="143">
        <f t="shared" si="16"/>
        <v>1</v>
      </c>
      <c r="W43" s="17">
        <f t="shared" si="16"/>
        <v>0</v>
      </c>
      <c r="X43" s="132">
        <f t="shared" si="10"/>
        <v>0</v>
      </c>
      <c r="Y43" s="144">
        <f>SUM(Y35:Y42)</f>
        <v>59</v>
      </c>
      <c r="Z43" s="134">
        <f t="shared" si="11"/>
        <v>23600</v>
      </c>
      <c r="AA43" s="135">
        <f>V43+'2025.4'!AA43</f>
        <v>25</v>
      </c>
      <c r="AB43" s="135">
        <f>W43+'2025.4'!AB43</f>
        <v>28</v>
      </c>
      <c r="AC43" s="135">
        <f>X43+'2025.4'!AC43</f>
        <v>5600</v>
      </c>
      <c r="AD43" s="135">
        <f>Y43+'2025.4'!AD43</f>
        <v>971</v>
      </c>
      <c r="AE43" s="135">
        <f>Z43+'2025.4'!AE43</f>
        <v>388400</v>
      </c>
      <c r="AF43" s="124">
        <f>SUM(AF35:AF42)</f>
        <v>0</v>
      </c>
      <c r="AG43" s="124">
        <f>SUM(AG35:AG42)</f>
        <v>0</v>
      </c>
      <c r="AH43" s="137">
        <f>AF43+'2025.4'!AH43</f>
        <v>25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15</v>
      </c>
      <c r="AO43" s="137">
        <f>AK43+'2025.4'!AO43</f>
        <v>855</v>
      </c>
      <c r="AP43" s="137">
        <f>AL43+'2025.4'!AP43</f>
        <v>1512</v>
      </c>
      <c r="AQ43" s="137">
        <f>AM43+'2025.4'!AQ43</f>
        <v>76</v>
      </c>
    </row>
    <row r="44" spans="1:43" s="1" customFormat="1">
      <c r="A44" s="436">
        <v>4</v>
      </c>
      <c r="B44" s="436">
        <v>1</v>
      </c>
      <c r="C44" s="25" t="s">
        <v>85</v>
      </c>
      <c r="D44" s="27">
        <v>3</v>
      </c>
      <c r="E44" s="28">
        <v>5</v>
      </c>
      <c r="F44" s="274">
        <v>78</v>
      </c>
      <c r="G44" s="239">
        <v>78</v>
      </c>
      <c r="H44" s="258">
        <v>0</v>
      </c>
      <c r="I44" s="73">
        <v>74</v>
      </c>
      <c r="J44" s="54">
        <v>0</v>
      </c>
      <c r="K44" s="54">
        <v>1</v>
      </c>
      <c r="L44" s="54">
        <v>13</v>
      </c>
      <c r="M44" s="54">
        <v>0</v>
      </c>
      <c r="N44" s="54">
        <v>1</v>
      </c>
      <c r="O44" s="54">
        <v>9</v>
      </c>
      <c r="P44" s="274">
        <v>78</v>
      </c>
      <c r="Q44" s="249">
        <v>4</v>
      </c>
      <c r="R44" s="138">
        <v>0</v>
      </c>
      <c r="S44" s="123">
        <v>0</v>
      </c>
      <c r="T44" s="121">
        <f>R44+'2025.4'!T44</f>
        <v>1189665</v>
      </c>
      <c r="U44" s="122">
        <f>S44+'2025.4'!U44</f>
        <v>7680.2709539762154</v>
      </c>
      <c r="V44" s="6">
        <v>0</v>
      </c>
      <c r="W44" s="2">
        <v>0</v>
      </c>
      <c r="X44" s="13">
        <f t="shared" si="10"/>
        <v>0</v>
      </c>
      <c r="Y44" s="22">
        <v>0</v>
      </c>
      <c r="Z44" s="14">
        <f t="shared" si="11"/>
        <v>0</v>
      </c>
      <c r="AA44" s="15">
        <f>V44+'2025.4'!AA44</f>
        <v>4</v>
      </c>
      <c r="AB44" s="15">
        <f>W44+'2025.4'!AB44</f>
        <v>126</v>
      </c>
      <c r="AC44" s="15">
        <f>X44+'2025.4'!AC44</f>
        <v>25200</v>
      </c>
      <c r="AD44" s="15">
        <f>Y44+'2025.4'!AD44</f>
        <v>185</v>
      </c>
      <c r="AE44" s="15">
        <f>Z44+'2025.4'!AE44</f>
        <v>74000</v>
      </c>
      <c r="AF44" s="4">
        <v>0</v>
      </c>
      <c r="AG44" s="16">
        <v>0</v>
      </c>
      <c r="AH44" s="16">
        <f>AF44+'2025.4'!AH44</f>
        <v>0</v>
      </c>
      <c r="AI44" s="16">
        <f>AG44+'2025.4'!AI44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AJ44+'2025.4'!AN44</f>
        <v>4</v>
      </c>
      <c r="AO44" s="16">
        <f>AK44+'2025.4'!AO44</f>
        <v>180</v>
      </c>
      <c r="AP44" s="16">
        <f>AL44+'2025.4'!AP44</f>
        <v>341</v>
      </c>
      <c r="AQ44" s="16">
        <f>AM44+'2025.4'!AQ44</f>
        <v>29</v>
      </c>
    </row>
    <row r="45" spans="1:43" s="1" customFormat="1">
      <c r="A45" s="437"/>
      <c r="B45" s="437"/>
      <c r="C45" s="25" t="s">
        <v>86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142636</v>
      </c>
      <c r="S45" s="123">
        <v>1000.0042976712364</v>
      </c>
      <c r="T45" s="121">
        <f>R45+'2025.4'!T45</f>
        <v>486892</v>
      </c>
      <c r="U45" s="122">
        <f>S45+'2025.4'!U45</f>
        <v>3400.054276403016</v>
      </c>
      <c r="V45" s="6">
        <v>1</v>
      </c>
      <c r="W45" s="2">
        <v>0</v>
      </c>
      <c r="X45" s="13">
        <f t="shared" si="10"/>
        <v>0</v>
      </c>
      <c r="Y45" s="22">
        <v>53</v>
      </c>
      <c r="Z45" s="14">
        <f t="shared" si="11"/>
        <v>21200</v>
      </c>
      <c r="AA45" s="15">
        <f>V45+'2025.4'!AA45</f>
        <v>6</v>
      </c>
      <c r="AB45" s="15">
        <f>W45+'2025.4'!AB45</f>
        <v>21</v>
      </c>
      <c r="AC45" s="15">
        <f>X45+'2025.4'!AC45</f>
        <v>4200</v>
      </c>
      <c r="AD45" s="15">
        <f>Y45+'2025.4'!AD45</f>
        <v>358</v>
      </c>
      <c r="AE45" s="15">
        <f>Z45+'2025.4'!AE45</f>
        <v>143200</v>
      </c>
      <c r="AF45" s="4">
        <v>0</v>
      </c>
      <c r="AG45" s="16">
        <v>0</v>
      </c>
      <c r="AH45" s="16">
        <f>AF45+'2025.4'!AH45</f>
        <v>0</v>
      </c>
      <c r="AI45" s="16">
        <f>AG45+'2025.4'!AI45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437"/>
      <c r="B46" s="437"/>
      <c r="C46" s="25" t="s">
        <v>87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21">
        <f>R46+'2025.4'!T46</f>
        <v>773615</v>
      </c>
      <c r="U46" s="122">
        <f>S46+'2025.4'!U46</f>
        <v>5000.0241400311052</v>
      </c>
      <c r="V46" s="6">
        <v>1</v>
      </c>
      <c r="W46" s="2">
        <v>0</v>
      </c>
      <c r="X46" s="13">
        <f t="shared" si="10"/>
        <v>0</v>
      </c>
      <c r="Y46" s="22">
        <v>23</v>
      </c>
      <c r="Z46" s="14">
        <f t="shared" si="11"/>
        <v>9200</v>
      </c>
      <c r="AA46" s="15">
        <f>V46+'2025.4'!AA46</f>
        <v>4</v>
      </c>
      <c r="AB46" s="15">
        <f>W46+'2025.4'!AB46</f>
        <v>0</v>
      </c>
      <c r="AC46" s="15">
        <f>X46+'2025.4'!AC46</f>
        <v>0</v>
      </c>
      <c r="AD46" s="15">
        <f>Y46+'2025.4'!AD46</f>
        <v>117</v>
      </c>
      <c r="AE46" s="15">
        <f>Z46+'2025.4'!AE46</f>
        <v>46800</v>
      </c>
      <c r="AF46" s="4">
        <v>0</v>
      </c>
      <c r="AG46" s="16">
        <v>0</v>
      </c>
      <c r="AH46" s="16">
        <f>AF46+'2025.4'!AH46</f>
        <v>0</v>
      </c>
      <c r="AI46" s="16">
        <f>AG46+'2025.4'!AI46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437"/>
      <c r="B47" s="437"/>
      <c r="C47" s="25" t="s">
        <v>88</v>
      </c>
      <c r="D47" s="27">
        <v>1</v>
      </c>
      <c r="E47" s="28">
        <v>0</v>
      </c>
      <c r="F47" s="274">
        <v>100</v>
      </c>
      <c r="G47" s="239">
        <v>69</v>
      </c>
      <c r="H47" s="258">
        <v>31</v>
      </c>
      <c r="I47" s="73">
        <v>101</v>
      </c>
      <c r="J47" s="54">
        <v>0</v>
      </c>
      <c r="K47" s="54">
        <v>1</v>
      </c>
      <c r="L47" s="54">
        <v>3</v>
      </c>
      <c r="M47" s="54">
        <v>0</v>
      </c>
      <c r="N47" s="54">
        <v>1</v>
      </c>
      <c r="O47" s="54">
        <v>4</v>
      </c>
      <c r="P47" s="274">
        <v>100</v>
      </c>
      <c r="Q47" s="249">
        <v>-1</v>
      </c>
      <c r="R47" s="138">
        <v>0</v>
      </c>
      <c r="S47" s="123">
        <v>0</v>
      </c>
      <c r="T47" s="121">
        <f>R47+'2025.4'!T47</f>
        <v>153149</v>
      </c>
      <c r="U47" s="122">
        <f>S47+'2025.4'!U47</f>
        <v>1000.005177990755</v>
      </c>
      <c r="V47" s="6">
        <v>0</v>
      </c>
      <c r="W47" s="2">
        <v>0</v>
      </c>
      <c r="X47" s="13">
        <f t="shared" si="10"/>
        <v>0</v>
      </c>
      <c r="Y47" s="22">
        <v>0</v>
      </c>
      <c r="Z47" s="14">
        <f t="shared" si="11"/>
        <v>0</v>
      </c>
      <c r="AA47" s="15">
        <f>V47+'2025.4'!AA47</f>
        <v>7</v>
      </c>
      <c r="AB47" s="15">
        <f>W47+'2025.4'!AB47</f>
        <v>98</v>
      </c>
      <c r="AC47" s="15">
        <f>X47+'2025.4'!AC47</f>
        <v>19600</v>
      </c>
      <c r="AD47" s="15">
        <f>Y47+'2025.4'!AD47</f>
        <v>327</v>
      </c>
      <c r="AE47" s="15">
        <f>Z47+'2025.4'!AE47</f>
        <v>130800</v>
      </c>
      <c r="AF47" s="4">
        <v>0</v>
      </c>
      <c r="AG47" s="16">
        <v>0</v>
      </c>
      <c r="AH47" s="16">
        <f>AF47+'2025.4'!AH47</f>
        <v>14</v>
      </c>
      <c r="AI47" s="16">
        <f>AG47+'2025.4'!AI47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AJ47+'2025.4'!AN47</f>
        <v>5</v>
      </c>
      <c r="AO47" s="16">
        <f>AK47+'2025.4'!AO47</f>
        <v>235</v>
      </c>
      <c r="AP47" s="16">
        <f>AL47+'2025.4'!AP47</f>
        <v>1060</v>
      </c>
      <c r="AQ47" s="16">
        <f>AM47+'2025.4'!AQ47</f>
        <v>44</v>
      </c>
    </row>
    <row r="48" spans="1:43" s="1" customFormat="1">
      <c r="A48" s="437"/>
      <c r="B48" s="437"/>
      <c r="C48" s="25" t="s">
        <v>89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0</v>
      </c>
      <c r="S48" s="123">
        <v>0</v>
      </c>
      <c r="T48" s="121">
        <f>R48+'2025.4'!T48</f>
        <v>5363951</v>
      </c>
      <c r="U48" s="122">
        <f>S48+'2025.4'!U48</f>
        <v>34700.013997249407</v>
      </c>
      <c r="V48" s="6">
        <v>0</v>
      </c>
      <c r="W48" s="2">
        <v>0</v>
      </c>
      <c r="X48" s="13">
        <f t="shared" si="10"/>
        <v>0</v>
      </c>
      <c r="Y48" s="22">
        <v>0</v>
      </c>
      <c r="Z48" s="14">
        <f t="shared" si="11"/>
        <v>0</v>
      </c>
      <c r="AA48" s="15">
        <f>V48+'2025.4'!AA48</f>
        <v>6</v>
      </c>
      <c r="AB48" s="15">
        <f>W48+'2025.4'!AB48</f>
        <v>0</v>
      </c>
      <c r="AC48" s="15">
        <f>X48+'2025.4'!AC48</f>
        <v>0</v>
      </c>
      <c r="AD48" s="15">
        <f>Y48+'2025.4'!AD48</f>
        <v>302</v>
      </c>
      <c r="AE48" s="15">
        <f>Z48+'2025.4'!AE48</f>
        <v>120800</v>
      </c>
      <c r="AF48" s="4">
        <v>0</v>
      </c>
      <c r="AG48" s="16">
        <v>0</v>
      </c>
      <c r="AH48" s="16">
        <f>AF48+'2025.4'!AH48</f>
        <v>0</v>
      </c>
      <c r="AI48" s="16">
        <f>AG48+'2025.4'!AI48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437"/>
      <c r="B49" s="437"/>
      <c r="C49" s="25" t="s">
        <v>90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R49+'2025.4'!T49</f>
        <v>153084</v>
      </c>
      <c r="U49" s="122">
        <f>S49+'2025.4'!U49</f>
        <v>999.99688407336043</v>
      </c>
      <c r="V49" s="6">
        <v>0</v>
      </c>
      <c r="W49" s="2">
        <v>0</v>
      </c>
      <c r="X49" s="13">
        <f t="shared" si="10"/>
        <v>0</v>
      </c>
      <c r="Y49" s="22">
        <v>0</v>
      </c>
      <c r="Z49" s="14">
        <f t="shared" si="11"/>
        <v>0</v>
      </c>
      <c r="AA49" s="15">
        <f>V49+'2025.4'!AA49</f>
        <v>3</v>
      </c>
      <c r="AB49" s="15">
        <f>W49+'2025.4'!AB49</f>
        <v>0</v>
      </c>
      <c r="AC49" s="15">
        <f>X49+'2025.4'!AC49</f>
        <v>0</v>
      </c>
      <c r="AD49" s="15">
        <f>Y49+'2025.4'!AD49</f>
        <v>97</v>
      </c>
      <c r="AE49" s="15">
        <f>Z49+'2025.4'!AE49</f>
        <v>38800</v>
      </c>
      <c r="AF49" s="4">
        <v>0</v>
      </c>
      <c r="AG49" s="16">
        <v>0</v>
      </c>
      <c r="AH49" s="16">
        <f>AF49+'2025.4'!AH49</f>
        <v>0</v>
      </c>
      <c r="AI49" s="16">
        <f>AG49+'2025.4'!AI49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437"/>
      <c r="B50" s="437"/>
      <c r="C50" s="25" t="s">
        <v>91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R50+'2025.4'!T50</f>
        <v>811486</v>
      </c>
      <c r="U50" s="122">
        <f>S50+'2025.4'!U50</f>
        <v>5500.0825416629532</v>
      </c>
      <c r="V50" s="6">
        <v>1</v>
      </c>
      <c r="W50" s="2">
        <v>0</v>
      </c>
      <c r="X50" s="13">
        <f t="shared" si="10"/>
        <v>0</v>
      </c>
      <c r="Y50" s="22">
        <v>43</v>
      </c>
      <c r="Z50" s="14">
        <f t="shared" si="11"/>
        <v>17200</v>
      </c>
      <c r="AA50" s="15">
        <f>V50+'2025.4'!AA50</f>
        <v>3</v>
      </c>
      <c r="AB50" s="15">
        <f>W50+'2025.4'!AB50</f>
        <v>0</v>
      </c>
      <c r="AC50" s="15">
        <f>X50+'2025.4'!AC50</f>
        <v>0</v>
      </c>
      <c r="AD50" s="15">
        <f>Y50+'2025.4'!AD50</f>
        <v>123</v>
      </c>
      <c r="AE50" s="15">
        <f>Z50+'2025.4'!AE50</f>
        <v>49200</v>
      </c>
      <c r="AF50" s="4">
        <v>0</v>
      </c>
      <c r="AG50" s="16">
        <v>0</v>
      </c>
      <c r="AH50" s="16">
        <f>AF50+'2025.4'!AH50</f>
        <v>6</v>
      </c>
      <c r="AI50" s="16">
        <f>AG50+'2025.4'!AI50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437"/>
      <c r="B51" s="438"/>
      <c r="C51" s="25" t="s">
        <v>92</v>
      </c>
      <c r="D51" s="27">
        <v>0</v>
      </c>
      <c r="E51" s="28">
        <v>0</v>
      </c>
      <c r="F51" s="274">
        <v>33</v>
      </c>
      <c r="G51" s="239">
        <v>26</v>
      </c>
      <c r="H51" s="321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4">
        <v>33</v>
      </c>
      <c r="Q51" s="249">
        <v>8</v>
      </c>
      <c r="R51" s="121">
        <v>0</v>
      </c>
      <c r="S51" s="123">
        <v>0</v>
      </c>
      <c r="T51" s="121">
        <f>R51+'2025.4'!T51</f>
        <v>367591</v>
      </c>
      <c r="U51" s="122">
        <f>S51+'2025.4'!U51</f>
        <v>2399.9500101019307</v>
      </c>
      <c r="V51" s="6">
        <v>0</v>
      </c>
      <c r="W51" s="2">
        <v>0</v>
      </c>
      <c r="X51" s="13">
        <f t="shared" si="10"/>
        <v>0</v>
      </c>
      <c r="Y51" s="22">
        <v>0</v>
      </c>
      <c r="Z51" s="14">
        <f t="shared" si="11"/>
        <v>0</v>
      </c>
      <c r="AA51" s="15">
        <f>V51+'2025.4'!AA51</f>
        <v>3</v>
      </c>
      <c r="AB51" s="15">
        <f>W51+'2025.4'!AB51</f>
        <v>0</v>
      </c>
      <c r="AC51" s="15">
        <f>X51+'2025.4'!AC51</f>
        <v>0</v>
      </c>
      <c r="AD51" s="15">
        <f>Y51+'2025.4'!AD51</f>
        <v>102</v>
      </c>
      <c r="AE51" s="15">
        <f>Z51+'2025.4'!AE51</f>
        <v>40800</v>
      </c>
      <c r="AF51" s="4">
        <v>0</v>
      </c>
      <c r="AG51" s="16">
        <v>0</v>
      </c>
      <c r="AH51" s="16">
        <f>AF51+'2025.4'!AH51</f>
        <v>0</v>
      </c>
      <c r="AI51" s="16">
        <f>AG51+'2025.4'!AI51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37"/>
      <c r="B52" s="435">
        <v>2</v>
      </c>
      <c r="C52" s="25" t="s">
        <v>93</v>
      </c>
      <c r="D52" s="27">
        <v>0</v>
      </c>
      <c r="E52" s="28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4</v>
      </c>
      <c r="M52" s="54">
        <v>0</v>
      </c>
      <c r="N52" s="54">
        <v>0</v>
      </c>
      <c r="O52" s="54">
        <v>2</v>
      </c>
      <c r="P52" s="274">
        <v>124</v>
      </c>
      <c r="Q52" s="249">
        <v>4</v>
      </c>
      <c r="R52" s="138">
        <v>0</v>
      </c>
      <c r="S52" s="123">
        <v>0</v>
      </c>
      <c r="T52" s="121">
        <f>R52+'2025.4'!T52</f>
        <v>1852344</v>
      </c>
      <c r="U52" s="122">
        <f>S52+'2025.4'!U52</f>
        <v>12100.142589898258</v>
      </c>
      <c r="V52" s="6">
        <v>0</v>
      </c>
      <c r="W52" s="2">
        <v>0</v>
      </c>
      <c r="X52" s="13">
        <f t="shared" si="10"/>
        <v>0</v>
      </c>
      <c r="Y52" s="22">
        <v>0</v>
      </c>
      <c r="Z52" s="14">
        <f t="shared" si="11"/>
        <v>0</v>
      </c>
      <c r="AA52" s="15">
        <f>V52+'2025.4'!AA52</f>
        <v>5</v>
      </c>
      <c r="AB52" s="15">
        <f>W52+'2025.4'!AB52</f>
        <v>3</v>
      </c>
      <c r="AC52" s="15">
        <f>X52+'2025.4'!AC52</f>
        <v>600</v>
      </c>
      <c r="AD52" s="15">
        <f>Y52+'2025.4'!AD52</f>
        <v>169</v>
      </c>
      <c r="AE52" s="15">
        <f>Z52+'2025.4'!AE52</f>
        <v>67600</v>
      </c>
      <c r="AF52" s="4">
        <v>0</v>
      </c>
      <c r="AG52" s="16">
        <v>0</v>
      </c>
      <c r="AH52" s="16">
        <f>AF52+'2025.4'!AH52</f>
        <v>0</v>
      </c>
      <c r="AI52" s="16">
        <f>AG52+'2025.4'!AI52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37"/>
      <c r="B53" s="435"/>
      <c r="C53" s="25" t="s">
        <v>94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R53+'2025.4'!T53</f>
        <v>153085</v>
      </c>
      <c r="U53" s="122">
        <f>S53+'2025.4'!U53</f>
        <v>1000.003416414324</v>
      </c>
      <c r="V53" s="6">
        <v>0</v>
      </c>
      <c r="W53" s="2">
        <v>0</v>
      </c>
      <c r="X53" s="13">
        <f t="shared" si="10"/>
        <v>0</v>
      </c>
      <c r="Y53" s="22">
        <v>0</v>
      </c>
      <c r="Z53" s="14">
        <f t="shared" si="11"/>
        <v>0</v>
      </c>
      <c r="AA53" s="15">
        <f>V53+'2025.4'!AA53</f>
        <v>2</v>
      </c>
      <c r="AB53" s="15">
        <f>W53+'2025.4'!AB53</f>
        <v>0</v>
      </c>
      <c r="AC53" s="15">
        <f>X53+'2025.4'!AC53</f>
        <v>0</v>
      </c>
      <c r="AD53" s="15">
        <f>Y53+'2025.4'!AD53</f>
        <v>49</v>
      </c>
      <c r="AE53" s="15">
        <f>Z53+'2025.4'!AE53</f>
        <v>19600</v>
      </c>
      <c r="AF53" s="4">
        <v>0</v>
      </c>
      <c r="AG53" s="16">
        <v>0</v>
      </c>
      <c r="AH53" s="16">
        <f>AF53+'2025.4'!AH53</f>
        <v>0</v>
      </c>
      <c r="AI53" s="16">
        <f>AG53+'2025.4'!AI53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37"/>
      <c r="B54" s="435"/>
      <c r="C54" s="25" t="s">
        <v>95</v>
      </c>
      <c r="D54" s="27">
        <v>0</v>
      </c>
      <c r="E54" s="28">
        <v>0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R54+'2025.4'!T54</f>
        <v>272530</v>
      </c>
      <c r="U54" s="122">
        <f>S54+'2025.4'!U54</f>
        <v>1899.9980586084171</v>
      </c>
      <c r="V54" s="6">
        <v>0</v>
      </c>
      <c r="W54" s="2">
        <v>0</v>
      </c>
      <c r="X54" s="13">
        <f t="shared" si="10"/>
        <v>0</v>
      </c>
      <c r="Y54" s="22">
        <v>0</v>
      </c>
      <c r="Z54" s="14">
        <f t="shared" si="11"/>
        <v>0</v>
      </c>
      <c r="AA54" s="15">
        <f>V54+'2025.4'!AA54</f>
        <v>2</v>
      </c>
      <c r="AB54" s="15">
        <f>W54+'2025.4'!AB54</f>
        <v>0</v>
      </c>
      <c r="AC54" s="15">
        <f>X54+'2025.4'!AC54</f>
        <v>0</v>
      </c>
      <c r="AD54" s="15">
        <f>Y54+'2025.4'!AD54</f>
        <v>46</v>
      </c>
      <c r="AE54" s="15">
        <f>Z54+'2025.4'!AE54</f>
        <v>18400</v>
      </c>
      <c r="AF54" s="4">
        <v>0</v>
      </c>
      <c r="AG54" s="16">
        <v>0</v>
      </c>
      <c r="AH54" s="16">
        <f>AF54+'2025.4'!AH54</f>
        <v>1</v>
      </c>
      <c r="AI54" s="16">
        <f>AG54+'2025.4'!AI54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37"/>
      <c r="B55" s="435"/>
      <c r="C55" s="25" t="s">
        <v>96</v>
      </c>
      <c r="D55" s="27">
        <v>0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0</v>
      </c>
      <c r="S55" s="123">
        <v>0</v>
      </c>
      <c r="T55" s="121">
        <f>R55+'2025.4'!T55</f>
        <v>1844296</v>
      </c>
      <c r="U55" s="122">
        <f>S55+'2025.4'!U55</f>
        <v>11969.133706257171</v>
      </c>
      <c r="V55" s="6">
        <v>1</v>
      </c>
      <c r="W55" s="2">
        <v>0</v>
      </c>
      <c r="X55" s="13">
        <f t="shared" si="10"/>
        <v>0</v>
      </c>
      <c r="Y55" s="22">
        <v>38</v>
      </c>
      <c r="Z55" s="14">
        <f t="shared" si="11"/>
        <v>15200</v>
      </c>
      <c r="AA55" s="15">
        <f>V55+'2025.4'!AA55</f>
        <v>3</v>
      </c>
      <c r="AB55" s="15">
        <f>W55+'2025.4'!AB55</f>
        <v>1</v>
      </c>
      <c r="AC55" s="15">
        <f>X55+'2025.4'!AC55</f>
        <v>200</v>
      </c>
      <c r="AD55" s="15">
        <f>Y55+'2025.4'!AD55</f>
        <v>73</v>
      </c>
      <c r="AE55" s="15">
        <f>Z55+'2025.4'!AE55</f>
        <v>29200</v>
      </c>
      <c r="AF55" s="4">
        <v>0</v>
      </c>
      <c r="AG55" s="16">
        <v>0</v>
      </c>
      <c r="AH55" s="16">
        <f>AF55+'2025.4'!AH55</f>
        <v>0</v>
      </c>
      <c r="AI55" s="16">
        <f>AG55+'2025.4'!AI55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437"/>
      <c r="B56" s="435"/>
      <c r="C56" s="25" t="s">
        <v>97</v>
      </c>
      <c r="D56" s="27">
        <v>2</v>
      </c>
      <c r="E56" s="28">
        <v>0</v>
      </c>
      <c r="F56" s="274">
        <v>85</v>
      </c>
      <c r="G56" s="239">
        <v>60</v>
      </c>
      <c r="H56" s="258">
        <v>25</v>
      </c>
      <c r="I56" s="73">
        <v>79</v>
      </c>
      <c r="J56" s="54">
        <v>0</v>
      </c>
      <c r="K56" s="54">
        <v>0</v>
      </c>
      <c r="L56" s="54">
        <v>9</v>
      </c>
      <c r="M56" s="54">
        <v>0</v>
      </c>
      <c r="N56" s="54">
        <v>0</v>
      </c>
      <c r="O56" s="54">
        <v>3</v>
      </c>
      <c r="P56" s="274">
        <v>85</v>
      </c>
      <c r="Q56" s="249">
        <v>6</v>
      </c>
      <c r="R56" s="121">
        <v>0</v>
      </c>
      <c r="S56" s="139">
        <v>0</v>
      </c>
      <c r="T56" s="121">
        <f>R56+'2025.4'!T56</f>
        <v>1485081</v>
      </c>
      <c r="U56" s="122">
        <f>S56+'2025.4'!U56</f>
        <v>9700.2228340892671</v>
      </c>
      <c r="V56" s="6">
        <v>0</v>
      </c>
      <c r="W56" s="2">
        <v>0</v>
      </c>
      <c r="X56" s="13">
        <f t="shared" si="10"/>
        <v>0</v>
      </c>
      <c r="Y56" s="22">
        <v>0</v>
      </c>
      <c r="Z56" s="14">
        <f t="shared" si="11"/>
        <v>0</v>
      </c>
      <c r="AA56" s="15">
        <f>V56+'2025.4'!AA56</f>
        <v>2</v>
      </c>
      <c r="AB56" s="15">
        <f>W56+'2025.4'!AB56</f>
        <v>0</v>
      </c>
      <c r="AC56" s="15">
        <f>X56+'2025.4'!AC56</f>
        <v>0</v>
      </c>
      <c r="AD56" s="15">
        <f>Y56+'2025.4'!AD56</f>
        <v>48</v>
      </c>
      <c r="AE56" s="15">
        <f>Z56+'2025.4'!AE56</f>
        <v>19200</v>
      </c>
      <c r="AF56" s="4">
        <v>0</v>
      </c>
      <c r="AG56" s="16">
        <v>0</v>
      </c>
      <c r="AH56" s="16">
        <f>AF56+'2025.4'!AH56</f>
        <v>0</v>
      </c>
      <c r="AI56" s="16">
        <f>AG56+'2025.4'!AI56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37"/>
      <c r="B57" s="435"/>
      <c r="C57" s="25" t="s">
        <v>98</v>
      </c>
      <c r="D57" s="27">
        <v>0</v>
      </c>
      <c r="E57" s="28">
        <v>0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R57+'2025.4'!T57</f>
        <v>137779</v>
      </c>
      <c r="U57" s="122">
        <f>S57+'2025.4'!U57</f>
        <v>900.01940562530069</v>
      </c>
      <c r="V57" s="6">
        <v>0</v>
      </c>
      <c r="W57" s="2">
        <v>0</v>
      </c>
      <c r="X57" s="13">
        <f t="shared" si="10"/>
        <v>0</v>
      </c>
      <c r="Y57" s="22">
        <v>0</v>
      </c>
      <c r="Z57" s="14">
        <f t="shared" si="11"/>
        <v>0</v>
      </c>
      <c r="AA57" s="15">
        <f>V57+'2025.4'!AA57</f>
        <v>2</v>
      </c>
      <c r="AB57" s="15">
        <f>W57+'2025.4'!AB57</f>
        <v>2</v>
      </c>
      <c r="AC57" s="15">
        <f>X57+'2025.4'!AC57</f>
        <v>400</v>
      </c>
      <c r="AD57" s="15">
        <f>Y57+'2025.4'!AD57</f>
        <v>45</v>
      </c>
      <c r="AE57" s="15">
        <f>Z57+'2025.4'!AE57</f>
        <v>18000</v>
      </c>
      <c r="AF57" s="4">
        <v>0</v>
      </c>
      <c r="AG57" s="16">
        <v>0</v>
      </c>
      <c r="AH57" s="16">
        <f>AF57+'2025.4'!AH57</f>
        <v>0</v>
      </c>
      <c r="AI57" s="16">
        <f>AG57+'2025.4'!AI57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37"/>
      <c r="B58" s="435"/>
      <c r="C58" s="25" t="s">
        <v>99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1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R58+'2025.4'!T58</f>
        <v>474692</v>
      </c>
      <c r="U58" s="122">
        <f>S58+'2025.4'!U58</f>
        <v>3100.1328699890655</v>
      </c>
      <c r="V58" s="6">
        <v>0</v>
      </c>
      <c r="W58" s="2">
        <v>0</v>
      </c>
      <c r="X58" s="13">
        <f t="shared" ref="X58" si="17">W58*$X$4</f>
        <v>0</v>
      </c>
      <c r="Y58" s="22">
        <v>0</v>
      </c>
      <c r="Z58" s="14">
        <f t="shared" ref="Z58" si="18">Y58*$Z$4</f>
        <v>0</v>
      </c>
      <c r="AA58" s="15">
        <f>V58+'2025.4'!AA58</f>
        <v>2</v>
      </c>
      <c r="AB58" s="15">
        <f>W58+'2025.4'!AB58</f>
        <v>0</v>
      </c>
      <c r="AC58" s="15">
        <f>X58+'2025.4'!AC58</f>
        <v>0</v>
      </c>
      <c r="AD58" s="15">
        <f>Y58+'2025.4'!AD58</f>
        <v>33</v>
      </c>
      <c r="AE58" s="15">
        <f>Z58+'2025.4'!AE58</f>
        <v>13200</v>
      </c>
      <c r="AF58" s="4">
        <v>0</v>
      </c>
      <c r="AG58" s="16">
        <v>0</v>
      </c>
      <c r="AH58" s="16">
        <f>AF58+'2025.4'!AH58</f>
        <v>0</v>
      </c>
      <c r="AI58" s="16">
        <f>AG58+'2025.4'!AI58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38"/>
      <c r="B59" s="435"/>
      <c r="C59" s="25" t="s">
        <v>100</v>
      </c>
      <c r="D59" s="27">
        <v>3</v>
      </c>
      <c r="E59" s="28">
        <v>0</v>
      </c>
      <c r="F59" s="274">
        <v>71</v>
      </c>
      <c r="G59" s="239">
        <v>56</v>
      </c>
      <c r="H59" s="258">
        <v>15</v>
      </c>
      <c r="I59" s="73">
        <v>37</v>
      </c>
      <c r="J59" s="54">
        <v>1</v>
      </c>
      <c r="K59" s="54">
        <v>2</v>
      </c>
      <c r="L59" s="54">
        <v>32</v>
      </c>
      <c r="M59" s="54">
        <v>0</v>
      </c>
      <c r="N59" s="54">
        <v>0</v>
      </c>
      <c r="O59" s="54">
        <v>1</v>
      </c>
      <c r="P59" s="274">
        <v>71</v>
      </c>
      <c r="Q59" s="249">
        <v>34</v>
      </c>
      <c r="R59" s="121">
        <v>0</v>
      </c>
      <c r="S59" s="123">
        <v>0</v>
      </c>
      <c r="T59" s="121">
        <f>R59+'2025.4'!T59</f>
        <v>3091519</v>
      </c>
      <c r="U59" s="122">
        <f>S59+'2025.4'!U59</f>
        <v>19600.00301019707</v>
      </c>
      <c r="V59" s="6">
        <v>0</v>
      </c>
      <c r="W59" s="2">
        <v>0</v>
      </c>
      <c r="X59" s="13">
        <f t="shared" si="10"/>
        <v>0</v>
      </c>
      <c r="Y59" s="22">
        <v>0</v>
      </c>
      <c r="Z59" s="14">
        <f t="shared" si="11"/>
        <v>0</v>
      </c>
      <c r="AA59" s="15">
        <f>V59+'2025.4'!AA59</f>
        <v>2</v>
      </c>
      <c r="AB59" s="15">
        <f>W59+'2025.4'!AB59</f>
        <v>1</v>
      </c>
      <c r="AC59" s="15">
        <f>X59+'2025.4'!AC59</f>
        <v>200</v>
      </c>
      <c r="AD59" s="15">
        <f>Y59+'2025.4'!AD59</f>
        <v>54</v>
      </c>
      <c r="AE59" s="15">
        <f>Z59+'2025.4'!AE59</f>
        <v>21600</v>
      </c>
      <c r="AF59" s="4">
        <v>0</v>
      </c>
      <c r="AG59" s="16">
        <v>0</v>
      </c>
      <c r="AH59" s="16">
        <f>AF59+'2025.4'!AH59</f>
        <v>0</v>
      </c>
      <c r="AI59" s="16">
        <f>AG59+'2025.4'!AI59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9</v>
      </c>
      <c r="E60" s="127">
        <f t="shared" ref="E60:O60" si="19">SUM(E44:E59)</f>
        <v>5</v>
      </c>
      <c r="F60" s="144">
        <f t="shared" si="19"/>
        <v>995</v>
      </c>
      <c r="G60" s="244">
        <f t="shared" ref="G60:H60" si="20">SUM(G44:G59)</f>
        <v>735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5</v>
      </c>
      <c r="L60" s="124">
        <f t="shared" si="19"/>
        <v>88</v>
      </c>
      <c r="M60" s="124">
        <f t="shared" si="19"/>
        <v>1</v>
      </c>
      <c r="N60" s="124">
        <f t="shared" si="19"/>
        <v>4</v>
      </c>
      <c r="O60" s="124">
        <f t="shared" si="19"/>
        <v>118</v>
      </c>
      <c r="P60" s="144">
        <f t="shared" ref="P60" si="21">SUM(P44:P59)</f>
        <v>995</v>
      </c>
      <c r="Q60" s="17">
        <f t="shared" ref="Q60" si="22">SUM(Q44:Q59)</f>
        <v>-25</v>
      </c>
      <c r="R60" s="141">
        <f>SUM(R44:R59)</f>
        <v>142636</v>
      </c>
      <c r="S60" s="142">
        <f>SUM(S44:S59)</f>
        <v>1000.0042976712364</v>
      </c>
      <c r="T60" s="141">
        <f>SUM(T44:T59)</f>
        <v>18610759</v>
      </c>
      <c r="U60" s="142">
        <f>SUM(U44:U59)</f>
        <v>120950.05387256763</v>
      </c>
      <c r="V60" s="143">
        <f t="shared" ref="V60:Y60" si="23">SUM(V44:V59)</f>
        <v>4</v>
      </c>
      <c r="W60" s="17">
        <f t="shared" si="23"/>
        <v>0</v>
      </c>
      <c r="X60" s="132">
        <f t="shared" si="10"/>
        <v>0</v>
      </c>
      <c r="Y60" s="144">
        <f t="shared" si="23"/>
        <v>157</v>
      </c>
      <c r="Z60" s="134">
        <f t="shared" si="11"/>
        <v>62800</v>
      </c>
      <c r="AA60" s="135">
        <f>V60+'2025.4'!AA60</f>
        <v>56</v>
      </c>
      <c r="AB60" s="135">
        <f>W60+'2025.4'!AB60</f>
        <v>252</v>
      </c>
      <c r="AC60" s="135">
        <f>X60+'2025.4'!AC60</f>
        <v>50400</v>
      </c>
      <c r="AD60" s="135">
        <f>Y60+'2025.4'!AD60</f>
        <v>2128</v>
      </c>
      <c r="AE60" s="135">
        <f>Z60+'2025.4'!AE60</f>
        <v>851200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21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24</v>
      </c>
      <c r="AO60" s="137">
        <f>AK60+'2025.4'!AO60</f>
        <v>1235</v>
      </c>
      <c r="AP60" s="137">
        <f>AL60+'2025.4'!AP60</f>
        <v>4311</v>
      </c>
      <c r="AQ60" s="137">
        <f>AM60+'2025.4'!AQ60</f>
        <v>148</v>
      </c>
    </row>
    <row r="61" spans="1:43" s="1" customFormat="1">
      <c r="A61" s="436">
        <v>5</v>
      </c>
      <c r="B61" s="436">
        <v>1</v>
      </c>
      <c r="C61" s="25" t="s">
        <v>101</v>
      </c>
      <c r="D61" s="27">
        <v>0</v>
      </c>
      <c r="E61" s="28">
        <v>0</v>
      </c>
      <c r="F61" s="277">
        <v>72</v>
      </c>
      <c r="G61" s="239">
        <v>45</v>
      </c>
      <c r="H61" s="261">
        <v>27</v>
      </c>
      <c r="I61" s="84">
        <v>72</v>
      </c>
      <c r="J61" s="85">
        <v>0</v>
      </c>
      <c r="K61" s="85">
        <v>0</v>
      </c>
      <c r="L61" s="85">
        <v>3</v>
      </c>
      <c r="M61" s="85">
        <v>0</v>
      </c>
      <c r="N61" s="85">
        <v>1</v>
      </c>
      <c r="O61" s="85">
        <v>2</v>
      </c>
      <c r="P61" s="277">
        <v>72</v>
      </c>
      <c r="Q61" s="249">
        <v>0</v>
      </c>
      <c r="R61" s="121">
        <v>0</v>
      </c>
      <c r="S61" s="123">
        <v>0</v>
      </c>
      <c r="T61" s="121">
        <f>R61+'2025.4'!T61</f>
        <v>1004066</v>
      </c>
      <c r="U61" s="122">
        <f>S61+'2025.4'!U61</f>
        <v>7000.0481674837993</v>
      </c>
      <c r="V61" s="6">
        <v>0</v>
      </c>
      <c r="W61" s="2">
        <v>0</v>
      </c>
      <c r="X61" s="13">
        <f t="shared" si="10"/>
        <v>0</v>
      </c>
      <c r="Y61" s="22">
        <v>0</v>
      </c>
      <c r="Z61" s="14">
        <f t="shared" si="11"/>
        <v>0</v>
      </c>
      <c r="AA61" s="15">
        <f>V61+'2025.4'!AA61</f>
        <v>3</v>
      </c>
      <c r="AB61" s="15">
        <f>W61+'2025.4'!AB61</f>
        <v>0</v>
      </c>
      <c r="AC61" s="15">
        <f>X61+'2025.4'!AC61</f>
        <v>0</v>
      </c>
      <c r="AD61" s="15">
        <f>Y61+'2025.4'!AD61</f>
        <v>183</v>
      </c>
      <c r="AE61" s="15">
        <f>Z61+'2025.4'!AE61</f>
        <v>73200</v>
      </c>
      <c r="AF61" s="4">
        <v>1</v>
      </c>
      <c r="AG61" s="16">
        <v>0</v>
      </c>
      <c r="AH61" s="16">
        <f>AF61+'2025.4'!AH61</f>
        <v>2</v>
      </c>
      <c r="AI61" s="16">
        <f>AG61+'2025.4'!AI61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AJ61+'2025.4'!AN61</f>
        <v>2</v>
      </c>
      <c r="AO61" s="16">
        <f>AK61+'2025.4'!AO61</f>
        <v>120</v>
      </c>
      <c r="AP61" s="16">
        <f>AL61+'2025.4'!AP61</f>
        <v>145</v>
      </c>
      <c r="AQ61" s="16">
        <f>AM61+'2025.4'!AQ61</f>
        <v>20</v>
      </c>
    </row>
    <row r="62" spans="1:43" s="1" customFormat="1">
      <c r="A62" s="437"/>
      <c r="B62" s="437"/>
      <c r="C62" s="25" t="s">
        <v>102</v>
      </c>
      <c r="D62" s="27">
        <v>1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1</v>
      </c>
      <c r="M62" s="85">
        <v>0</v>
      </c>
      <c r="N62" s="85">
        <v>1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R62+'2025.4'!T62</f>
        <v>120490</v>
      </c>
      <c r="U62" s="122">
        <f>S62+'2025.4'!U62</f>
        <v>840.02028123661489</v>
      </c>
      <c r="V62" s="6">
        <v>1</v>
      </c>
      <c r="W62" s="2">
        <v>0</v>
      </c>
      <c r="X62" s="13">
        <f t="shared" si="10"/>
        <v>0</v>
      </c>
      <c r="Y62" s="22">
        <v>56</v>
      </c>
      <c r="Z62" s="14">
        <f t="shared" si="11"/>
        <v>22400</v>
      </c>
      <c r="AA62" s="15">
        <f>V62+'2025.4'!AA62</f>
        <v>7</v>
      </c>
      <c r="AB62" s="15">
        <f>W62+'2025.4'!AB62</f>
        <v>1</v>
      </c>
      <c r="AC62" s="15">
        <f>X62+'2025.4'!AC62</f>
        <v>200</v>
      </c>
      <c r="AD62" s="15">
        <f>Y62+'2025.4'!AD62</f>
        <v>334</v>
      </c>
      <c r="AE62" s="15">
        <f>Z62+'2025.4'!AE62</f>
        <v>133600</v>
      </c>
      <c r="AF62" s="324">
        <v>0</v>
      </c>
      <c r="AG62" s="16">
        <v>0</v>
      </c>
      <c r="AH62" s="16">
        <f>AF62+'2025.4'!AH62</f>
        <v>0</v>
      </c>
      <c r="AI62" s="16">
        <f>AG62+'2025.4'!AI62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37"/>
      <c r="B63" s="437"/>
      <c r="C63" s="25" t="s">
        <v>103</v>
      </c>
      <c r="D63" s="27">
        <v>0</v>
      </c>
      <c r="E63" s="28">
        <v>1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6</v>
      </c>
      <c r="M63" s="85">
        <v>0</v>
      </c>
      <c r="N63" s="85">
        <v>0</v>
      </c>
      <c r="O63" s="85">
        <v>7</v>
      </c>
      <c r="P63" s="277">
        <v>96</v>
      </c>
      <c r="Q63" s="249">
        <v>-1</v>
      </c>
      <c r="R63" s="145">
        <v>142636</v>
      </c>
      <c r="S63" s="146">
        <v>1000.0042976712364</v>
      </c>
      <c r="T63" s="121">
        <f>R63+'2025.4'!T63</f>
        <v>5366607</v>
      </c>
      <c r="U63" s="122">
        <f>S63+'2025.4'!U63</f>
        <v>36000.356198282781</v>
      </c>
      <c r="V63" s="6">
        <v>0</v>
      </c>
      <c r="W63" s="2">
        <v>0</v>
      </c>
      <c r="X63" s="13">
        <f t="shared" si="10"/>
        <v>0</v>
      </c>
      <c r="Y63" s="22">
        <v>0</v>
      </c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>
        <v>0</v>
      </c>
      <c r="AG63" s="16">
        <v>0</v>
      </c>
      <c r="AH63" s="16">
        <f>AF63+'2025.4'!AH63</f>
        <v>0</v>
      </c>
      <c r="AI63" s="16">
        <f>AG63+'2025.4'!AI63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37"/>
      <c r="B64" s="438"/>
      <c r="C64" s="25" t="s">
        <v>104</v>
      </c>
      <c r="D64" s="27">
        <v>0</v>
      </c>
      <c r="E64" s="28">
        <v>0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R64+'2025.4'!T64</f>
        <v>488967</v>
      </c>
      <c r="U64" s="122">
        <f>S64+'2025.4'!U64</f>
        <v>3100.0148056301869</v>
      </c>
      <c r="V64" s="6">
        <v>0</v>
      </c>
      <c r="W64" s="2">
        <v>0</v>
      </c>
      <c r="X64" s="13">
        <f t="shared" si="10"/>
        <v>0</v>
      </c>
      <c r="Y64" s="22">
        <v>0</v>
      </c>
      <c r="Z64" s="14">
        <f t="shared" si="11"/>
        <v>0</v>
      </c>
      <c r="AA64" s="15">
        <f>V64+'2025.4'!AA64</f>
        <v>3</v>
      </c>
      <c r="AB64" s="15">
        <f>W64+'2025.4'!AB64</f>
        <v>1</v>
      </c>
      <c r="AC64" s="15">
        <f>X64+'2025.4'!AC64</f>
        <v>200</v>
      </c>
      <c r="AD64" s="15">
        <f>Y64+'2025.4'!AD64</f>
        <v>132</v>
      </c>
      <c r="AE64" s="15">
        <f>Z64+'2025.4'!AE64</f>
        <v>52800</v>
      </c>
      <c r="AF64" s="4">
        <v>0</v>
      </c>
      <c r="AG64" s="16">
        <v>0</v>
      </c>
      <c r="AH64" s="16">
        <f>AF64+'2025.4'!AH64</f>
        <v>2</v>
      </c>
      <c r="AI64" s="16">
        <f>AG64+'2025.4'!AI64</f>
        <v>0</v>
      </c>
      <c r="AJ64" s="5">
        <v>1</v>
      </c>
      <c r="AK64" s="16">
        <v>50</v>
      </c>
      <c r="AL64" s="16">
        <v>86</v>
      </c>
      <c r="AM64" s="16">
        <v>5</v>
      </c>
      <c r="AN64" s="16">
        <f>AJ64+'2025.4'!AN64</f>
        <v>1</v>
      </c>
      <c r="AO64" s="16">
        <f>AK64+'2025.4'!AO64</f>
        <v>50</v>
      </c>
      <c r="AP64" s="16">
        <f>AL64+'2025.4'!AP64</f>
        <v>86</v>
      </c>
      <c r="AQ64" s="16">
        <f>AM64+'2025.4'!AQ64</f>
        <v>5</v>
      </c>
    </row>
    <row r="65" spans="1:43" s="1" customFormat="1">
      <c r="A65" s="437"/>
      <c r="B65" s="435">
        <v>2</v>
      </c>
      <c r="C65" s="25" t="s">
        <v>105</v>
      </c>
      <c r="D65" s="27">
        <v>0</v>
      </c>
      <c r="E65" s="28">
        <v>0</v>
      </c>
      <c r="F65" s="277">
        <v>95</v>
      </c>
      <c r="G65" s="239">
        <v>89</v>
      </c>
      <c r="H65" s="261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7">
        <v>95</v>
      </c>
      <c r="Q65" s="249">
        <v>9</v>
      </c>
      <c r="R65" s="121">
        <v>0</v>
      </c>
      <c r="S65" s="123">
        <v>0</v>
      </c>
      <c r="T65" s="121">
        <f>R65+'2025.4'!T65</f>
        <v>1225192</v>
      </c>
      <c r="U65" s="122">
        <f>S65+'2025.4'!U65</f>
        <v>8000.0414239260399</v>
      </c>
      <c r="V65" s="6">
        <v>0</v>
      </c>
      <c r="W65" s="2">
        <v>0</v>
      </c>
      <c r="X65" s="13">
        <f t="shared" si="10"/>
        <v>0</v>
      </c>
      <c r="Y65" s="22">
        <v>0</v>
      </c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>
        <v>0</v>
      </c>
      <c r="AG65" s="16">
        <v>0</v>
      </c>
      <c r="AH65" s="16">
        <f>AF65+'2025.4'!AH65</f>
        <v>1</v>
      </c>
      <c r="AI65" s="16">
        <f>AG65+'2025.4'!AI65</f>
        <v>0</v>
      </c>
      <c r="AJ65" s="5">
        <v>1</v>
      </c>
      <c r="AK65" s="16">
        <v>45</v>
      </c>
      <c r="AL65" s="16">
        <v>43</v>
      </c>
      <c r="AM65" s="16">
        <v>4</v>
      </c>
      <c r="AN65" s="16">
        <f>AJ65+'2025.4'!AN65</f>
        <v>14</v>
      </c>
      <c r="AO65" s="16">
        <f>AK65+'2025.4'!AO65</f>
        <v>650</v>
      </c>
      <c r="AP65" s="16">
        <f>AL65+'2025.4'!AP65</f>
        <v>1341</v>
      </c>
      <c r="AQ65" s="16">
        <f>AM65+'2025.4'!AQ65</f>
        <v>71</v>
      </c>
    </row>
    <row r="66" spans="1:43" s="1" customFormat="1">
      <c r="A66" s="437"/>
      <c r="B66" s="435"/>
      <c r="C66" s="25" t="s">
        <v>106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R66+'2025.4'!T66</f>
        <v>457760</v>
      </c>
      <c r="U66" s="122">
        <f>S66+'2025.4'!U66</f>
        <v>2989.0000605753089</v>
      </c>
      <c r="V66" s="6">
        <v>0</v>
      </c>
      <c r="W66" s="2">
        <v>0</v>
      </c>
      <c r="X66" s="13">
        <f t="shared" si="10"/>
        <v>0</v>
      </c>
      <c r="Y66" s="22">
        <v>0</v>
      </c>
      <c r="Z66" s="14">
        <f t="shared" si="11"/>
        <v>0</v>
      </c>
      <c r="AA66" s="15">
        <f>V66+'2025.4'!AA66</f>
        <v>3</v>
      </c>
      <c r="AB66" s="15">
        <f>W66+'2025.4'!AB66</f>
        <v>6</v>
      </c>
      <c r="AC66" s="15">
        <f>X66+'2025.4'!AC66</f>
        <v>1200</v>
      </c>
      <c r="AD66" s="15">
        <f>Y66+'2025.4'!AD66</f>
        <v>256</v>
      </c>
      <c r="AE66" s="15">
        <f>Z66+'2025.4'!AE66</f>
        <v>102400</v>
      </c>
      <c r="AF66" s="4">
        <v>0</v>
      </c>
      <c r="AG66" s="16">
        <v>0</v>
      </c>
      <c r="AH66" s="16">
        <f>AF66+'2025.4'!AH66</f>
        <v>0</v>
      </c>
      <c r="AI66" s="16">
        <f>AG66+'2025.4'!AI66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37"/>
      <c r="B67" s="435"/>
      <c r="C67" s="25" t="s">
        <v>107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R67+'2025.4'!T67</f>
        <v>201616</v>
      </c>
      <c r="U67" s="122">
        <f>S67+'2025.4'!U67</f>
        <v>1380.0454136500498</v>
      </c>
      <c r="V67" s="6">
        <v>0</v>
      </c>
      <c r="W67" s="2">
        <v>0</v>
      </c>
      <c r="X67" s="13">
        <f t="shared" si="10"/>
        <v>0</v>
      </c>
      <c r="Y67" s="22">
        <v>0</v>
      </c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>
        <v>3</v>
      </c>
      <c r="AG67" s="16">
        <v>0</v>
      </c>
      <c r="AH67" s="16">
        <f>AF67+'2025.4'!AH67</f>
        <v>3</v>
      </c>
      <c r="AI67" s="16">
        <f>AG67+'2025.4'!AI67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37"/>
      <c r="B68" s="435"/>
      <c r="C68" s="25" t="s">
        <v>108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R68+'2025.4'!T68</f>
        <v>0</v>
      </c>
      <c r="U68" s="122">
        <f>S68+'2025.4'!U68</f>
        <v>0</v>
      </c>
      <c r="V68" s="6">
        <v>1</v>
      </c>
      <c r="W68" s="2">
        <v>0</v>
      </c>
      <c r="X68" s="13">
        <f t="shared" si="10"/>
        <v>0</v>
      </c>
      <c r="Y68" s="22">
        <v>25</v>
      </c>
      <c r="Z68" s="14">
        <f t="shared" si="11"/>
        <v>10000</v>
      </c>
      <c r="AA68" s="15">
        <f>V68+'2025.4'!AA68</f>
        <v>1</v>
      </c>
      <c r="AB68" s="15">
        <f>W68+'2025.4'!AB68</f>
        <v>0</v>
      </c>
      <c r="AC68" s="15">
        <f>X68+'2025.4'!AC68</f>
        <v>0</v>
      </c>
      <c r="AD68" s="15">
        <f>Y68+'2025.4'!AD68</f>
        <v>25</v>
      </c>
      <c r="AE68" s="15">
        <f>Z68+'2025.4'!AE68</f>
        <v>10000</v>
      </c>
      <c r="AF68" s="4">
        <v>0</v>
      </c>
      <c r="AG68" s="16">
        <v>0</v>
      </c>
      <c r="AH68" s="16">
        <f>AF68+'2025.4'!AH68</f>
        <v>0</v>
      </c>
      <c r="AI68" s="16">
        <f>AG68+'2025.4'!AI68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38"/>
      <c r="B69" s="435"/>
      <c r="C69" s="25" t="s">
        <v>109</v>
      </c>
      <c r="D69" s="27">
        <v>0</v>
      </c>
      <c r="E69" s="28">
        <v>2</v>
      </c>
      <c r="F69" s="277">
        <v>67</v>
      </c>
      <c r="G69" s="239">
        <v>59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2</v>
      </c>
      <c r="P69" s="277">
        <v>67</v>
      </c>
      <c r="Q69" s="249">
        <v>0</v>
      </c>
      <c r="R69" s="121">
        <v>0</v>
      </c>
      <c r="S69" s="123">
        <v>0</v>
      </c>
      <c r="T69" s="121">
        <f>R69+'2025.4'!T69</f>
        <v>183720</v>
      </c>
      <c r="U69" s="122">
        <f>S69+'2025.4'!U69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22">
        <v>0</v>
      </c>
      <c r="Z69" s="14">
        <f t="shared" ref="Z69:Z91" si="27">Y69*$Z$4</f>
        <v>0</v>
      </c>
      <c r="AA69" s="15">
        <f>V69+'2025.4'!AA69</f>
        <v>2</v>
      </c>
      <c r="AB69" s="15">
        <f>W69+'2025.4'!AB69</f>
        <v>0</v>
      </c>
      <c r="AC69" s="15">
        <f>X69+'2025.4'!AC69</f>
        <v>0</v>
      </c>
      <c r="AD69" s="15">
        <f>Y69+'2025.4'!AD69</f>
        <v>83</v>
      </c>
      <c r="AE69" s="15">
        <f>Z69+'2025.4'!AE69</f>
        <v>33200</v>
      </c>
      <c r="AF69" s="4">
        <v>0</v>
      </c>
      <c r="AG69" s="16">
        <v>0</v>
      </c>
      <c r="AH69" s="16">
        <f>AF69+'2025.4'!AH69</f>
        <v>0</v>
      </c>
      <c r="AI69" s="16">
        <f>AG69+'2025.4'!AI69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1</v>
      </c>
      <c r="E70" s="127">
        <f t="shared" ref="E70:O70" si="28">SUM(E61:E69)</f>
        <v>3</v>
      </c>
      <c r="F70" s="144">
        <f t="shared" si="28"/>
        <v>481</v>
      </c>
      <c r="G70" s="244">
        <f t="shared" ref="G70:H70" si="29">SUM(G61:G69)</f>
        <v>386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2</v>
      </c>
      <c r="L70" s="124">
        <f t="shared" si="28"/>
        <v>26</v>
      </c>
      <c r="M70" s="124">
        <f t="shared" si="28"/>
        <v>0</v>
      </c>
      <c r="N70" s="124">
        <f t="shared" si="28"/>
        <v>2</v>
      </c>
      <c r="O70" s="124">
        <f t="shared" si="28"/>
        <v>14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S70" si="32">SUM(R61:R69)</f>
        <v>142636</v>
      </c>
      <c r="S70" s="142">
        <f t="shared" si="32"/>
        <v>1000.0042976712364</v>
      </c>
      <c r="T70" s="141">
        <f t="shared" ref="T70:U70" si="33">SUM(T61:T69)</f>
        <v>9048418</v>
      </c>
      <c r="U70" s="142">
        <f t="shared" si="33"/>
        <v>60509.648032619312</v>
      </c>
      <c r="V70" s="143">
        <f t="shared" ref="V70:W70" si="34">SUM(V61:V69)</f>
        <v>2</v>
      </c>
      <c r="W70" s="17">
        <f t="shared" si="34"/>
        <v>0</v>
      </c>
      <c r="X70" s="132">
        <f t="shared" si="26"/>
        <v>0</v>
      </c>
      <c r="Y70" s="144">
        <f>SUM(Y61:Y69)</f>
        <v>81</v>
      </c>
      <c r="Z70" s="134">
        <f t="shared" si="27"/>
        <v>32400</v>
      </c>
      <c r="AA70" s="135">
        <f>V70+'2025.4'!AA70</f>
        <v>21</v>
      </c>
      <c r="AB70" s="135">
        <f>W70+'2025.4'!AB70</f>
        <v>8</v>
      </c>
      <c r="AC70" s="135">
        <f>X70+'2025.4'!AC70</f>
        <v>1600</v>
      </c>
      <c r="AD70" s="135">
        <f>Y70+'2025.4'!AD70</f>
        <v>1088</v>
      </c>
      <c r="AE70" s="135">
        <f>Z70+'2025.4'!AE70</f>
        <v>435200</v>
      </c>
      <c r="AF70" s="124">
        <f t="shared" ref="AF70:AG70" si="35">SUM(AF61:AF69)</f>
        <v>4</v>
      </c>
      <c r="AG70" s="124">
        <f t="shared" si="35"/>
        <v>0</v>
      </c>
      <c r="AH70" s="137">
        <f>AF70+'2025.4'!AH70</f>
        <v>8</v>
      </c>
      <c r="AI70" s="137">
        <f>AG70+'2025.4'!AI70</f>
        <v>0</v>
      </c>
      <c r="AJ70" s="124">
        <f t="shared" ref="AJ70:AM70" si="36">SUM(AJ61:AJ69)</f>
        <v>2</v>
      </c>
      <c r="AK70" s="124">
        <f t="shared" si="36"/>
        <v>95</v>
      </c>
      <c r="AL70" s="124">
        <f t="shared" si="36"/>
        <v>129</v>
      </c>
      <c r="AM70" s="124">
        <f t="shared" si="36"/>
        <v>9</v>
      </c>
      <c r="AN70" s="137">
        <f>AJ70+'2025.4'!AN70</f>
        <v>17</v>
      </c>
      <c r="AO70" s="137">
        <f>AK70+'2025.4'!AO70</f>
        <v>820</v>
      </c>
      <c r="AP70" s="137">
        <f>AL70+'2025.4'!AP70</f>
        <v>1572</v>
      </c>
      <c r="AQ70" s="137">
        <f>AM70+'2025.4'!AQ70</f>
        <v>96</v>
      </c>
    </row>
    <row r="71" spans="1:43" s="1" customFormat="1">
      <c r="A71" s="436">
        <v>6</v>
      </c>
      <c r="B71" s="436">
        <v>1</v>
      </c>
      <c r="C71" s="25" t="s">
        <v>110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R71+'2025.4'!T71</f>
        <v>220903</v>
      </c>
      <c r="U71" s="122">
        <f>S71+'2025.4'!U71</f>
        <v>1540.0697168728686</v>
      </c>
      <c r="V71" s="6">
        <v>0</v>
      </c>
      <c r="W71" s="2">
        <v>0</v>
      </c>
      <c r="X71" s="13">
        <f t="shared" si="26"/>
        <v>0</v>
      </c>
      <c r="Y71" s="23">
        <v>0</v>
      </c>
      <c r="Z71" s="14">
        <f t="shared" si="27"/>
        <v>0</v>
      </c>
      <c r="AA71" s="15">
        <f>V71+'2025.4'!AA71</f>
        <v>4</v>
      </c>
      <c r="AB71" s="15">
        <f>W71+'2025.4'!AB71</f>
        <v>13</v>
      </c>
      <c r="AC71" s="15">
        <f>X71+'2025.4'!AC71</f>
        <v>2600</v>
      </c>
      <c r="AD71" s="15">
        <f>Y71+'2025.4'!AD71</f>
        <v>230</v>
      </c>
      <c r="AE71" s="15">
        <f>Z71+'2025.4'!AE71</f>
        <v>92000</v>
      </c>
      <c r="AF71" s="9">
        <v>0</v>
      </c>
      <c r="AG71" s="16">
        <v>0</v>
      </c>
      <c r="AH71" s="16">
        <f>AF71+'2025.4'!AH71</f>
        <v>0</v>
      </c>
      <c r="AI71" s="16">
        <f>AG71+'2025.4'!AI71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AJ71+'2025.4'!AN71</f>
        <v>3</v>
      </c>
      <c r="AO71" s="16">
        <f>AK71+'2025.4'!AO71</f>
        <v>145</v>
      </c>
      <c r="AP71" s="16">
        <f>AL71+'2025.4'!AP71</f>
        <v>479</v>
      </c>
      <c r="AQ71" s="16">
        <f>AM71+'2025.4'!AQ71</f>
        <v>13</v>
      </c>
    </row>
    <row r="72" spans="1:43" s="1" customFormat="1">
      <c r="A72" s="437"/>
      <c r="B72" s="437"/>
      <c r="C72" s="25" t="s">
        <v>111</v>
      </c>
      <c r="D72" s="27">
        <v>0</v>
      </c>
      <c r="E72" s="28">
        <v>2</v>
      </c>
      <c r="F72" s="277">
        <v>38</v>
      </c>
      <c r="G72" s="239">
        <v>27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2</v>
      </c>
      <c r="P72" s="277">
        <v>38</v>
      </c>
      <c r="Q72" s="249">
        <v>-1</v>
      </c>
      <c r="R72" s="145">
        <v>0</v>
      </c>
      <c r="S72" s="146">
        <v>0</v>
      </c>
      <c r="T72" s="121">
        <f>R72+'2025.4'!T72</f>
        <v>108904</v>
      </c>
      <c r="U72" s="122">
        <f>S72+'2025.4'!U72</f>
        <v>700.14934679007695</v>
      </c>
      <c r="V72" s="6">
        <v>0</v>
      </c>
      <c r="W72" s="2">
        <v>0</v>
      </c>
      <c r="X72" s="13">
        <f t="shared" si="26"/>
        <v>0</v>
      </c>
      <c r="Y72" s="23">
        <v>0</v>
      </c>
      <c r="Z72" s="14">
        <f t="shared" si="27"/>
        <v>0</v>
      </c>
      <c r="AA72" s="15">
        <f>V72+'2025.4'!AA72</f>
        <v>8</v>
      </c>
      <c r="AB72" s="15">
        <f>W72+'2025.4'!AB72</f>
        <v>0</v>
      </c>
      <c r="AC72" s="15">
        <f>X72+'2025.4'!AC72</f>
        <v>0</v>
      </c>
      <c r="AD72" s="15">
        <f>Y72+'2025.4'!AD72</f>
        <v>249</v>
      </c>
      <c r="AE72" s="15">
        <f>Z72+'2025.4'!AE72</f>
        <v>99600</v>
      </c>
      <c r="AF72" s="9">
        <v>0</v>
      </c>
      <c r="AG72" s="16">
        <v>0</v>
      </c>
      <c r="AH72" s="16">
        <f>AF72+'2025.4'!AH72</f>
        <v>0</v>
      </c>
      <c r="AI72" s="16">
        <f>AG72+'2025.4'!AI72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437"/>
      <c r="B73" s="437"/>
      <c r="C73" s="25" t="s">
        <v>112</v>
      </c>
      <c r="D73" s="27">
        <v>0</v>
      </c>
      <c r="E73" s="28">
        <v>3</v>
      </c>
      <c r="F73" s="277">
        <v>19</v>
      </c>
      <c r="G73" s="239">
        <v>19</v>
      </c>
      <c r="H73" s="261">
        <v>0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4</v>
      </c>
      <c r="P73" s="277">
        <v>19</v>
      </c>
      <c r="Q73" s="249">
        <v>-7</v>
      </c>
      <c r="R73" s="145">
        <v>0</v>
      </c>
      <c r="S73" s="146">
        <v>0</v>
      </c>
      <c r="T73" s="121">
        <f>R73+'2025.4'!T73</f>
        <v>143438</v>
      </c>
      <c r="U73" s="122">
        <f>S73+'2025.4'!U73</f>
        <v>1000.0068810691142</v>
      </c>
      <c r="V73" s="6">
        <v>0</v>
      </c>
      <c r="W73" s="2">
        <v>0</v>
      </c>
      <c r="X73" s="13">
        <f t="shared" si="26"/>
        <v>0</v>
      </c>
      <c r="Y73" s="23">
        <v>0</v>
      </c>
      <c r="Z73" s="14">
        <f t="shared" si="27"/>
        <v>0</v>
      </c>
      <c r="AA73" s="15">
        <f>V73+'2025.4'!AA73</f>
        <v>4</v>
      </c>
      <c r="AB73" s="15">
        <f>W73+'2025.4'!AB73</f>
        <v>2</v>
      </c>
      <c r="AC73" s="15">
        <f>X73+'2025.4'!AC73</f>
        <v>400</v>
      </c>
      <c r="AD73" s="15">
        <f>Y73+'2025.4'!AD73</f>
        <v>104</v>
      </c>
      <c r="AE73" s="15">
        <f>Z73+'2025.4'!AE73</f>
        <v>41600</v>
      </c>
      <c r="AF73" s="9">
        <v>0</v>
      </c>
      <c r="AG73" s="16">
        <v>0</v>
      </c>
      <c r="AH73" s="16">
        <f>AF73+'2025.4'!AH73</f>
        <v>17</v>
      </c>
      <c r="AI73" s="16">
        <f>AG73+'2025.4'!AI73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437"/>
      <c r="B74" s="438"/>
      <c r="C74" s="25" t="s">
        <v>113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142636</v>
      </c>
      <c r="S74" s="146">
        <v>1000.0042976712364</v>
      </c>
      <c r="T74" s="121">
        <f>R74+'2025.4'!T74</f>
        <v>142636</v>
      </c>
      <c r="U74" s="122">
        <f>S74+'2025.4'!U74</f>
        <v>1000.0042976712364</v>
      </c>
      <c r="V74" s="6">
        <v>0</v>
      </c>
      <c r="W74" s="2">
        <v>0</v>
      </c>
      <c r="X74" s="13">
        <f t="shared" si="26"/>
        <v>0</v>
      </c>
      <c r="Y74" s="23">
        <v>0</v>
      </c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>
        <v>0</v>
      </c>
      <c r="AG74" s="16">
        <v>0</v>
      </c>
      <c r="AH74" s="16">
        <f>AF74+'2025.4'!AH74</f>
        <v>0</v>
      </c>
      <c r="AI74" s="16">
        <f>AG74+'2025.4'!AI74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37"/>
      <c r="B75" s="435">
        <v>2</v>
      </c>
      <c r="C75" s="25" t="s">
        <v>114</v>
      </c>
      <c r="D75" s="27">
        <v>0</v>
      </c>
      <c r="E75" s="28">
        <v>0</v>
      </c>
      <c r="F75" s="277">
        <v>39</v>
      </c>
      <c r="G75" s="239">
        <v>28</v>
      </c>
      <c r="H75" s="261">
        <v>11</v>
      </c>
      <c r="I75" s="84">
        <v>38</v>
      </c>
      <c r="J75" s="85">
        <v>0</v>
      </c>
      <c r="K75" s="85">
        <v>0</v>
      </c>
      <c r="L75" s="85">
        <v>2</v>
      </c>
      <c r="M75" s="85">
        <v>0</v>
      </c>
      <c r="N75" s="85">
        <v>0</v>
      </c>
      <c r="O75" s="85">
        <v>1</v>
      </c>
      <c r="P75" s="277">
        <v>39</v>
      </c>
      <c r="Q75" s="249">
        <v>1</v>
      </c>
      <c r="R75" s="145">
        <v>0</v>
      </c>
      <c r="S75" s="146">
        <v>0</v>
      </c>
      <c r="T75" s="121">
        <f>R75+'2025.4'!T75</f>
        <v>83565</v>
      </c>
      <c r="U75" s="122">
        <f>S75+'2025.4'!U75</f>
        <v>540.09684049779185</v>
      </c>
      <c r="V75" s="6">
        <v>0</v>
      </c>
      <c r="W75" s="2">
        <v>0</v>
      </c>
      <c r="X75" s="13">
        <f t="shared" si="26"/>
        <v>0</v>
      </c>
      <c r="Y75" s="23">
        <v>0</v>
      </c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>
        <v>0</v>
      </c>
      <c r="AG75" s="16">
        <v>0</v>
      </c>
      <c r="AH75" s="16">
        <f>AF75+'2025.4'!AH75</f>
        <v>20</v>
      </c>
      <c r="AI75" s="16">
        <f>AG75+'2025.4'!AI75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37"/>
      <c r="B76" s="435"/>
      <c r="C76" s="25" t="s">
        <v>115</v>
      </c>
      <c r="D76" s="27">
        <v>0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R76+'2025.4'!T76</f>
        <v>153085</v>
      </c>
      <c r="U76" s="122">
        <f>S76+'2025.4'!U76</f>
        <v>1000.003416414324</v>
      </c>
      <c r="V76" s="6">
        <v>0</v>
      </c>
      <c r="W76" s="2">
        <v>0</v>
      </c>
      <c r="X76" s="13">
        <f t="shared" si="26"/>
        <v>0</v>
      </c>
      <c r="Y76" s="23">
        <v>0</v>
      </c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>
        <v>0</v>
      </c>
      <c r="AG76" s="16">
        <v>0</v>
      </c>
      <c r="AH76" s="16">
        <f>AF76+'2025.4'!AH76</f>
        <v>18</v>
      </c>
      <c r="AI76" s="16">
        <f>AG76+'2025.4'!AI76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37"/>
      <c r="B77" s="435"/>
      <c r="C77" s="25" t="s">
        <v>116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R77+'2025.4'!T77</f>
        <v>382720</v>
      </c>
      <c r="U77" s="122">
        <f>S77+'2025.4'!U77</f>
        <v>2500.0575335930371</v>
      </c>
      <c r="V77" s="6">
        <v>0</v>
      </c>
      <c r="W77" s="2">
        <v>0</v>
      </c>
      <c r="X77" s="13">
        <f t="shared" si="26"/>
        <v>0</v>
      </c>
      <c r="Y77" s="23">
        <v>0</v>
      </c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>
        <v>0</v>
      </c>
      <c r="AG77" s="16">
        <v>0</v>
      </c>
      <c r="AH77" s="16">
        <f>AF77+'2025.4'!AH77</f>
        <v>14</v>
      </c>
      <c r="AI77" s="16">
        <f>AG77+'2025.4'!AI77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437"/>
      <c r="B78" s="435"/>
      <c r="C78" s="25" t="s">
        <v>117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0</v>
      </c>
      <c r="S78" s="146">
        <v>0</v>
      </c>
      <c r="T78" s="121">
        <f>R78+'2025.4'!T78</f>
        <v>197966</v>
      </c>
      <c r="U78" s="122">
        <f>S78+'2025.4'!U78</f>
        <v>1260.0495622922804</v>
      </c>
      <c r="V78" s="6">
        <v>0</v>
      </c>
      <c r="W78" s="2">
        <v>0</v>
      </c>
      <c r="X78" s="13">
        <f t="shared" si="26"/>
        <v>0</v>
      </c>
      <c r="Y78" s="23">
        <v>0</v>
      </c>
      <c r="Z78" s="14">
        <f t="shared" si="27"/>
        <v>0</v>
      </c>
      <c r="AA78" s="15">
        <f>V78+'2025.4'!AA78</f>
        <v>1</v>
      </c>
      <c r="AB78" s="15">
        <f>W78+'2025.4'!AB78</f>
        <v>0</v>
      </c>
      <c r="AC78" s="15">
        <f>X78+'2025.4'!AC78</f>
        <v>0</v>
      </c>
      <c r="AD78" s="15">
        <f>Y78+'2025.4'!AD78</f>
        <v>54</v>
      </c>
      <c r="AE78" s="15">
        <f>Z78+'2025.4'!AE78</f>
        <v>21600</v>
      </c>
      <c r="AF78" s="9">
        <v>0</v>
      </c>
      <c r="AG78" s="16">
        <v>0</v>
      </c>
      <c r="AH78" s="16">
        <f>AF78+'2025.4'!AH78</f>
        <v>0</v>
      </c>
      <c r="AI78" s="16">
        <f>AG78+'2025.4'!AI78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AJ78+'2025.4'!AN78</f>
        <v>2</v>
      </c>
      <c r="AO78" s="16">
        <f>AK78+'2025.4'!AO78</f>
        <v>90</v>
      </c>
      <c r="AP78" s="16">
        <f>AL78+'2025.4'!AP78</f>
        <v>144</v>
      </c>
      <c r="AQ78" s="16">
        <f>AM78+'2025.4'!AQ78</f>
        <v>4</v>
      </c>
    </row>
    <row r="79" spans="1:43" s="1" customFormat="1">
      <c r="A79" s="438"/>
      <c r="B79" s="435"/>
      <c r="C79" s="25" t="s">
        <v>118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R79+'2025.4'!T79</f>
        <v>612598</v>
      </c>
      <c r="U79" s="122">
        <f>S79+'2025.4'!U79</f>
        <v>4000.0337712083037</v>
      </c>
      <c r="V79" s="6">
        <v>0</v>
      </c>
      <c r="W79" s="2">
        <v>0</v>
      </c>
      <c r="X79" s="13">
        <f t="shared" si="26"/>
        <v>0</v>
      </c>
      <c r="Y79" s="23">
        <v>0</v>
      </c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>
        <v>0</v>
      </c>
      <c r="AG79" s="16">
        <v>0</v>
      </c>
      <c r="AH79" s="16">
        <f>AF79+'2025.4'!AH79</f>
        <v>0</v>
      </c>
      <c r="AI79" s="16">
        <f>AG79+'2025.4'!AI79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0</v>
      </c>
      <c r="E80" s="127">
        <f t="shared" si="37"/>
        <v>5</v>
      </c>
      <c r="F80" s="144">
        <f t="shared" si="37"/>
        <v>336</v>
      </c>
      <c r="G80" s="244">
        <f t="shared" si="37"/>
        <v>285</v>
      </c>
      <c r="H80" s="265">
        <f t="shared" si="37"/>
        <v>51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24</v>
      </c>
      <c r="M80" s="124">
        <f t="shared" si="37"/>
        <v>0</v>
      </c>
      <c r="N80" s="124">
        <f t="shared" si="37"/>
        <v>5</v>
      </c>
      <c r="O80" s="124">
        <f t="shared" si="37"/>
        <v>18</v>
      </c>
      <c r="P80" s="144">
        <f t="shared" si="37"/>
        <v>336</v>
      </c>
      <c r="Q80" s="17">
        <f t="shared" si="37"/>
        <v>1</v>
      </c>
      <c r="R80" s="141">
        <f t="shared" si="37"/>
        <v>142636</v>
      </c>
      <c r="S80" s="142">
        <f t="shared" si="37"/>
        <v>1000.0042976712364</v>
      </c>
      <c r="T80" s="141">
        <f t="shared" si="37"/>
        <v>2045815</v>
      </c>
      <c r="U80" s="142">
        <f t="shared" si="37"/>
        <v>13540.471366409034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21</v>
      </c>
      <c r="AB80" s="135">
        <f>W80+'2025.4'!AB80</f>
        <v>22</v>
      </c>
      <c r="AC80" s="135">
        <f>X80+'2025.4'!AC80</f>
        <v>4400</v>
      </c>
      <c r="AD80" s="135">
        <f>Y80+'2025.4'!AD80</f>
        <v>937</v>
      </c>
      <c r="AE80" s="135">
        <f>Z80+'2025.4'!AE80</f>
        <v>374800</v>
      </c>
      <c r="AF80" s="124">
        <f>SUM(AF71:AF79)</f>
        <v>0</v>
      </c>
      <c r="AG80" s="124">
        <f>SUM(AG71:AG79)</f>
        <v>0</v>
      </c>
      <c r="AH80" s="137">
        <f>AF80+'2025.4'!AH80</f>
        <v>69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12</v>
      </c>
      <c r="AO80" s="137">
        <f>AK80+'2025.4'!AO80</f>
        <v>1470</v>
      </c>
      <c r="AP80" s="137">
        <f>AL80+'2025.4'!AP80</f>
        <v>1150</v>
      </c>
      <c r="AQ80" s="137">
        <f>AM80+'2025.4'!AQ80</f>
        <v>90</v>
      </c>
    </row>
    <row r="81" spans="1:43" s="1" customFormat="1">
      <c r="A81" s="436">
        <v>7</v>
      </c>
      <c r="B81" s="436">
        <v>1</v>
      </c>
      <c r="C81" s="25" t="s">
        <v>119</v>
      </c>
      <c r="D81" s="27">
        <v>0</v>
      </c>
      <c r="E81" s="28">
        <v>2</v>
      </c>
      <c r="F81" s="277">
        <v>33</v>
      </c>
      <c r="G81" s="239">
        <v>33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2</v>
      </c>
      <c r="O81" s="85">
        <v>3</v>
      </c>
      <c r="P81" s="277">
        <v>33</v>
      </c>
      <c r="Q81" s="249">
        <v>-2</v>
      </c>
      <c r="R81" s="145">
        <v>0</v>
      </c>
      <c r="S81" s="146">
        <v>0</v>
      </c>
      <c r="T81" s="121">
        <f>R81+'2025.4'!T81</f>
        <v>650010</v>
      </c>
      <c r="U81" s="122">
        <f>S81+'2025.4'!U81</f>
        <v>4140.0879686602084</v>
      </c>
      <c r="V81" s="6">
        <v>0</v>
      </c>
      <c r="W81" s="2">
        <v>0</v>
      </c>
      <c r="X81" s="13">
        <f t="shared" si="26"/>
        <v>0</v>
      </c>
      <c r="Y81" s="22">
        <v>0</v>
      </c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>
        <v>0</v>
      </c>
      <c r="AG81" s="16">
        <v>0</v>
      </c>
      <c r="AH81" s="16">
        <f>AF81+'2025.4'!AH81</f>
        <v>0</v>
      </c>
      <c r="AI81" s="16">
        <f>AG81+'2025.4'!AI81</f>
        <v>0</v>
      </c>
      <c r="AJ81" s="5">
        <v>0</v>
      </c>
      <c r="AK81" s="325">
        <v>0</v>
      </c>
      <c r="AL81" s="325">
        <v>0</v>
      </c>
      <c r="AM81" s="325">
        <v>0</v>
      </c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37"/>
      <c r="B82" s="437"/>
      <c r="C82" s="25" t="s">
        <v>120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R82+'2025.4'!T82</f>
        <v>298723</v>
      </c>
      <c r="U82" s="122">
        <f>S82+'2025.4'!U82</f>
        <v>2003.9298051667533</v>
      </c>
      <c r="V82" s="6">
        <v>1</v>
      </c>
      <c r="W82" s="2">
        <v>0</v>
      </c>
      <c r="X82" s="13">
        <f t="shared" si="26"/>
        <v>0</v>
      </c>
      <c r="Y82" s="22">
        <v>23</v>
      </c>
      <c r="Z82" s="14">
        <f t="shared" si="27"/>
        <v>9200</v>
      </c>
      <c r="AA82" s="15">
        <f>V82+'2025.4'!AA82</f>
        <v>5</v>
      </c>
      <c r="AB82" s="15">
        <f>W82+'2025.4'!AB82</f>
        <v>1</v>
      </c>
      <c r="AC82" s="15">
        <f>X82+'2025.4'!AC82</f>
        <v>200</v>
      </c>
      <c r="AD82" s="15">
        <f>Y82+'2025.4'!AD82</f>
        <v>97</v>
      </c>
      <c r="AE82" s="15">
        <f>Z82+'2025.4'!AE82</f>
        <v>38800</v>
      </c>
      <c r="AF82" s="324">
        <v>0</v>
      </c>
      <c r="AG82" s="16">
        <v>0</v>
      </c>
      <c r="AH82" s="16">
        <f>AF82+'2025.4'!AH82</f>
        <v>97</v>
      </c>
      <c r="AI82" s="16">
        <f>AG82+'2025.4'!AI82</f>
        <v>0</v>
      </c>
      <c r="AJ82" s="5">
        <v>0</v>
      </c>
      <c r="AK82" s="325">
        <v>0</v>
      </c>
      <c r="AL82" s="325">
        <v>0</v>
      </c>
      <c r="AM82" s="325">
        <v>0</v>
      </c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437"/>
      <c r="B83" s="438"/>
      <c r="C83" s="25" t="s">
        <v>121</v>
      </c>
      <c r="D83" s="27">
        <v>0</v>
      </c>
      <c r="E83" s="28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7">
        <v>39</v>
      </c>
      <c r="Q83" s="249">
        <v>0</v>
      </c>
      <c r="R83" s="145">
        <v>0</v>
      </c>
      <c r="S83" s="146">
        <v>0</v>
      </c>
      <c r="T83" s="121">
        <f>R83+'2025.4'!T83</f>
        <v>451811</v>
      </c>
      <c r="U83" s="122">
        <f>S83+'2025.4'!U83</f>
        <v>2950.1553354783969</v>
      </c>
      <c r="V83" s="6">
        <v>1</v>
      </c>
      <c r="W83" s="2">
        <v>1</v>
      </c>
      <c r="X83" s="13">
        <f t="shared" si="26"/>
        <v>200</v>
      </c>
      <c r="Y83" s="22">
        <v>44</v>
      </c>
      <c r="Z83" s="14">
        <f t="shared" si="27"/>
        <v>17600</v>
      </c>
      <c r="AA83" s="15">
        <f>V83+'2025.4'!AA83</f>
        <v>4</v>
      </c>
      <c r="AB83" s="15">
        <f>W83+'2025.4'!AB83</f>
        <v>2</v>
      </c>
      <c r="AC83" s="15">
        <f>X83+'2025.4'!AC83</f>
        <v>400</v>
      </c>
      <c r="AD83" s="15">
        <f>Y83+'2025.4'!AD83</f>
        <v>172</v>
      </c>
      <c r="AE83" s="15">
        <f>Z83+'2025.4'!AE83</f>
        <v>68800</v>
      </c>
      <c r="AF83" s="4">
        <v>0</v>
      </c>
      <c r="AG83" s="16">
        <v>0</v>
      </c>
      <c r="AH83" s="16">
        <f>AF83+'2025.4'!AH83</f>
        <v>5</v>
      </c>
      <c r="AI83" s="16">
        <f>AG83+'2025.4'!AI83</f>
        <v>0</v>
      </c>
      <c r="AJ83" s="5">
        <v>0</v>
      </c>
      <c r="AK83" s="325">
        <v>0</v>
      </c>
      <c r="AL83" s="325">
        <v>0</v>
      </c>
      <c r="AM83" s="325">
        <v>0</v>
      </c>
      <c r="AN83" s="16">
        <f>AJ83+'2025.4'!AN83</f>
        <v>4</v>
      </c>
      <c r="AO83" s="16">
        <f>AK83+'2025.4'!AO83</f>
        <v>1105</v>
      </c>
      <c r="AP83" s="16">
        <f>AL83+'2025.4'!AP83</f>
        <v>280</v>
      </c>
      <c r="AQ83" s="16">
        <f>AM83+'2025.4'!AQ83</f>
        <v>75</v>
      </c>
    </row>
    <row r="84" spans="1:43" s="1" customFormat="1">
      <c r="A84" s="437"/>
      <c r="B84" s="436">
        <v>2</v>
      </c>
      <c r="C84" s="25" t="s">
        <v>122</v>
      </c>
      <c r="D84" s="27">
        <v>1</v>
      </c>
      <c r="E84" s="28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2</v>
      </c>
      <c r="M84" s="85">
        <v>0</v>
      </c>
      <c r="N84" s="85">
        <v>0</v>
      </c>
      <c r="O84" s="85">
        <v>3</v>
      </c>
      <c r="P84" s="277">
        <v>50</v>
      </c>
      <c r="Q84" s="249">
        <v>-1</v>
      </c>
      <c r="R84" s="145">
        <v>0</v>
      </c>
      <c r="S84" s="146">
        <v>0</v>
      </c>
      <c r="T84" s="121">
        <f>R84+'2025.4'!T84</f>
        <v>1004074</v>
      </c>
      <c r="U84" s="122">
        <f>S84+'2025.4'!U84</f>
        <v>7000.1039410936419</v>
      </c>
      <c r="V84" s="6">
        <v>0</v>
      </c>
      <c r="W84" s="2">
        <v>0</v>
      </c>
      <c r="X84" s="13">
        <f t="shared" si="26"/>
        <v>0</v>
      </c>
      <c r="Y84" s="22">
        <v>0</v>
      </c>
      <c r="Z84" s="14">
        <f t="shared" si="27"/>
        <v>0</v>
      </c>
      <c r="AA84" s="15">
        <f>V84+'2025.4'!AA84</f>
        <v>2</v>
      </c>
      <c r="AB84" s="15">
        <f>W84+'2025.4'!AB84</f>
        <v>2</v>
      </c>
      <c r="AC84" s="15">
        <f>X84+'2025.4'!AC84</f>
        <v>400</v>
      </c>
      <c r="AD84" s="15">
        <f>Y84+'2025.4'!AD84</f>
        <v>77</v>
      </c>
      <c r="AE84" s="15">
        <f>Z84+'2025.4'!AE84</f>
        <v>30800</v>
      </c>
      <c r="AF84" s="4">
        <v>0</v>
      </c>
      <c r="AG84" s="16">
        <v>0</v>
      </c>
      <c r="AH84" s="16">
        <f>AF84+'2025.4'!AH84</f>
        <v>17</v>
      </c>
      <c r="AI84" s="16">
        <f>AG84+'2025.4'!AI84</f>
        <v>0</v>
      </c>
      <c r="AJ84" s="5">
        <v>0</v>
      </c>
      <c r="AK84" s="325">
        <v>0</v>
      </c>
      <c r="AL84" s="325">
        <v>0</v>
      </c>
      <c r="AM84" s="325">
        <v>0</v>
      </c>
      <c r="AN84" s="16">
        <f>AJ84+'2025.4'!AN84</f>
        <v>7</v>
      </c>
      <c r="AO84" s="16">
        <f>AK84+'2025.4'!AO84</f>
        <v>330</v>
      </c>
      <c r="AP84" s="16">
        <f>AL84+'2025.4'!AP84</f>
        <v>421</v>
      </c>
      <c r="AQ84" s="16">
        <f>AM84+'2025.4'!AQ84</f>
        <v>59</v>
      </c>
    </row>
    <row r="85" spans="1:43" s="1" customFormat="1">
      <c r="A85" s="437"/>
      <c r="B85" s="437"/>
      <c r="C85" s="25" t="s">
        <v>123</v>
      </c>
      <c r="D85" s="27">
        <v>0</v>
      </c>
      <c r="E85" s="28">
        <v>0</v>
      </c>
      <c r="F85" s="277">
        <v>23</v>
      </c>
      <c r="G85" s="239">
        <v>12</v>
      </c>
      <c r="H85" s="261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1</v>
      </c>
      <c r="O85" s="85">
        <v>2</v>
      </c>
      <c r="P85" s="277">
        <v>23</v>
      </c>
      <c r="Q85" s="249">
        <v>-3</v>
      </c>
      <c r="R85" s="145">
        <v>0</v>
      </c>
      <c r="S85" s="146">
        <v>0</v>
      </c>
      <c r="T85" s="121">
        <f>R85+'2025.4'!T85</f>
        <v>0</v>
      </c>
      <c r="U85" s="122">
        <f>S85+'2025.4'!U85</f>
        <v>0</v>
      </c>
      <c r="V85" s="6">
        <v>0</v>
      </c>
      <c r="W85" s="2">
        <v>0</v>
      </c>
      <c r="X85" s="13">
        <f t="shared" si="26"/>
        <v>0</v>
      </c>
      <c r="Y85" s="22">
        <v>0</v>
      </c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>
        <v>0</v>
      </c>
      <c r="AG85" s="16">
        <v>0</v>
      </c>
      <c r="AH85" s="16">
        <f>AF85+'2025.4'!AH85</f>
        <v>11</v>
      </c>
      <c r="AI85" s="16">
        <f>AG85+'2025.4'!AI85</f>
        <v>0</v>
      </c>
      <c r="AJ85" s="5">
        <v>0</v>
      </c>
      <c r="AK85" s="325">
        <v>0</v>
      </c>
      <c r="AL85" s="325">
        <v>0</v>
      </c>
      <c r="AM85" s="325">
        <v>0</v>
      </c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37"/>
      <c r="B86" s="437"/>
      <c r="C86" s="25" t="s">
        <v>124</v>
      </c>
      <c r="D86" s="27">
        <v>0</v>
      </c>
      <c r="E86" s="28">
        <v>0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0</v>
      </c>
      <c r="S86" s="146">
        <v>0</v>
      </c>
      <c r="T86" s="121">
        <f>R86+'2025.4'!T86</f>
        <v>247568</v>
      </c>
      <c r="U86" s="122">
        <f>S86+'2025.4'!U86</f>
        <v>1600.0801125872954</v>
      </c>
      <c r="V86" s="6">
        <v>0</v>
      </c>
      <c r="W86" s="2">
        <v>0</v>
      </c>
      <c r="X86" s="13">
        <f t="shared" si="26"/>
        <v>0</v>
      </c>
      <c r="Y86" s="22">
        <v>0</v>
      </c>
      <c r="Z86" s="14">
        <f t="shared" si="27"/>
        <v>0</v>
      </c>
      <c r="AA86" s="15">
        <f>V86+'2025.4'!AA86</f>
        <v>2</v>
      </c>
      <c r="AB86" s="15">
        <f>W86+'2025.4'!AB86</f>
        <v>4</v>
      </c>
      <c r="AC86" s="15">
        <f>X86+'2025.4'!AC86</f>
        <v>800</v>
      </c>
      <c r="AD86" s="15">
        <f>Y86+'2025.4'!AD86</f>
        <v>149</v>
      </c>
      <c r="AE86" s="15">
        <f>Z86+'2025.4'!AE86</f>
        <v>59600</v>
      </c>
      <c r="AF86" s="4">
        <v>0</v>
      </c>
      <c r="AG86" s="16">
        <v>0</v>
      </c>
      <c r="AH86" s="16">
        <f>AF86+'2025.4'!AH86</f>
        <v>0</v>
      </c>
      <c r="AI86" s="16">
        <f>AG86+'2025.4'!AI86</f>
        <v>0</v>
      </c>
      <c r="AJ86" s="5">
        <v>0</v>
      </c>
      <c r="AK86" s="325">
        <v>0</v>
      </c>
      <c r="AL86" s="325">
        <v>0</v>
      </c>
      <c r="AM86" s="325">
        <v>0</v>
      </c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37"/>
      <c r="B87" s="437"/>
      <c r="C87" s="25" t="s">
        <v>125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R87+'2025.4'!T87</f>
        <v>0</v>
      </c>
      <c r="U87" s="122">
        <f>S87+'2025.4'!U87</f>
        <v>0</v>
      </c>
      <c r="V87" s="6">
        <v>0</v>
      </c>
      <c r="W87" s="2">
        <v>0</v>
      </c>
      <c r="X87" s="13">
        <f t="shared" si="26"/>
        <v>0</v>
      </c>
      <c r="Y87" s="22">
        <v>0</v>
      </c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>
        <v>0</v>
      </c>
      <c r="AG87" s="16">
        <v>0</v>
      </c>
      <c r="AH87" s="16">
        <f>AF87+'2025.4'!AH87</f>
        <v>0</v>
      </c>
      <c r="AI87" s="16">
        <f>AG87+'2025.4'!AI87</f>
        <v>1</v>
      </c>
      <c r="AJ87" s="5">
        <v>0</v>
      </c>
      <c r="AK87" s="325">
        <v>0</v>
      </c>
      <c r="AL87" s="325">
        <v>0</v>
      </c>
      <c r="AM87" s="325">
        <v>0</v>
      </c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37"/>
      <c r="B88" s="437"/>
      <c r="C88" s="25" t="s">
        <v>126</v>
      </c>
      <c r="D88" s="27">
        <v>0</v>
      </c>
      <c r="E88" s="28">
        <v>0</v>
      </c>
      <c r="F88" s="277">
        <v>41</v>
      </c>
      <c r="G88" s="239">
        <v>20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7">
        <v>41</v>
      </c>
      <c r="Q88" s="249">
        <v>-3</v>
      </c>
      <c r="R88" s="145">
        <v>0</v>
      </c>
      <c r="S88" s="146">
        <v>0</v>
      </c>
      <c r="T88" s="121">
        <f>R88+'2025.4'!T88</f>
        <v>857276</v>
      </c>
      <c r="U88" s="122">
        <f>S88+'2025.4'!U88</f>
        <v>5600.0191319202149</v>
      </c>
      <c r="V88" s="6">
        <v>0</v>
      </c>
      <c r="W88" s="2">
        <v>0</v>
      </c>
      <c r="X88" s="148">
        <f t="shared" si="26"/>
        <v>0</v>
      </c>
      <c r="Y88" s="22">
        <v>0</v>
      </c>
      <c r="Z88" s="14">
        <f t="shared" si="27"/>
        <v>0</v>
      </c>
      <c r="AA88" s="15">
        <f>V88+'2025.4'!AA88</f>
        <v>1</v>
      </c>
      <c r="AB88" s="15">
        <f>W88+'2025.4'!AB88</f>
        <v>0</v>
      </c>
      <c r="AC88" s="15">
        <f>X88+'2025.4'!AC88</f>
        <v>0</v>
      </c>
      <c r="AD88" s="15">
        <f>Y88+'2025.4'!AD88</f>
        <v>22</v>
      </c>
      <c r="AE88" s="15">
        <f>Z88+'2025.4'!AE88</f>
        <v>8800</v>
      </c>
      <c r="AF88" s="4">
        <v>0</v>
      </c>
      <c r="AG88" s="16">
        <v>0</v>
      </c>
      <c r="AH88" s="16">
        <f>AF88+'2025.4'!AH88</f>
        <v>11</v>
      </c>
      <c r="AI88" s="16">
        <f>AG88+'2025.4'!AI88</f>
        <v>0</v>
      </c>
      <c r="AJ88" s="5">
        <v>0</v>
      </c>
      <c r="AK88" s="325">
        <v>0</v>
      </c>
      <c r="AL88" s="325">
        <v>0</v>
      </c>
      <c r="AM88" s="325">
        <v>0</v>
      </c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38"/>
      <c r="B89" s="438"/>
      <c r="C89" s="149" t="s">
        <v>127</v>
      </c>
      <c r="D89" s="150">
        <v>0</v>
      </c>
      <c r="E89" s="151">
        <v>3</v>
      </c>
      <c r="F89" s="279">
        <v>16</v>
      </c>
      <c r="G89" s="243">
        <v>15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3</v>
      </c>
      <c r="P89" s="279">
        <v>16</v>
      </c>
      <c r="Q89" s="253">
        <v>-3</v>
      </c>
      <c r="R89" s="145">
        <v>19978</v>
      </c>
      <c r="S89" s="146">
        <v>140.06341918503014</v>
      </c>
      <c r="T89" s="121">
        <f>R89+'2025.4'!T89</f>
        <v>38038</v>
      </c>
      <c r="U89" s="122">
        <f>S89+'2025.4'!U89</f>
        <v>260.09363808864646</v>
      </c>
      <c r="V89" s="6">
        <v>0</v>
      </c>
      <c r="W89" s="2">
        <v>0</v>
      </c>
      <c r="X89" s="152">
        <f t="shared" si="26"/>
        <v>0</v>
      </c>
      <c r="Y89" s="22">
        <v>0</v>
      </c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>
        <v>0</v>
      </c>
      <c r="AG89" s="16">
        <v>0</v>
      </c>
      <c r="AH89" s="16">
        <f>AF89+'2025.4'!AH89</f>
        <v>1</v>
      </c>
      <c r="AI89" s="16">
        <f>AG89+'2025.4'!AI89</f>
        <v>0</v>
      </c>
      <c r="AJ89" s="5">
        <v>0</v>
      </c>
      <c r="AK89" s="325">
        <v>0</v>
      </c>
      <c r="AL89" s="325">
        <v>0</v>
      </c>
      <c r="AM89" s="325">
        <v>0</v>
      </c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1</v>
      </c>
      <c r="E90" s="156">
        <f t="shared" ref="E90:O90" si="38">SUM(E81:E89)</f>
        <v>5</v>
      </c>
      <c r="F90" s="281">
        <f t="shared" si="38"/>
        <v>334</v>
      </c>
      <c r="G90" s="245">
        <f t="shared" ref="G90:H90" si="39">SUM(G81:G89)</f>
        <v>250</v>
      </c>
      <c r="H90" s="266">
        <f t="shared" si="39"/>
        <v>84</v>
      </c>
      <c r="I90" s="157">
        <f t="shared" si="38"/>
        <v>349</v>
      </c>
      <c r="J90" s="153">
        <f t="shared" si="38"/>
        <v>0</v>
      </c>
      <c r="K90" s="153">
        <f t="shared" si="38"/>
        <v>0</v>
      </c>
      <c r="L90" s="153">
        <f t="shared" si="38"/>
        <v>11</v>
      </c>
      <c r="M90" s="153">
        <f t="shared" si="38"/>
        <v>0</v>
      </c>
      <c r="N90" s="153">
        <f t="shared" si="38"/>
        <v>6</v>
      </c>
      <c r="O90" s="153">
        <f t="shared" si="38"/>
        <v>20</v>
      </c>
      <c r="P90" s="281">
        <f t="shared" ref="P90" si="40">SUM(P81:P89)</f>
        <v>334</v>
      </c>
      <c r="Q90" s="255">
        <f t="shared" ref="Q90" si="41">SUM(Q81:Q89)</f>
        <v>-15</v>
      </c>
      <c r="R90" s="158">
        <f>SUM(R81:R89)</f>
        <v>19978</v>
      </c>
      <c r="S90" s="142">
        <f t="shared" ref="S90" si="42">SUM(S80:S89)</f>
        <v>1140.0677168562665</v>
      </c>
      <c r="T90" s="158">
        <f>SUM(T81:T89)</f>
        <v>3547500</v>
      </c>
      <c r="U90" s="142">
        <f>SUM(U81:U89)</f>
        <v>23554.469932995158</v>
      </c>
      <c r="V90" s="160">
        <f>SUM(V81:V89)</f>
        <v>2</v>
      </c>
      <c r="W90" s="161">
        <f>SUM(W81:W89)</f>
        <v>1</v>
      </c>
      <c r="X90" s="162">
        <f t="shared" si="26"/>
        <v>200</v>
      </c>
      <c r="Y90" s="163">
        <f>SUM(Y81:Y89)</f>
        <v>67</v>
      </c>
      <c r="Z90" s="132">
        <f t="shared" si="27"/>
        <v>26800</v>
      </c>
      <c r="AA90" s="135">
        <f>V90+'2025.4'!AA90</f>
        <v>16</v>
      </c>
      <c r="AB90" s="135">
        <f>W90+'2025.4'!AB90</f>
        <v>9</v>
      </c>
      <c r="AC90" s="135">
        <f>X90+'2025.4'!AC90</f>
        <v>1800</v>
      </c>
      <c r="AD90" s="135">
        <f>Y90+'2025.4'!AD90</f>
        <v>580</v>
      </c>
      <c r="AE90" s="135">
        <f>Z90+'2025.4'!AE90</f>
        <v>232000</v>
      </c>
      <c r="AF90" s="153">
        <f>SUM(AF81:AF89)</f>
        <v>0</v>
      </c>
      <c r="AG90" s="153">
        <f>SUM(AG81:AG89)</f>
        <v>0</v>
      </c>
      <c r="AH90" s="137">
        <f>AF90+'2025.4'!AH90</f>
        <v>142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14</v>
      </c>
      <c r="AO90" s="137">
        <f>AK90+'2025.4'!AO90</f>
        <v>1650</v>
      </c>
      <c r="AP90" s="137">
        <f>AL90+'2025.4'!AP90</f>
        <v>844</v>
      </c>
      <c r="AQ90" s="137">
        <f>AM90+'2025.4'!AQ90</f>
        <v>153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3">SUM(D90,D80,D70,D60,D43,D34,D20)</f>
        <v>16</v>
      </c>
      <c r="E91" s="218">
        <f t="shared" si="43"/>
        <v>30</v>
      </c>
      <c r="F91" s="282">
        <f t="shared" si="43"/>
        <v>3636</v>
      </c>
      <c r="G91" s="272">
        <f t="shared" si="43"/>
        <v>2889</v>
      </c>
      <c r="H91" s="267">
        <f t="shared" si="43"/>
        <v>747</v>
      </c>
      <c r="I91" s="219">
        <f t="shared" si="43"/>
        <v>3660</v>
      </c>
      <c r="J91" s="220">
        <f t="shared" si="43"/>
        <v>7</v>
      </c>
      <c r="K91" s="220">
        <f t="shared" si="43"/>
        <v>9</v>
      </c>
      <c r="L91" s="220">
        <f t="shared" si="43"/>
        <v>220</v>
      </c>
      <c r="M91" s="220">
        <f t="shared" si="43"/>
        <v>1</v>
      </c>
      <c r="N91" s="220">
        <f t="shared" si="43"/>
        <v>25</v>
      </c>
      <c r="O91" s="220">
        <f t="shared" si="43"/>
        <v>234</v>
      </c>
      <c r="P91" s="282">
        <f t="shared" si="43"/>
        <v>3636</v>
      </c>
      <c r="Q91" s="256">
        <f t="shared" si="43"/>
        <v>-24</v>
      </c>
      <c r="R91" s="221">
        <f t="shared" ref="R91:W91" si="44">R20+R34+R43+R60+R70+R80+R90</f>
        <v>2087652</v>
      </c>
      <c r="S91" s="222">
        <f t="shared" si="44"/>
        <v>15627.80806924329</v>
      </c>
      <c r="T91" s="221">
        <f t="shared" si="44"/>
        <v>54830671</v>
      </c>
      <c r="U91" s="222">
        <f t="shared" si="44"/>
        <v>361260.19671969174</v>
      </c>
      <c r="V91" s="223">
        <f t="shared" si="44"/>
        <v>23</v>
      </c>
      <c r="W91" s="224">
        <f t="shared" si="44"/>
        <v>7</v>
      </c>
      <c r="X91" s="225">
        <f t="shared" si="26"/>
        <v>1400</v>
      </c>
      <c r="Y91" s="224">
        <f>Y20+Y34+Y43+Y60+Y70+Y80+Y90</f>
        <v>1043</v>
      </c>
      <c r="Z91" s="225">
        <f t="shared" si="27"/>
        <v>417200</v>
      </c>
      <c r="AA91" s="226">
        <f>V91+'2025.4'!AA91</f>
        <v>287</v>
      </c>
      <c r="AB91" s="226">
        <f>W91+'2025.4'!AB91</f>
        <v>812</v>
      </c>
      <c r="AC91" s="226">
        <f>X91+'2025.4'!AC91</f>
        <v>162400</v>
      </c>
      <c r="AD91" s="226">
        <f>Y91+'2025.4'!AD91</f>
        <v>11707</v>
      </c>
      <c r="AE91" s="226">
        <f>Z91+'2025.4'!AE91</f>
        <v>4682800</v>
      </c>
      <c r="AF91" s="223">
        <f>AF20+AF34+AF43+AF60+AF70+AF80+AF90</f>
        <v>7</v>
      </c>
      <c r="AG91" s="223">
        <f>AG20+AG34+AG43+AG60+AG70+AG80+AG90</f>
        <v>0</v>
      </c>
      <c r="AH91" s="227">
        <f>AF91+'2025.4'!AH91</f>
        <v>343</v>
      </c>
      <c r="AI91" s="227">
        <f>AG91+'2025.4'!AI91</f>
        <v>1</v>
      </c>
      <c r="AJ91" s="223">
        <f>AJ20+AJ34+AJ43+AJ60+AJ70+AJ80+AJ90</f>
        <v>3</v>
      </c>
      <c r="AK91" s="223">
        <f>AK20+AK34+AK43+AK60+AK70+AK80+AK90</f>
        <v>145</v>
      </c>
      <c r="AL91" s="223">
        <f>AL20+AL34+AL43+AL60+AL70+AL80+AL90</f>
        <v>328</v>
      </c>
      <c r="AM91" s="223">
        <f>AM20+AM34+AM43+AM60+AM70+AM80+AM90</f>
        <v>15</v>
      </c>
      <c r="AN91" s="227">
        <f>AJ91+'2025.4'!AN91</f>
        <v>125</v>
      </c>
      <c r="AO91" s="227">
        <f>AK91+'2025.4'!AO91</f>
        <v>12080</v>
      </c>
      <c r="AP91" s="227">
        <f>AL91+'2025.4'!AP91</f>
        <v>14960</v>
      </c>
      <c r="AQ91" s="227">
        <f>AM91+'2025.4'!AQ91</f>
        <v>848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pane="topRight" activeCell="A81" sqref="A81:A89"/>
      <selection pane="bottomLeft" activeCell="A81" sqref="A81:A89"/>
      <selection pane="bottomRight" activeCell="U90" sqref="U90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1">
        <v>45809</v>
      </c>
      <c r="B1" s="331"/>
    </row>
    <row r="2" spans="1:43" s="1" customFormat="1" ht="14.85" customHeight="1">
      <c r="A2" s="401" t="s">
        <v>0</v>
      </c>
      <c r="B2" s="401" t="s">
        <v>1</v>
      </c>
      <c r="C2" s="403" t="s">
        <v>2</v>
      </c>
      <c r="D2" s="343" t="s">
        <v>145</v>
      </c>
      <c r="E2" s="383"/>
      <c r="F2" s="383"/>
      <c r="G2" s="383"/>
      <c r="H2" s="344"/>
      <c r="I2" s="341" t="s">
        <v>4</v>
      </c>
      <c r="J2" s="342"/>
      <c r="K2" s="342"/>
      <c r="L2" s="342"/>
      <c r="M2" s="342"/>
      <c r="N2" s="342"/>
      <c r="O2" s="342"/>
      <c r="P2" s="342"/>
      <c r="Q2" s="342"/>
      <c r="R2" s="405" t="s">
        <v>5</v>
      </c>
      <c r="S2" s="406"/>
      <c r="T2" s="409" t="s">
        <v>5</v>
      </c>
      <c r="U2" s="410"/>
      <c r="V2" s="399" t="s">
        <v>6</v>
      </c>
      <c r="W2" s="400"/>
      <c r="X2" s="400"/>
      <c r="Y2" s="400"/>
      <c r="Z2" s="400"/>
      <c r="AA2" s="427" t="s">
        <v>7</v>
      </c>
      <c r="AB2" s="428"/>
      <c r="AC2" s="428"/>
      <c r="AD2" s="428"/>
      <c r="AE2" s="428"/>
      <c r="AF2" s="429" t="s">
        <v>8</v>
      </c>
      <c r="AG2" s="430"/>
      <c r="AH2" s="431" t="s">
        <v>9</v>
      </c>
      <c r="AI2" s="432"/>
      <c r="AJ2" s="433" t="s">
        <v>10</v>
      </c>
      <c r="AK2" s="433"/>
      <c r="AL2" s="433"/>
      <c r="AM2" s="433"/>
      <c r="AN2" s="434" t="s">
        <v>131</v>
      </c>
      <c r="AO2" s="434"/>
      <c r="AP2" s="434"/>
      <c r="AQ2" s="434"/>
    </row>
    <row r="3" spans="1:43" s="1" customFormat="1" ht="14.25" customHeight="1">
      <c r="A3" s="402"/>
      <c r="B3" s="402"/>
      <c r="C3" s="404"/>
      <c r="D3" s="384" t="s">
        <v>12</v>
      </c>
      <c r="E3" s="398"/>
      <c r="F3" s="396" t="s">
        <v>13</v>
      </c>
      <c r="G3" s="326" t="s">
        <v>14</v>
      </c>
      <c r="H3" s="327"/>
      <c r="I3" s="286" t="s">
        <v>15</v>
      </c>
      <c r="J3" s="339" t="s">
        <v>16</v>
      </c>
      <c r="K3" s="340"/>
      <c r="L3" s="340"/>
      <c r="M3" s="339" t="s">
        <v>17</v>
      </c>
      <c r="N3" s="340"/>
      <c r="O3" s="340"/>
      <c r="P3" s="248"/>
      <c r="Q3" s="248"/>
      <c r="R3" s="407" t="s">
        <v>12</v>
      </c>
      <c r="S3" s="408"/>
      <c r="T3" s="411" t="s">
        <v>132</v>
      </c>
      <c r="U3" s="412"/>
      <c r="V3" s="99" t="s">
        <v>18</v>
      </c>
      <c r="W3" s="101" t="s">
        <v>19</v>
      </c>
      <c r="X3" s="102" t="s">
        <v>20</v>
      </c>
      <c r="Y3" s="101" t="s">
        <v>21</v>
      </c>
      <c r="Z3" s="102" t="s">
        <v>20</v>
      </c>
      <c r="AA3" s="100" t="s">
        <v>18</v>
      </c>
      <c r="AB3" s="103" t="s">
        <v>19</v>
      </c>
      <c r="AC3" s="104" t="s">
        <v>136</v>
      </c>
      <c r="AD3" s="104" t="s">
        <v>21</v>
      </c>
      <c r="AE3" s="104" t="s">
        <v>136</v>
      </c>
      <c r="AF3" s="413" t="s">
        <v>25</v>
      </c>
      <c r="AG3" s="415" t="s">
        <v>26</v>
      </c>
      <c r="AH3" s="417" t="s">
        <v>25</v>
      </c>
      <c r="AI3" s="417" t="s">
        <v>26</v>
      </c>
      <c r="AJ3" s="421" t="s">
        <v>27</v>
      </c>
      <c r="AK3" s="105" t="s">
        <v>28</v>
      </c>
      <c r="AL3" s="421" t="s">
        <v>29</v>
      </c>
      <c r="AM3" s="423" t="s">
        <v>30</v>
      </c>
      <c r="AN3" s="425" t="s">
        <v>27</v>
      </c>
      <c r="AO3" s="106" t="s">
        <v>28</v>
      </c>
      <c r="AP3" s="425" t="s">
        <v>29</v>
      </c>
      <c r="AQ3" s="419" t="s">
        <v>30</v>
      </c>
    </row>
    <row r="4" spans="1:43" s="1" customFormat="1" ht="14.85" customHeight="1">
      <c r="A4" s="402"/>
      <c r="B4" s="402"/>
      <c r="C4" s="404"/>
      <c r="D4" s="39" t="s">
        <v>31</v>
      </c>
      <c r="E4" s="107" t="s">
        <v>32</v>
      </c>
      <c r="F4" s="397"/>
      <c r="G4" s="289" t="s">
        <v>33</v>
      </c>
      <c r="H4" s="291" t="s">
        <v>34</v>
      </c>
      <c r="I4" s="31" t="s">
        <v>35</v>
      </c>
      <c r="J4" s="35" t="s">
        <v>36</v>
      </c>
      <c r="K4" s="35" t="s">
        <v>37</v>
      </c>
      <c r="L4" s="35" t="s">
        <v>38</v>
      </c>
      <c r="M4" s="35" t="s">
        <v>39</v>
      </c>
      <c r="N4" s="35" t="s">
        <v>40</v>
      </c>
      <c r="O4" s="35" t="s">
        <v>17</v>
      </c>
      <c r="P4" s="248" t="s">
        <v>13</v>
      </c>
      <c r="Q4" s="248" t="s">
        <v>41</v>
      </c>
      <c r="R4" s="108" t="s">
        <v>42</v>
      </c>
      <c r="S4" s="109" t="s">
        <v>43</v>
      </c>
      <c r="T4" s="110" t="s">
        <v>42</v>
      </c>
      <c r="U4" s="111" t="s">
        <v>43</v>
      </c>
      <c r="V4" s="112"/>
      <c r="W4" s="113" t="s">
        <v>44</v>
      </c>
      <c r="X4" s="114">
        <v>200</v>
      </c>
      <c r="Y4" s="113" t="s">
        <v>44</v>
      </c>
      <c r="Z4" s="114">
        <v>400</v>
      </c>
      <c r="AA4" s="115"/>
      <c r="AB4" s="116" t="s">
        <v>44</v>
      </c>
      <c r="AC4" s="117">
        <v>200</v>
      </c>
      <c r="AD4" s="116" t="s">
        <v>44</v>
      </c>
      <c r="AE4" s="117">
        <v>400</v>
      </c>
      <c r="AF4" s="414"/>
      <c r="AG4" s="416"/>
      <c r="AH4" s="418"/>
      <c r="AI4" s="418"/>
      <c r="AJ4" s="422"/>
      <c r="AK4" s="118" t="s">
        <v>47</v>
      </c>
      <c r="AL4" s="422"/>
      <c r="AM4" s="424"/>
      <c r="AN4" s="426"/>
      <c r="AO4" s="119" t="s">
        <v>47</v>
      </c>
      <c r="AP4" s="426"/>
      <c r="AQ4" s="420"/>
    </row>
    <row r="5" spans="1:43" s="1" customFormat="1" ht="14.85" customHeight="1">
      <c r="A5" s="436">
        <v>1</v>
      </c>
      <c r="B5" s="436">
        <v>1</v>
      </c>
      <c r="C5" s="25" t="s">
        <v>48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1708884</v>
      </c>
      <c r="U5" s="122">
        <f>S5+'2025.5'!U5</f>
        <v>11517.060818826609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4</v>
      </c>
      <c r="AB5" s="15">
        <f>W5+'2025.5'!AB5</f>
        <v>8</v>
      </c>
      <c r="AC5" s="15">
        <f>X5+'2025.5'!AC5</f>
        <v>1600</v>
      </c>
      <c r="AD5" s="15">
        <f>Y5+'2025.5'!AD5</f>
        <v>136</v>
      </c>
      <c r="AE5" s="15">
        <f>Z5+'2025.5'!AE5</f>
        <v>54400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37"/>
      <c r="B6" s="437"/>
      <c r="C6" s="25" t="s">
        <v>49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80470</v>
      </c>
      <c r="U6" s="122">
        <f>S6+'2025.5'!U6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5</v>
      </c>
      <c r="AB6" s="15">
        <f>W6+'2025.5'!AB6</f>
        <v>0</v>
      </c>
      <c r="AC6" s="15">
        <f>X6+'2025.5'!AC6</f>
        <v>0</v>
      </c>
      <c r="AD6" s="15">
        <f>Y6+'2025.5'!AD6</f>
        <v>158</v>
      </c>
      <c r="AE6" s="15">
        <f>Z6+'2025.5'!AE6</f>
        <v>63200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2</v>
      </c>
      <c r="AO6" s="16">
        <f>AK6+'2025.5'!AO6</f>
        <v>135</v>
      </c>
      <c r="AP6" s="16">
        <f>AL6+'2025.5'!AP6</f>
        <v>119</v>
      </c>
      <c r="AQ6" s="16">
        <f>AM6+'2025.5'!AQ6</f>
        <v>7</v>
      </c>
    </row>
    <row r="7" spans="1:43" s="1" customFormat="1">
      <c r="A7" s="437"/>
      <c r="B7" s="437"/>
      <c r="C7" s="25" t="s">
        <v>50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829040</v>
      </c>
      <c r="U7" s="122">
        <f>S7+'2025.5'!U7</f>
        <v>5400.1440177678551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2</v>
      </c>
      <c r="AO7" s="16">
        <f>AK7+'2025.5'!AO7</f>
        <v>170</v>
      </c>
      <c r="AP7" s="16">
        <f>AL7+'2025.5'!AP7</f>
        <v>128</v>
      </c>
      <c r="AQ7" s="16">
        <f>AM7+'2025.5'!AQ7</f>
        <v>5</v>
      </c>
    </row>
    <row r="8" spans="1:43" s="1" customFormat="1">
      <c r="A8" s="437"/>
      <c r="B8" s="437"/>
      <c r="C8" s="25" t="s">
        <v>51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235642</v>
      </c>
      <c r="U8" s="122">
        <f>S8+'2025.5'!U8</f>
        <v>1560.0590062531228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6</v>
      </c>
      <c r="AB8" s="15">
        <f>W8+'2025.5'!AB8</f>
        <v>37</v>
      </c>
      <c r="AC8" s="15">
        <f>X8+'2025.5'!AC8</f>
        <v>7400</v>
      </c>
      <c r="AD8" s="15">
        <f>Y8+'2025.5'!AD8</f>
        <v>262</v>
      </c>
      <c r="AE8" s="15">
        <f>Z8+'2025.5'!AE8</f>
        <v>104800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37"/>
      <c r="B9" s="437"/>
      <c r="C9" s="25" t="s">
        <v>52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459265</v>
      </c>
      <c r="U9" s="122">
        <f>S9+'2025.5'!U9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9</v>
      </c>
      <c r="AB9" s="15">
        <f>W9+'2025.5'!AB9</f>
        <v>40</v>
      </c>
      <c r="AC9" s="15">
        <f>X9+'2025.5'!AC9</f>
        <v>8000</v>
      </c>
      <c r="AD9" s="15">
        <f>Y9+'2025.5'!AD9</f>
        <v>398</v>
      </c>
      <c r="AE9" s="15">
        <f>Z9+'2025.5'!AE9</f>
        <v>159200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37"/>
      <c r="B10" s="438"/>
      <c r="C10" s="25" t="s">
        <v>53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6</v>
      </c>
      <c r="AB10" s="15">
        <f>W10+'2025.5'!AB10</f>
        <v>1</v>
      </c>
      <c r="AC10" s="15">
        <f>X10+'2025.5'!AC10</f>
        <v>200</v>
      </c>
      <c r="AD10" s="15">
        <f>Y10+'2025.5'!AD10</f>
        <v>268</v>
      </c>
      <c r="AE10" s="15">
        <f>Z10+'2025.5'!AE10</f>
        <v>107200</v>
      </c>
      <c r="AF10" s="4"/>
      <c r="AG10" s="16"/>
      <c r="AH10" s="16">
        <f>AF10+'2025.5'!AH10</f>
        <v>3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37"/>
      <c r="B11" s="435">
        <v>2</v>
      </c>
      <c r="C11" s="25" t="s">
        <v>54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2423549</v>
      </c>
      <c r="U11" s="122">
        <f>S11+'2025.5'!U11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6</v>
      </c>
      <c r="AB11" s="15">
        <f>W11+'2025.5'!AB11</f>
        <v>0</v>
      </c>
      <c r="AC11" s="15">
        <f>X11+'2025.5'!AC11</f>
        <v>0</v>
      </c>
      <c r="AD11" s="15">
        <f>Y11+'2025.5'!AD11</f>
        <v>242</v>
      </c>
      <c r="AE11" s="15">
        <f>Z11+'2025.5'!AE11</f>
        <v>96800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37"/>
      <c r="B12" s="435"/>
      <c r="C12" s="25" t="s">
        <v>55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2</v>
      </c>
      <c r="AB12" s="15">
        <f>W12+'2025.5'!AB12</f>
        <v>0</v>
      </c>
      <c r="AC12" s="15">
        <f>X12+'2025.5'!AC12</f>
        <v>0</v>
      </c>
      <c r="AD12" s="15">
        <f>Y12+'2025.5'!AD12</f>
        <v>57</v>
      </c>
      <c r="AE12" s="15">
        <f>Z12+'2025.5'!AE12</f>
        <v>22800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37"/>
      <c r="B13" s="435"/>
      <c r="C13" s="25" t="s">
        <v>56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6</v>
      </c>
      <c r="AB13" s="15">
        <f>W13+'2025.5'!AB13</f>
        <v>0</v>
      </c>
      <c r="AC13" s="15">
        <f>X13+'2025.5'!AC13</f>
        <v>0</v>
      </c>
      <c r="AD13" s="15">
        <f>Y13+'2025.5'!AD13</f>
        <v>255</v>
      </c>
      <c r="AE13" s="15">
        <f>Z13+'2025.5'!AE13</f>
        <v>102000</v>
      </c>
      <c r="AF13" s="4"/>
      <c r="AG13" s="16"/>
      <c r="AH13" s="16">
        <f>AF13+'2025.5'!AH13</f>
        <v>1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37"/>
      <c r="B14" s="435"/>
      <c r="C14" s="25" t="s">
        <v>57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8</v>
      </c>
      <c r="AB14" s="15">
        <f>W14+'2025.5'!AB14</f>
        <v>0</v>
      </c>
      <c r="AC14" s="15">
        <f>X14+'2025.5'!AC14</f>
        <v>0</v>
      </c>
      <c r="AD14" s="15">
        <f>Y14+'2025.5'!AD14</f>
        <v>300</v>
      </c>
      <c r="AE14" s="15">
        <f>Z14+'2025.5'!AE14</f>
        <v>120000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37"/>
      <c r="B15" s="435"/>
      <c r="C15" s="25" t="s">
        <v>58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811371</v>
      </c>
      <c r="U15" s="122">
        <f>S15+'2025.5'!U15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4</v>
      </c>
      <c r="AB15" s="15">
        <f>W15+'2025.5'!AB15</f>
        <v>6</v>
      </c>
      <c r="AC15" s="15">
        <f>X15+'2025.5'!AC15</f>
        <v>1200</v>
      </c>
      <c r="AD15" s="15">
        <f>Y15+'2025.5'!AD15</f>
        <v>272</v>
      </c>
      <c r="AE15" s="15">
        <f>Z15+'2025.5'!AE15</f>
        <v>108800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37"/>
      <c r="B16" s="435">
        <v>3</v>
      </c>
      <c r="C16" s="25" t="s">
        <v>59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290871</v>
      </c>
      <c r="U16" s="122">
        <f>S16+'2025.5'!U16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3</v>
      </c>
      <c r="AB16" s="15">
        <f>W16+'2025.5'!AB16</f>
        <v>0</v>
      </c>
      <c r="AC16" s="15">
        <f>X16+'2025.5'!AC16</f>
        <v>0</v>
      </c>
      <c r="AD16" s="15">
        <f>Y16+'2025.5'!AD16</f>
        <v>135</v>
      </c>
      <c r="AE16" s="15">
        <f>Z16+'2025.5'!AE16</f>
        <v>54000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1</v>
      </c>
      <c r="AO16" s="16">
        <f>AK16+'2025.5'!AO16</f>
        <v>420</v>
      </c>
      <c r="AP16" s="16">
        <f>AL16+'2025.5'!AP16</f>
        <v>43</v>
      </c>
      <c r="AQ16" s="16">
        <f>AM16+'2025.5'!AQ16</f>
        <v>4</v>
      </c>
    </row>
    <row r="17" spans="1:43" s="1" customFormat="1">
      <c r="A17" s="437"/>
      <c r="B17" s="435"/>
      <c r="C17" s="25" t="s">
        <v>60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15</v>
      </c>
      <c r="AB17" s="15">
        <f>W17+'2025.5'!AB17</f>
        <v>1</v>
      </c>
      <c r="AC17" s="15">
        <f>X17+'2025.5'!AC17</f>
        <v>200</v>
      </c>
      <c r="AD17" s="15">
        <f>Y17+'2025.5'!AD17</f>
        <v>603</v>
      </c>
      <c r="AE17" s="15">
        <f>Z17+'2025.5'!AE17</f>
        <v>241200</v>
      </c>
      <c r="AF17" s="4"/>
      <c r="AG17" s="16"/>
      <c r="AH17" s="16">
        <f>AF17+'2025.5'!AH17</f>
        <v>31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437"/>
      <c r="B18" s="435"/>
      <c r="C18" s="25" t="s">
        <v>61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15309</v>
      </c>
      <c r="U18" s="122">
        <f>S18+'2025.5'!U18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13</v>
      </c>
      <c r="AB18" s="15">
        <f>W18+'2025.5'!AB18</f>
        <v>48</v>
      </c>
      <c r="AC18" s="15">
        <f>X18+'2025.5'!AC18</f>
        <v>9600</v>
      </c>
      <c r="AD18" s="15">
        <f>Y18+'2025.5'!AD18</f>
        <v>501</v>
      </c>
      <c r="AE18" s="15">
        <f>Z18+'2025.5'!AE18</f>
        <v>200400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38"/>
      <c r="B19" s="435"/>
      <c r="C19" s="25" t="s">
        <v>62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3</v>
      </c>
      <c r="AB19" s="15">
        <f>W19+'2025.5'!AB19</f>
        <v>0</v>
      </c>
      <c r="AC19" s="15">
        <f>X19+'2025.5'!AC19</f>
        <v>0</v>
      </c>
      <c r="AD19" s="15">
        <f>Y19+'2025.5'!AD19</f>
        <v>144</v>
      </c>
      <c r="AE19" s="15">
        <f>Z19+'2025.5'!AE19</f>
        <v>57600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63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8318509</v>
      </c>
      <c r="U20" s="129">
        <f t="shared" si="2"/>
        <v>54837.927802434468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95</v>
      </c>
      <c r="AB20" s="135">
        <f>W20+'2025.5'!AB20</f>
        <v>163</v>
      </c>
      <c r="AC20" s="135">
        <f>X20+'2025.5'!AC20</f>
        <v>32600</v>
      </c>
      <c r="AD20" s="135">
        <f>Y20+'2025.5'!AD20</f>
        <v>3936</v>
      </c>
      <c r="AE20" s="135">
        <f>Z20+'2025.5'!AE20</f>
        <v>1574400</v>
      </c>
      <c r="AF20" s="136">
        <f>SUM(AF5:AF19)</f>
        <v>0</v>
      </c>
      <c r="AG20" s="136">
        <f>SUM(AG5:AG19)</f>
        <v>0</v>
      </c>
      <c r="AH20" s="137">
        <f>AF20+'2025.5'!AH20</f>
        <v>38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10</v>
      </c>
      <c r="AO20" s="137">
        <f>AK20+'2025.5'!AO20</f>
        <v>1555</v>
      </c>
      <c r="AP20" s="137">
        <f>AL20+'2025.5'!AP20</f>
        <v>1209</v>
      </c>
      <c r="AQ20" s="137">
        <f>AM20+'2025.5'!AQ20</f>
        <v>43</v>
      </c>
    </row>
    <row r="21" spans="1:43" s="1" customFormat="1">
      <c r="A21" s="436">
        <v>2</v>
      </c>
      <c r="B21" s="436">
        <v>1</v>
      </c>
      <c r="C21" s="25" t="s">
        <v>64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1543436</v>
      </c>
      <c r="U21" s="122">
        <f>S21+'2025.5'!U21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4</v>
      </c>
      <c r="AB21" s="15">
        <f>W21+'2025.5'!AB21</f>
        <v>17</v>
      </c>
      <c r="AC21" s="15">
        <f>X21+'2025.5'!AC21</f>
        <v>3400</v>
      </c>
      <c r="AD21" s="15">
        <f>Y21+'2025.5'!AD21</f>
        <v>151</v>
      </c>
      <c r="AE21" s="15">
        <f>Z21+'2025.5'!AE21</f>
        <v>60400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1</v>
      </c>
      <c r="AO21" s="16">
        <f>AK21+'2025.5'!AO21</f>
        <v>45</v>
      </c>
      <c r="AP21" s="16">
        <f>AL21+'2025.5'!AP21</f>
        <v>71</v>
      </c>
      <c r="AQ21" s="16">
        <f>AM21+'2025.5'!AQ21</f>
        <v>4</v>
      </c>
    </row>
    <row r="22" spans="1:43" s="1" customFormat="1">
      <c r="A22" s="437"/>
      <c r="B22" s="437"/>
      <c r="C22" s="25" t="s">
        <v>65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2415659</v>
      </c>
      <c r="U22" s="122">
        <f>S22+'2025.5'!U22</f>
        <v>15800.366879369278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2</v>
      </c>
      <c r="AB22" s="15">
        <f>W22+'2025.5'!AB22</f>
        <v>0</v>
      </c>
      <c r="AC22" s="15">
        <f>X22+'2025.5'!AC22</f>
        <v>0</v>
      </c>
      <c r="AD22" s="15">
        <f>Y22+'2025.5'!AD22</f>
        <v>102</v>
      </c>
      <c r="AE22" s="15">
        <f>Z22+'2025.5'!AE22</f>
        <v>40800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37"/>
      <c r="B23" s="437"/>
      <c r="C23" s="25" t="s">
        <v>66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352180</v>
      </c>
      <c r="U23" s="122">
        <f>S23+'2025.5'!U23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3</v>
      </c>
      <c r="AB23" s="15">
        <f>W23+'2025.5'!AB23</f>
        <v>26</v>
      </c>
      <c r="AC23" s="15">
        <f>X23+'2025.5'!AC23</f>
        <v>5200</v>
      </c>
      <c r="AD23" s="15">
        <f>Y23+'2025.5'!AD23</f>
        <v>118</v>
      </c>
      <c r="AE23" s="15">
        <f>Z23+'2025.5'!AE23</f>
        <v>47200</v>
      </c>
      <c r="AF23" s="4"/>
      <c r="AG23" s="16"/>
      <c r="AH23" s="16">
        <f>AF23+'2025.5'!AH23</f>
        <v>3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2</v>
      </c>
      <c r="AO23" s="16">
        <f>AK23+'2025.5'!AO23</f>
        <v>165</v>
      </c>
      <c r="AP23" s="16">
        <f>AL23+'2025.5'!AP23</f>
        <v>185</v>
      </c>
      <c r="AQ23" s="16">
        <f>AM23+'2025.5'!AQ23</f>
        <v>4</v>
      </c>
    </row>
    <row r="24" spans="1:43" s="1" customFormat="1">
      <c r="A24" s="437"/>
      <c r="B24" s="437"/>
      <c r="C24" s="25" t="s">
        <v>67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37"/>
      <c r="B25" s="437"/>
      <c r="C25" s="25" t="s">
        <v>68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470291</v>
      </c>
      <c r="U25" s="122">
        <f>S25+'2025.5'!U25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437"/>
      <c r="B26" s="437"/>
      <c r="C26" s="25" t="s">
        <v>69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4</v>
      </c>
      <c r="AB26" s="15">
        <f>W26+'2025.5'!AB26</f>
        <v>45</v>
      </c>
      <c r="AC26" s="15">
        <f>X26+'2025.5'!AC26</f>
        <v>9000</v>
      </c>
      <c r="AD26" s="15">
        <f>Y26+'2025.5'!AD26</f>
        <v>73</v>
      </c>
      <c r="AE26" s="15">
        <f>Z26+'2025.5'!AE26</f>
        <v>29200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37"/>
      <c r="B27" s="438"/>
      <c r="C27" s="25" t="s">
        <v>70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61900</v>
      </c>
      <c r="U27" s="122">
        <f>S27+'2025.5'!U27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437"/>
      <c r="B28" s="435">
        <v>2</v>
      </c>
      <c r="C28" s="25" t="s">
        <v>71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186764</v>
      </c>
      <c r="U28" s="122">
        <f>S28+'2025.5'!U28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8</v>
      </c>
      <c r="AB28" s="15">
        <f>W28+'2025.5'!AB28</f>
        <v>4</v>
      </c>
      <c r="AC28" s="15">
        <f>X28+'2025.5'!AC28</f>
        <v>800</v>
      </c>
      <c r="AD28" s="15">
        <f>Y28+'2025.5'!AD28</f>
        <v>394</v>
      </c>
      <c r="AE28" s="15">
        <f>Z28+'2025.5'!AE28</f>
        <v>157600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37"/>
      <c r="B29" s="435"/>
      <c r="C29" s="25" t="s">
        <v>72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5069548</v>
      </c>
      <c r="U29" s="122">
        <f>S29+'2025.5'!U29</f>
        <v>34000.479880725456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8</v>
      </c>
      <c r="AB29" s="15">
        <f>W29+'2025.5'!AB29</f>
        <v>55</v>
      </c>
      <c r="AC29" s="15">
        <f>X29+'2025.5'!AC29</f>
        <v>11000</v>
      </c>
      <c r="AD29" s="15">
        <f>Y29+'2025.5'!AD29</f>
        <v>373</v>
      </c>
      <c r="AE29" s="15">
        <f>Z29+'2025.5'!AE29</f>
        <v>149200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8</v>
      </c>
      <c r="AO29" s="16">
        <f>AK29+'2025.5'!AO29</f>
        <v>1890</v>
      </c>
      <c r="AP29" s="16">
        <f>AL29+'2025.5'!AP29</f>
        <v>668</v>
      </c>
      <c r="AQ29" s="16">
        <f>AM29+'2025.5'!AQ29</f>
        <v>81</v>
      </c>
    </row>
    <row r="30" spans="1:43" s="1" customFormat="1">
      <c r="A30" s="437"/>
      <c r="B30" s="435"/>
      <c r="C30" s="25" t="s">
        <v>73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453064</v>
      </c>
      <c r="U30" s="122">
        <f>S30+'2025.5'!U30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6</v>
      </c>
      <c r="AB30" s="15">
        <f>W30+'2025.5'!AB30</f>
        <v>96</v>
      </c>
      <c r="AC30" s="15">
        <f>X30+'2025.5'!AC30</f>
        <v>19200</v>
      </c>
      <c r="AD30" s="15">
        <f>Y30+'2025.5'!AD30</f>
        <v>248</v>
      </c>
      <c r="AE30" s="15">
        <f>Z30+'2025.5'!AE30</f>
        <v>99200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437"/>
      <c r="B31" s="435"/>
      <c r="C31" s="25" t="s">
        <v>74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269652</v>
      </c>
      <c r="U31" s="122">
        <f>S31+'2025.5'!U31</f>
        <v>1890.4986039684527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7</v>
      </c>
      <c r="AB31" s="15">
        <f>W31+'2025.5'!AB31</f>
        <v>21</v>
      </c>
      <c r="AC31" s="15">
        <f>X31+'2025.5'!AC31</f>
        <v>4200</v>
      </c>
      <c r="AD31" s="15">
        <f>Y31+'2025.5'!AD31</f>
        <v>257</v>
      </c>
      <c r="AE31" s="15">
        <f>Z31+'2025.5'!AE31</f>
        <v>102800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6</v>
      </c>
      <c r="AO31" s="16">
        <f>AK31+'2025.5'!AO31</f>
        <v>730</v>
      </c>
      <c r="AP31" s="16">
        <f>AL31+'2025.5'!AP31</f>
        <v>348</v>
      </c>
      <c r="AQ31" s="16">
        <f>AM31+'2025.5'!AQ31</f>
        <v>46</v>
      </c>
    </row>
    <row r="32" spans="1:43" s="1" customFormat="1">
      <c r="A32" s="437"/>
      <c r="B32" s="435"/>
      <c r="C32" s="25" t="s">
        <v>75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1099444</v>
      </c>
      <c r="U32" s="122">
        <f>S32+'2025.5'!U32</f>
        <v>7336.1802764604472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6</v>
      </c>
      <c r="AB32" s="15">
        <f>W32+'2025.5'!AB32</f>
        <v>48</v>
      </c>
      <c r="AC32" s="15">
        <f>X32+'2025.5'!AC32</f>
        <v>9600</v>
      </c>
      <c r="AD32" s="15">
        <f>Y32+'2025.5'!AD32</f>
        <v>183</v>
      </c>
      <c r="AE32" s="15">
        <f>Z32+'2025.5'!AE32</f>
        <v>73200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5</v>
      </c>
      <c r="AO32" s="16">
        <f>AK32+'2025.5'!AO32</f>
        <v>635</v>
      </c>
      <c r="AP32" s="16">
        <f>AL32+'2025.5'!AP32</f>
        <v>1294</v>
      </c>
      <c r="AQ32" s="16">
        <f>AM32+'2025.5'!AQ32</f>
        <v>42</v>
      </c>
    </row>
    <row r="33" spans="1:43" s="1" customFormat="1">
      <c r="A33" s="438"/>
      <c r="B33" s="435"/>
      <c r="C33" s="25" t="s">
        <v>76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44973</v>
      </c>
      <c r="U33" s="122">
        <f>S33+'2025.5'!U33</f>
        <v>300.00867145336139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4</v>
      </c>
      <c r="AB33" s="15">
        <f>W33+'2025.5'!AB33</f>
        <v>8</v>
      </c>
      <c r="AC33" s="15">
        <f>X33+'2025.5'!AC33</f>
        <v>1600</v>
      </c>
      <c r="AD33" s="15">
        <f>Y33+'2025.5'!AD33</f>
        <v>141</v>
      </c>
      <c r="AE33" s="15">
        <f>Z33+'2025.5'!AE33</f>
        <v>56400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4</v>
      </c>
      <c r="AO33" s="16">
        <f>AK33+'2025.5'!AO33</f>
        <v>630</v>
      </c>
      <c r="AP33" s="16">
        <f>AL33+'2025.5'!AP33</f>
        <v>255</v>
      </c>
      <c r="AQ33" s="16">
        <f>AM33+'2025.5'!AQ33</f>
        <v>28</v>
      </c>
    </row>
    <row r="34" spans="1:43" s="1" customFormat="1" ht="16.5" customHeight="1">
      <c r="A34" s="124" t="s">
        <v>63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12183298</v>
      </c>
      <c r="U34" s="142">
        <f>SUM(U21:U33)</f>
        <v>80787.290884966686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53</v>
      </c>
      <c r="AB34" s="135">
        <f>W34+'2025.5'!AB34</f>
        <v>330</v>
      </c>
      <c r="AC34" s="135">
        <f>X34+'2025.5'!AC34</f>
        <v>66000</v>
      </c>
      <c r="AD34" s="135">
        <f>Y34+'2025.5'!AD34</f>
        <v>2067</v>
      </c>
      <c r="AE34" s="135">
        <f>Z34+'2025.5'!AE34</f>
        <v>826800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40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33</v>
      </c>
      <c r="AO34" s="137">
        <f>AK34+'2025.5'!AO34</f>
        <v>4495</v>
      </c>
      <c r="AP34" s="137">
        <f>AL34+'2025.5'!AP34</f>
        <v>4362</v>
      </c>
      <c r="AQ34" s="137">
        <f>AM34+'2025.5'!AQ34</f>
        <v>242</v>
      </c>
    </row>
    <row r="35" spans="1:43" s="1" customFormat="1">
      <c r="A35" s="436">
        <v>3</v>
      </c>
      <c r="B35" s="436">
        <v>1</v>
      </c>
      <c r="C35" s="25" t="s">
        <v>77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398498</v>
      </c>
      <c r="U35" s="122">
        <f>S35+'2025.5'!U35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2</v>
      </c>
      <c r="AB35" s="15">
        <f>W35+'2025.5'!AB35</f>
        <v>1</v>
      </c>
      <c r="AC35" s="15">
        <f>X35+'2025.5'!AC35</f>
        <v>200</v>
      </c>
      <c r="AD35" s="15">
        <f>Y35+'2025.5'!AD35</f>
        <v>94</v>
      </c>
      <c r="AE35" s="15">
        <f>Z35+'2025.5'!AE35</f>
        <v>37600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5</v>
      </c>
      <c r="AO35" s="16">
        <f>AK35+'2025.5'!AO35</f>
        <v>235</v>
      </c>
      <c r="AP35" s="16">
        <f>AL35+'2025.5'!AP35</f>
        <v>947</v>
      </c>
      <c r="AQ35" s="16">
        <f>AM35+'2025.5'!AQ35</f>
        <v>38</v>
      </c>
    </row>
    <row r="36" spans="1:43" s="1" customFormat="1">
      <c r="A36" s="437"/>
      <c r="B36" s="437"/>
      <c r="C36" s="25" t="s">
        <v>78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185676</v>
      </c>
      <c r="U36" s="122">
        <f>S36+'2025.5'!U36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437"/>
      <c r="B37" s="437"/>
      <c r="C37" s="25" t="s">
        <v>79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44973</v>
      </c>
      <c r="U37" s="122">
        <f>S37+'2025.5'!U37</f>
        <v>300.00867145336139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3</v>
      </c>
      <c r="AB37" s="15">
        <f>W37+'2025.5'!AB37</f>
        <v>27</v>
      </c>
      <c r="AC37" s="15">
        <f>X37+'2025.5'!AC37</f>
        <v>5400</v>
      </c>
      <c r="AD37" s="15">
        <f>Y37+'2025.5'!AD37</f>
        <v>95</v>
      </c>
      <c r="AE37" s="15">
        <f>Z37+'2025.5'!AE37</f>
        <v>38000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37"/>
      <c r="B38" s="437"/>
      <c r="C38" s="25" t="s">
        <v>80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201139</v>
      </c>
      <c r="U38" s="122">
        <f>S38+'2025.5'!U38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9</v>
      </c>
      <c r="AB38" s="15">
        <f>W38+'2025.5'!AB38</f>
        <v>0</v>
      </c>
      <c r="AC38" s="15">
        <f>X38+'2025.5'!AC38</f>
        <v>0</v>
      </c>
      <c r="AD38" s="15">
        <f>Y38+'2025.5'!AD38</f>
        <v>406</v>
      </c>
      <c r="AE38" s="15">
        <f>Z38+'2025.5'!AE38</f>
        <v>162400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3</v>
      </c>
      <c r="AO38" s="16">
        <f>AK38+'2025.5'!AO38</f>
        <v>140</v>
      </c>
      <c r="AP38" s="16">
        <f>AL38+'2025.5'!AP38</f>
        <v>209</v>
      </c>
      <c r="AQ38" s="16">
        <f>AM38+'2025.5'!AQ38</f>
        <v>13</v>
      </c>
    </row>
    <row r="39" spans="1:43" s="1" customFormat="1">
      <c r="A39" s="437"/>
      <c r="B39" s="437"/>
      <c r="C39" s="25" t="s">
        <v>81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154068</v>
      </c>
      <c r="U39" s="122">
        <f>S39+'2025.5'!U39</f>
        <v>1080.1527113324269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2</v>
      </c>
      <c r="AB39" s="15">
        <f>W39+'2025.5'!AB39</f>
        <v>0</v>
      </c>
      <c r="AC39" s="15">
        <f>X39+'2025.5'!AC39</f>
        <v>0</v>
      </c>
      <c r="AD39" s="15">
        <f>Y39+'2025.5'!AD39</f>
        <v>124</v>
      </c>
      <c r="AE39" s="15">
        <f>Z39+'2025.5'!AE39</f>
        <v>49600</v>
      </c>
      <c r="AF39" s="4"/>
      <c r="AG39" s="16"/>
      <c r="AH39" s="16">
        <f>AF39+'2025.5'!AH39</f>
        <v>6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4</v>
      </c>
      <c r="AO39" s="16">
        <f>AK39+'2025.5'!AO39</f>
        <v>240</v>
      </c>
      <c r="AP39" s="16">
        <f>AL39+'2025.5'!AP39</f>
        <v>248</v>
      </c>
      <c r="AQ39" s="16">
        <f>AM39+'2025.5'!AQ39</f>
        <v>12</v>
      </c>
    </row>
    <row r="40" spans="1:43" s="1" customFormat="1">
      <c r="A40" s="437"/>
      <c r="B40" s="437"/>
      <c r="C40" s="25" t="s">
        <v>82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8</v>
      </c>
      <c r="AB40" s="15">
        <f>W40+'2025.5'!AB40</f>
        <v>0</v>
      </c>
      <c r="AC40" s="15">
        <f>X40+'2025.5'!AC40</f>
        <v>0</v>
      </c>
      <c r="AD40" s="15">
        <f>Y40+'2025.5'!AD40</f>
        <v>240</v>
      </c>
      <c r="AE40" s="15">
        <f>Z40+'2025.5'!AE40</f>
        <v>96000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1</v>
      </c>
      <c r="AO40" s="16">
        <f>AK40+'2025.5'!AO40</f>
        <v>60</v>
      </c>
      <c r="AP40" s="16">
        <f>AL40+'2025.5'!AP40</f>
        <v>37</v>
      </c>
      <c r="AQ40" s="16">
        <f>AM40+'2025.5'!AQ40</f>
        <v>4</v>
      </c>
    </row>
    <row r="41" spans="1:43" s="1" customFormat="1">
      <c r="A41" s="437"/>
      <c r="B41" s="437"/>
      <c r="C41" s="25" t="s">
        <v>83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76545</v>
      </c>
      <c r="U41" s="122">
        <f>S41+'2025.5'!U41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38"/>
      <c r="B42" s="438"/>
      <c r="C42" s="25" t="s">
        <v>84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15473</v>
      </c>
      <c r="U42" s="122">
        <f>S42+'2025.5'!U42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63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1076372</v>
      </c>
      <c r="U43" s="142">
        <f t="shared" si="16"/>
        <v>7080.3348276994648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25</v>
      </c>
      <c r="AB43" s="135">
        <f>W43+'2025.5'!AB43</f>
        <v>28</v>
      </c>
      <c r="AC43" s="135">
        <f>X43+'2025.5'!AC43</f>
        <v>5600</v>
      </c>
      <c r="AD43" s="135">
        <f>Y43+'2025.5'!AD43</f>
        <v>971</v>
      </c>
      <c r="AE43" s="135">
        <f>Z43+'2025.5'!AE43</f>
        <v>388400</v>
      </c>
      <c r="AF43" s="124">
        <f>SUM(AF35:AF42)</f>
        <v>0</v>
      </c>
      <c r="AG43" s="124">
        <f>SUM(AG35:AG42)</f>
        <v>0</v>
      </c>
      <c r="AH43" s="137">
        <f>AF43+'2025.5'!AH43</f>
        <v>25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15</v>
      </c>
      <c r="AO43" s="137">
        <f>AK43+'2025.5'!AO43</f>
        <v>855</v>
      </c>
      <c r="AP43" s="137">
        <f>AL43+'2025.5'!AP43</f>
        <v>1512</v>
      </c>
      <c r="AQ43" s="137">
        <f>AM43+'2025.5'!AQ43</f>
        <v>76</v>
      </c>
    </row>
    <row r="44" spans="1:43" s="1" customFormat="1">
      <c r="A44" s="436">
        <v>4</v>
      </c>
      <c r="B44" s="436">
        <v>1</v>
      </c>
      <c r="C44" s="25" t="s">
        <v>85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1189665</v>
      </c>
      <c r="U44" s="122">
        <f>S44+'2025.5'!U44</f>
        <v>7680.2709539762154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4</v>
      </c>
      <c r="AB44" s="15">
        <f>W44+'2025.5'!AB44</f>
        <v>126</v>
      </c>
      <c r="AC44" s="15">
        <f>X44+'2025.5'!AC44</f>
        <v>25200</v>
      </c>
      <c r="AD44" s="15">
        <f>Y44+'2025.5'!AD44</f>
        <v>185</v>
      </c>
      <c r="AE44" s="15">
        <f>Z44+'2025.5'!AE44</f>
        <v>74000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4</v>
      </c>
      <c r="AO44" s="16">
        <f>AK44+'2025.5'!AO44</f>
        <v>180</v>
      </c>
      <c r="AP44" s="16">
        <f>AL44+'2025.5'!AP44</f>
        <v>341</v>
      </c>
      <c r="AQ44" s="16">
        <f>AM44+'2025.5'!AQ44</f>
        <v>29</v>
      </c>
    </row>
    <row r="45" spans="1:43" s="1" customFormat="1">
      <c r="A45" s="437"/>
      <c r="B45" s="437"/>
      <c r="C45" s="25" t="s">
        <v>86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486892</v>
      </c>
      <c r="U45" s="122">
        <f>S45+'2025.5'!U45</f>
        <v>3400.054276403016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6</v>
      </c>
      <c r="AB45" s="15">
        <f>W45+'2025.5'!AB45</f>
        <v>21</v>
      </c>
      <c r="AC45" s="15">
        <f>X45+'2025.5'!AC45</f>
        <v>4200</v>
      </c>
      <c r="AD45" s="15">
        <f>Y45+'2025.5'!AD45</f>
        <v>358</v>
      </c>
      <c r="AE45" s="15">
        <f>Z45+'2025.5'!AE45</f>
        <v>143200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3</v>
      </c>
      <c r="AO45" s="16">
        <f>AK45+'2025.5'!AO45</f>
        <v>140</v>
      </c>
      <c r="AP45" s="16">
        <f>AL45+'2025.5'!AP45</f>
        <v>438</v>
      </c>
      <c r="AQ45" s="16">
        <f>AM45+'2025.5'!AQ45</f>
        <v>21</v>
      </c>
    </row>
    <row r="46" spans="1:43" s="1" customFormat="1">
      <c r="A46" s="437"/>
      <c r="B46" s="437"/>
      <c r="C46" s="25" t="s">
        <v>87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773615</v>
      </c>
      <c r="U46" s="122">
        <f>S46+'2025.5'!U46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4</v>
      </c>
      <c r="AB46" s="15">
        <f>W46+'2025.5'!AB46</f>
        <v>0</v>
      </c>
      <c r="AC46" s="15">
        <f>X46+'2025.5'!AC46</f>
        <v>0</v>
      </c>
      <c r="AD46" s="15">
        <f>Y46+'2025.5'!AD46</f>
        <v>117</v>
      </c>
      <c r="AE46" s="15">
        <f>Z46+'2025.5'!AE46</f>
        <v>46800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1</v>
      </c>
      <c r="AO46" s="16">
        <f>AK46+'2025.5'!AO46</f>
        <v>45</v>
      </c>
      <c r="AP46" s="16">
        <f>AL46+'2025.5'!AP46</f>
        <v>89</v>
      </c>
      <c r="AQ46" s="16">
        <f>AM46+'2025.5'!AQ46</f>
        <v>8</v>
      </c>
    </row>
    <row r="47" spans="1:43" s="1" customFormat="1">
      <c r="A47" s="437"/>
      <c r="B47" s="437"/>
      <c r="C47" s="25" t="s">
        <v>88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7</v>
      </c>
      <c r="AB47" s="15">
        <f>W47+'2025.5'!AB47</f>
        <v>98</v>
      </c>
      <c r="AC47" s="15">
        <f>X47+'2025.5'!AC47</f>
        <v>19600</v>
      </c>
      <c r="AD47" s="15">
        <f>Y47+'2025.5'!AD47</f>
        <v>327</v>
      </c>
      <c r="AE47" s="15">
        <f>Z47+'2025.5'!AE47</f>
        <v>130800</v>
      </c>
      <c r="AF47" s="4"/>
      <c r="AG47" s="16"/>
      <c r="AH47" s="16">
        <f>AF47+'2025.5'!AH47</f>
        <v>14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5</v>
      </c>
      <c r="AO47" s="16">
        <f>AK47+'2025.5'!AO47</f>
        <v>235</v>
      </c>
      <c r="AP47" s="16">
        <f>AL47+'2025.5'!AP47</f>
        <v>1060</v>
      </c>
      <c r="AQ47" s="16">
        <f>AM47+'2025.5'!AQ47</f>
        <v>44</v>
      </c>
    </row>
    <row r="48" spans="1:43" s="1" customFormat="1">
      <c r="A48" s="437"/>
      <c r="B48" s="437"/>
      <c r="C48" s="25" t="s">
        <v>89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5363951</v>
      </c>
      <c r="U48" s="122">
        <f>S48+'2025.5'!U48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6</v>
      </c>
      <c r="AB48" s="15">
        <f>W48+'2025.5'!AB48</f>
        <v>0</v>
      </c>
      <c r="AC48" s="15">
        <f>X48+'2025.5'!AC48</f>
        <v>0</v>
      </c>
      <c r="AD48" s="15">
        <f>Y48+'2025.5'!AD48</f>
        <v>302</v>
      </c>
      <c r="AE48" s="15">
        <f>Z48+'2025.5'!AE48</f>
        <v>120800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3</v>
      </c>
      <c r="AO48" s="16">
        <f>AK48+'2025.5'!AO48</f>
        <v>180</v>
      </c>
      <c r="AP48" s="16">
        <f>AL48+'2025.5'!AP48</f>
        <v>251</v>
      </c>
      <c r="AQ48" s="16">
        <f>AM48+'2025.5'!AQ48</f>
        <v>10</v>
      </c>
    </row>
    <row r="49" spans="1:43" s="1" customFormat="1">
      <c r="A49" s="437"/>
      <c r="B49" s="437"/>
      <c r="C49" s="25" t="s">
        <v>90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153084</v>
      </c>
      <c r="U49" s="122">
        <f>S49+'2025.5'!U49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3</v>
      </c>
      <c r="AB49" s="15">
        <f>W49+'2025.5'!AB49</f>
        <v>0</v>
      </c>
      <c r="AC49" s="15">
        <f>X49+'2025.5'!AC49</f>
        <v>0</v>
      </c>
      <c r="AD49" s="15">
        <f>Y49+'2025.5'!AD49</f>
        <v>97</v>
      </c>
      <c r="AE49" s="15">
        <f>Z49+'2025.5'!AE49</f>
        <v>38800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3</v>
      </c>
      <c r="AO49" s="16">
        <f>AK49+'2025.5'!AO49</f>
        <v>180</v>
      </c>
      <c r="AP49" s="16">
        <f>AL49+'2025.5'!AP49</f>
        <v>151</v>
      </c>
      <c r="AQ49" s="16">
        <f>AM49+'2025.5'!AQ49</f>
        <v>13</v>
      </c>
    </row>
    <row r="50" spans="1:43" s="1" customFormat="1">
      <c r="A50" s="437"/>
      <c r="B50" s="437"/>
      <c r="C50" s="25" t="s">
        <v>91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811486</v>
      </c>
      <c r="U50" s="122">
        <f>S50+'2025.5'!U50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3</v>
      </c>
      <c r="AB50" s="15">
        <f>W50+'2025.5'!AB50</f>
        <v>0</v>
      </c>
      <c r="AC50" s="15">
        <f>X50+'2025.5'!AC50</f>
        <v>0</v>
      </c>
      <c r="AD50" s="15">
        <f>Y50+'2025.5'!AD50</f>
        <v>123</v>
      </c>
      <c r="AE50" s="15">
        <f>Z50+'2025.5'!AE50</f>
        <v>49200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437"/>
      <c r="B51" s="438"/>
      <c r="C51" s="25" t="s">
        <v>92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367591</v>
      </c>
      <c r="U51" s="122">
        <f>S51+'2025.5'!U51</f>
        <v>2399.9500101019307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3</v>
      </c>
      <c r="AB51" s="15">
        <f>W51+'2025.5'!AB51</f>
        <v>0</v>
      </c>
      <c r="AC51" s="15">
        <f>X51+'2025.5'!AC51</f>
        <v>0</v>
      </c>
      <c r="AD51" s="15">
        <f>Y51+'2025.5'!AD51</f>
        <v>102</v>
      </c>
      <c r="AE51" s="15">
        <f>Z51+'2025.5'!AE51</f>
        <v>40800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37"/>
      <c r="B52" s="435">
        <v>2</v>
      </c>
      <c r="C52" s="25" t="s">
        <v>93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1852344</v>
      </c>
      <c r="U52" s="122">
        <f>S52+'2025.5'!U52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5</v>
      </c>
      <c r="AB52" s="15">
        <f>W52+'2025.5'!AB52</f>
        <v>3</v>
      </c>
      <c r="AC52" s="15">
        <f>X52+'2025.5'!AC52</f>
        <v>600</v>
      </c>
      <c r="AD52" s="15">
        <f>Y52+'2025.5'!AD52</f>
        <v>169</v>
      </c>
      <c r="AE52" s="15">
        <f>Z52+'2025.5'!AE52</f>
        <v>67600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37"/>
      <c r="B53" s="435"/>
      <c r="C53" s="25" t="s">
        <v>94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153085</v>
      </c>
      <c r="U53" s="122">
        <f>S53+'2025.5'!U53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2</v>
      </c>
      <c r="AB53" s="15">
        <f>W53+'2025.5'!AB53</f>
        <v>0</v>
      </c>
      <c r="AC53" s="15">
        <f>X53+'2025.5'!AC53</f>
        <v>0</v>
      </c>
      <c r="AD53" s="15">
        <f>Y53+'2025.5'!AD53</f>
        <v>49</v>
      </c>
      <c r="AE53" s="15">
        <f>Z53+'2025.5'!AE53</f>
        <v>19600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37"/>
      <c r="B54" s="435"/>
      <c r="C54" s="25" t="s">
        <v>95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2</v>
      </c>
      <c r="AB54" s="15">
        <f>W54+'2025.5'!AB54</f>
        <v>0</v>
      </c>
      <c r="AC54" s="15">
        <f>X54+'2025.5'!AC54</f>
        <v>0</v>
      </c>
      <c r="AD54" s="15">
        <f>Y54+'2025.5'!AD54</f>
        <v>46</v>
      </c>
      <c r="AE54" s="15">
        <f>Z54+'2025.5'!AE54</f>
        <v>18400</v>
      </c>
      <c r="AF54" s="4"/>
      <c r="AG54" s="16"/>
      <c r="AH54" s="16">
        <f>AF54+'2025.5'!AH54</f>
        <v>1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37"/>
      <c r="B55" s="435"/>
      <c r="C55" s="25" t="s">
        <v>96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1844296</v>
      </c>
      <c r="U55" s="122">
        <f>S55+'2025.5'!U55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3</v>
      </c>
      <c r="AB55" s="15">
        <f>W55+'2025.5'!AB55</f>
        <v>1</v>
      </c>
      <c r="AC55" s="15">
        <f>X55+'2025.5'!AC55</f>
        <v>200</v>
      </c>
      <c r="AD55" s="15">
        <f>Y55+'2025.5'!AD55</f>
        <v>73</v>
      </c>
      <c r="AE55" s="15">
        <f>Z55+'2025.5'!AE55</f>
        <v>29200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437"/>
      <c r="B56" s="435"/>
      <c r="C56" s="25" t="s">
        <v>97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1485081</v>
      </c>
      <c r="U56" s="122">
        <f>S56+'2025.5'!U56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2</v>
      </c>
      <c r="AB56" s="15">
        <f>W56+'2025.5'!AB56</f>
        <v>0</v>
      </c>
      <c r="AC56" s="15">
        <f>X56+'2025.5'!AC56</f>
        <v>0</v>
      </c>
      <c r="AD56" s="15">
        <f>Y56+'2025.5'!AD56</f>
        <v>48</v>
      </c>
      <c r="AE56" s="15">
        <f>Z56+'2025.5'!AE56</f>
        <v>19200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37"/>
      <c r="B57" s="435"/>
      <c r="C57" s="25" t="s">
        <v>98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137779</v>
      </c>
      <c r="U57" s="122">
        <f>S57+'2025.5'!U57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2</v>
      </c>
      <c r="AB57" s="15">
        <f>W57+'2025.5'!AB57</f>
        <v>2</v>
      </c>
      <c r="AC57" s="15">
        <f>X57+'2025.5'!AC57</f>
        <v>400</v>
      </c>
      <c r="AD57" s="15">
        <f>Y57+'2025.5'!AD57</f>
        <v>45</v>
      </c>
      <c r="AE57" s="15">
        <f>Z57+'2025.5'!AE57</f>
        <v>18000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37"/>
      <c r="B58" s="435"/>
      <c r="C58" s="25" t="s">
        <v>99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474692</v>
      </c>
      <c r="U58" s="122">
        <f>S58+'2025.5'!U58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2</v>
      </c>
      <c r="AB58" s="15">
        <f>W58+'2025.5'!AB58</f>
        <v>0</v>
      </c>
      <c r="AC58" s="15">
        <f>X58+'2025.5'!AC58</f>
        <v>0</v>
      </c>
      <c r="AD58" s="15">
        <f>Y58+'2025.5'!AD58</f>
        <v>33</v>
      </c>
      <c r="AE58" s="15">
        <f>Z58+'2025.5'!AE58</f>
        <v>13200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438"/>
      <c r="B59" s="435"/>
      <c r="C59" s="25" t="s">
        <v>100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3091519</v>
      </c>
      <c r="U59" s="122">
        <f>S59+'2025.5'!U59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2</v>
      </c>
      <c r="AB59" s="15">
        <f>W59+'2025.5'!AB59</f>
        <v>1</v>
      </c>
      <c r="AC59" s="15">
        <f>X59+'2025.5'!AC59</f>
        <v>200</v>
      </c>
      <c r="AD59" s="15">
        <f>Y59+'2025.5'!AD59</f>
        <v>54</v>
      </c>
      <c r="AE59" s="15">
        <f>Z59+'2025.5'!AE59</f>
        <v>21600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63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18610759</v>
      </c>
      <c r="U60" s="142">
        <f>SUM(U44:U59)</f>
        <v>120950.05387256763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56</v>
      </c>
      <c r="AB60" s="135">
        <f>W60+'2025.5'!AB60</f>
        <v>252</v>
      </c>
      <c r="AC60" s="135">
        <f>X60+'2025.5'!AC60</f>
        <v>50400</v>
      </c>
      <c r="AD60" s="135">
        <f>Y60+'2025.5'!AD60</f>
        <v>2128</v>
      </c>
      <c r="AE60" s="135">
        <f>Z60+'2025.5'!AE60</f>
        <v>851200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21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24</v>
      </c>
      <c r="AO60" s="137">
        <f>AK60+'2025.5'!AO60</f>
        <v>1235</v>
      </c>
      <c r="AP60" s="137">
        <f>AL60+'2025.5'!AP60</f>
        <v>4311</v>
      </c>
      <c r="AQ60" s="137">
        <f>AM60+'2025.5'!AQ60</f>
        <v>148</v>
      </c>
    </row>
    <row r="61" spans="1:43" s="1" customFormat="1">
      <c r="A61" s="436">
        <v>5</v>
      </c>
      <c r="B61" s="436">
        <v>1</v>
      </c>
      <c r="C61" s="25" t="s">
        <v>101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3</v>
      </c>
      <c r="AB61" s="15">
        <f>W61+'2025.5'!AB61</f>
        <v>0</v>
      </c>
      <c r="AC61" s="15">
        <f>X61+'2025.5'!AC61</f>
        <v>0</v>
      </c>
      <c r="AD61" s="15">
        <f>Y61+'2025.5'!AD61</f>
        <v>183</v>
      </c>
      <c r="AE61" s="15">
        <f>Z61+'2025.5'!AE61</f>
        <v>73200</v>
      </c>
      <c r="AF61" s="4"/>
      <c r="AG61" s="16"/>
      <c r="AH61" s="16">
        <f>AF61+'2025.5'!AH61</f>
        <v>2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2</v>
      </c>
      <c r="AO61" s="16">
        <f>AK61+'2025.5'!AO61</f>
        <v>120</v>
      </c>
      <c r="AP61" s="16">
        <f>AL61+'2025.5'!AP61</f>
        <v>145</v>
      </c>
      <c r="AQ61" s="16">
        <f>AM61+'2025.5'!AQ61</f>
        <v>20</v>
      </c>
    </row>
    <row r="62" spans="1:43" s="1" customFormat="1">
      <c r="A62" s="437"/>
      <c r="B62" s="437"/>
      <c r="C62" s="25" t="s">
        <v>102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7</v>
      </c>
      <c r="AB62" s="15">
        <f>W62+'2025.5'!AB62</f>
        <v>1</v>
      </c>
      <c r="AC62" s="15">
        <f>X62+'2025.5'!AC62</f>
        <v>200</v>
      </c>
      <c r="AD62" s="15">
        <f>Y62+'2025.5'!AD62</f>
        <v>334</v>
      </c>
      <c r="AE62" s="15">
        <f>Z62+'2025.5'!AE62</f>
        <v>133600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37"/>
      <c r="B63" s="437"/>
      <c r="C63" s="25" t="s">
        <v>103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5366607</v>
      </c>
      <c r="U63" s="122">
        <f>S63+'2025.5'!U63</f>
        <v>36000.356198282781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37"/>
      <c r="B64" s="438"/>
      <c r="C64" s="25" t="s">
        <v>104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488967</v>
      </c>
      <c r="U64" s="122">
        <f>S64+'2025.5'!U64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3</v>
      </c>
      <c r="AB64" s="15">
        <f>W64+'2025.5'!AB64</f>
        <v>1</v>
      </c>
      <c r="AC64" s="15">
        <f>X64+'2025.5'!AC64</f>
        <v>200</v>
      </c>
      <c r="AD64" s="15">
        <f>Y64+'2025.5'!AD64</f>
        <v>132</v>
      </c>
      <c r="AE64" s="15">
        <f>Z64+'2025.5'!AE64</f>
        <v>52800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1</v>
      </c>
      <c r="AO64" s="16">
        <f>AK64+'2025.5'!AO64</f>
        <v>50</v>
      </c>
      <c r="AP64" s="16">
        <f>AL64+'2025.5'!AP64</f>
        <v>86</v>
      </c>
      <c r="AQ64" s="16">
        <f>AM64+'2025.5'!AQ64</f>
        <v>5</v>
      </c>
    </row>
    <row r="65" spans="1:43" s="1" customFormat="1">
      <c r="A65" s="437"/>
      <c r="B65" s="435">
        <v>2</v>
      </c>
      <c r="C65" s="25" t="s">
        <v>105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14</v>
      </c>
      <c r="AO65" s="16">
        <f>AK65+'2025.5'!AO65</f>
        <v>650</v>
      </c>
      <c r="AP65" s="16">
        <f>AL65+'2025.5'!AP65</f>
        <v>1341</v>
      </c>
      <c r="AQ65" s="16">
        <f>AM65+'2025.5'!AQ65</f>
        <v>71</v>
      </c>
    </row>
    <row r="66" spans="1:43" s="1" customFormat="1">
      <c r="A66" s="437"/>
      <c r="B66" s="435"/>
      <c r="C66" s="25" t="s">
        <v>106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3</v>
      </c>
      <c r="AB66" s="15">
        <f>W66+'2025.5'!AB66</f>
        <v>6</v>
      </c>
      <c r="AC66" s="15">
        <f>X66+'2025.5'!AC66</f>
        <v>1200</v>
      </c>
      <c r="AD66" s="15">
        <f>Y66+'2025.5'!AD66</f>
        <v>256</v>
      </c>
      <c r="AE66" s="15">
        <f>Z66+'2025.5'!AE66</f>
        <v>102400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37"/>
      <c r="B67" s="435"/>
      <c r="C67" s="25" t="s">
        <v>107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201616</v>
      </c>
      <c r="U67" s="122">
        <f>S67+'2025.5'!U67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1</v>
      </c>
      <c r="AB67" s="15">
        <f>W67+'2025.5'!AB67</f>
        <v>0</v>
      </c>
      <c r="AC67" s="15">
        <f>X67+'2025.5'!AC67</f>
        <v>0</v>
      </c>
      <c r="AD67" s="15">
        <f>Y67+'2025.5'!AD67</f>
        <v>30</v>
      </c>
      <c r="AE67" s="15">
        <f>Z67+'2025.5'!AE67</f>
        <v>12000</v>
      </c>
      <c r="AF67" s="4"/>
      <c r="AG67" s="16"/>
      <c r="AH67" s="16">
        <f>AF67+'2025.5'!AH67</f>
        <v>3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37"/>
      <c r="B68" s="435"/>
      <c r="C68" s="25" t="s">
        <v>108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1</v>
      </c>
      <c r="AB68" s="15">
        <f>W68+'2025.5'!AB68</f>
        <v>0</v>
      </c>
      <c r="AC68" s="15">
        <f>X68+'2025.5'!AC68</f>
        <v>0</v>
      </c>
      <c r="AD68" s="15">
        <f>Y68+'2025.5'!AD68</f>
        <v>25</v>
      </c>
      <c r="AE68" s="15">
        <f>Z68+'2025.5'!AE68</f>
        <v>10000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38"/>
      <c r="B69" s="435"/>
      <c r="C69" s="25" t="s">
        <v>109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183720</v>
      </c>
      <c r="U69" s="122">
        <f>S69+'2025.5'!U69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2</v>
      </c>
      <c r="AB69" s="15">
        <f>W69+'2025.5'!AB69</f>
        <v>0</v>
      </c>
      <c r="AC69" s="15">
        <f>X69+'2025.5'!AC69</f>
        <v>0</v>
      </c>
      <c r="AD69" s="15">
        <f>Y69+'2025.5'!AD69</f>
        <v>83</v>
      </c>
      <c r="AE69" s="15">
        <f>Z69+'2025.5'!AE69</f>
        <v>33200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63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9048418</v>
      </c>
      <c r="U70" s="142">
        <f t="shared" si="33"/>
        <v>60509.648032619312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21</v>
      </c>
      <c r="AB70" s="135">
        <f>W70+'2025.5'!AB70</f>
        <v>8</v>
      </c>
      <c r="AC70" s="135">
        <f>X70+'2025.5'!AC70</f>
        <v>1600</v>
      </c>
      <c r="AD70" s="135">
        <f>Y70+'2025.5'!AD70</f>
        <v>1088</v>
      </c>
      <c r="AE70" s="135">
        <f>Z70+'2025.5'!AE70</f>
        <v>435200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8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17</v>
      </c>
      <c r="AO70" s="137">
        <f>AK70+'2025.5'!AO70</f>
        <v>820</v>
      </c>
      <c r="AP70" s="137">
        <f>AL70+'2025.5'!AP70</f>
        <v>1572</v>
      </c>
      <c r="AQ70" s="137">
        <f>AM70+'2025.5'!AQ70</f>
        <v>96</v>
      </c>
    </row>
    <row r="71" spans="1:43" s="1" customFormat="1">
      <c r="A71" s="436">
        <v>6</v>
      </c>
      <c r="B71" s="436">
        <v>1</v>
      </c>
      <c r="C71" s="25" t="s">
        <v>110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4</v>
      </c>
      <c r="AB71" s="15">
        <f>W71+'2025.5'!AB71</f>
        <v>13</v>
      </c>
      <c r="AC71" s="15">
        <f>X71+'2025.5'!AC71</f>
        <v>2600</v>
      </c>
      <c r="AD71" s="15">
        <f>Y71+'2025.5'!AD71</f>
        <v>230</v>
      </c>
      <c r="AE71" s="15">
        <f>Z71+'2025.5'!AE71</f>
        <v>92000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3</v>
      </c>
      <c r="AO71" s="16">
        <f>AK71+'2025.5'!AO71</f>
        <v>145</v>
      </c>
      <c r="AP71" s="16">
        <f>AL71+'2025.5'!AP71</f>
        <v>479</v>
      </c>
      <c r="AQ71" s="16">
        <f>AM71+'2025.5'!AQ71</f>
        <v>13</v>
      </c>
    </row>
    <row r="72" spans="1:43" s="1" customFormat="1">
      <c r="A72" s="437"/>
      <c r="B72" s="437"/>
      <c r="C72" s="25" t="s">
        <v>111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108904</v>
      </c>
      <c r="U72" s="122">
        <f>S72+'2025.5'!U72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8</v>
      </c>
      <c r="AB72" s="15">
        <f>W72+'2025.5'!AB72</f>
        <v>0</v>
      </c>
      <c r="AC72" s="15">
        <f>X72+'2025.5'!AC72</f>
        <v>0</v>
      </c>
      <c r="AD72" s="15">
        <f>Y72+'2025.5'!AD72</f>
        <v>249</v>
      </c>
      <c r="AE72" s="15">
        <f>Z72+'2025.5'!AE72</f>
        <v>99600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1</v>
      </c>
      <c r="AO72" s="16">
        <f>AK72+'2025.5'!AO72</f>
        <v>60</v>
      </c>
      <c r="AP72" s="16">
        <f>AL72+'2025.5'!AP72</f>
        <v>33</v>
      </c>
      <c r="AQ72" s="16">
        <f>AM72+'2025.5'!AQ72</f>
        <v>8</v>
      </c>
    </row>
    <row r="73" spans="1:43" s="1" customFormat="1">
      <c r="A73" s="437"/>
      <c r="B73" s="437"/>
      <c r="C73" s="25" t="s">
        <v>112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4</v>
      </c>
      <c r="AB73" s="15">
        <f>W73+'2025.5'!AB73</f>
        <v>2</v>
      </c>
      <c r="AC73" s="15">
        <f>X73+'2025.5'!AC73</f>
        <v>400</v>
      </c>
      <c r="AD73" s="15">
        <f>Y73+'2025.5'!AD73</f>
        <v>104</v>
      </c>
      <c r="AE73" s="15">
        <f>Z73+'2025.5'!AE73</f>
        <v>41600</v>
      </c>
      <c r="AF73" s="9"/>
      <c r="AG73" s="16"/>
      <c r="AH73" s="16">
        <f>AF73+'2025.5'!AH73</f>
        <v>17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437"/>
      <c r="B74" s="438"/>
      <c r="C74" s="25" t="s">
        <v>113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142636</v>
      </c>
      <c r="U74" s="122">
        <f>S74+'2025.5'!U74</f>
        <v>1000.0042976712364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37"/>
      <c r="B75" s="435">
        <v>2</v>
      </c>
      <c r="C75" s="25" t="s">
        <v>114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83565</v>
      </c>
      <c r="U75" s="122">
        <f>S75+'2025.5'!U75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20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37"/>
      <c r="B76" s="435"/>
      <c r="C76" s="25" t="s">
        <v>115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153085</v>
      </c>
      <c r="U76" s="122">
        <f>S76+'2025.5'!U76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18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37"/>
      <c r="B77" s="435"/>
      <c r="C77" s="25" t="s">
        <v>116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382720</v>
      </c>
      <c r="U77" s="122">
        <f>S77+'2025.5'!U77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437"/>
      <c r="B78" s="435"/>
      <c r="C78" s="25" t="s">
        <v>117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197966</v>
      </c>
      <c r="U78" s="122">
        <f>S78+'2025.5'!U78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1</v>
      </c>
      <c r="AB78" s="15">
        <f>W78+'2025.5'!AB78</f>
        <v>0</v>
      </c>
      <c r="AC78" s="15">
        <f>X78+'2025.5'!AC78</f>
        <v>0</v>
      </c>
      <c r="AD78" s="15">
        <f>Y78+'2025.5'!AD78</f>
        <v>54</v>
      </c>
      <c r="AE78" s="15">
        <f>Z78+'2025.5'!AE78</f>
        <v>21600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2</v>
      </c>
      <c r="AO78" s="16">
        <f>AK78+'2025.5'!AO78</f>
        <v>90</v>
      </c>
      <c r="AP78" s="16">
        <f>AL78+'2025.5'!AP78</f>
        <v>144</v>
      </c>
      <c r="AQ78" s="16">
        <f>AM78+'2025.5'!AQ78</f>
        <v>4</v>
      </c>
    </row>
    <row r="79" spans="1:43" s="1" customFormat="1">
      <c r="A79" s="438"/>
      <c r="B79" s="435"/>
      <c r="C79" s="25" t="s">
        <v>118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2</v>
      </c>
      <c r="AB79" s="15">
        <f>W79+'2025.5'!AB79</f>
        <v>2</v>
      </c>
      <c r="AC79" s="15">
        <f>X79+'2025.5'!AC79</f>
        <v>400</v>
      </c>
      <c r="AD79" s="15">
        <f>Y79+'2025.5'!AD79</f>
        <v>113</v>
      </c>
      <c r="AE79" s="15">
        <f>Z79+'2025.5'!AE79</f>
        <v>45200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63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2045815</v>
      </c>
      <c r="U80" s="142">
        <f t="shared" si="37"/>
        <v>13540.471366409034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21</v>
      </c>
      <c r="AB80" s="135">
        <f>W80+'2025.5'!AB80</f>
        <v>22</v>
      </c>
      <c r="AC80" s="135">
        <f>X80+'2025.5'!AC80</f>
        <v>4400</v>
      </c>
      <c r="AD80" s="135">
        <f>Y80+'2025.5'!AD80</f>
        <v>937</v>
      </c>
      <c r="AE80" s="135">
        <f>Z80+'2025.5'!AE80</f>
        <v>374800</v>
      </c>
      <c r="AF80" s="124">
        <f>SUM(AF71:AF79)</f>
        <v>0</v>
      </c>
      <c r="AG80" s="124">
        <f>SUM(AG71:AG79)</f>
        <v>0</v>
      </c>
      <c r="AH80" s="137">
        <f>AF80+'2025.5'!AH80</f>
        <v>69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12</v>
      </c>
      <c r="AO80" s="137">
        <f>AK80+'2025.5'!AO80</f>
        <v>1470</v>
      </c>
      <c r="AP80" s="137">
        <f>AL80+'2025.5'!AP80</f>
        <v>1150</v>
      </c>
      <c r="AQ80" s="137">
        <f>AM80+'2025.5'!AQ80</f>
        <v>90</v>
      </c>
    </row>
    <row r="81" spans="1:43" s="1" customFormat="1">
      <c r="A81" s="436">
        <v>7</v>
      </c>
      <c r="B81" s="436">
        <v>1</v>
      </c>
      <c r="C81" s="25" t="s">
        <v>119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650010</v>
      </c>
      <c r="U81" s="122">
        <f>S81+'2025.5'!U81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37"/>
      <c r="B82" s="437"/>
      <c r="C82" s="25" t="s">
        <v>120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298723</v>
      </c>
      <c r="U82" s="122">
        <f>S82+'2025.5'!U82</f>
        <v>2003.9298051667533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5</v>
      </c>
      <c r="AB82" s="15">
        <f>W82+'2025.5'!AB82</f>
        <v>1</v>
      </c>
      <c r="AC82" s="15">
        <f>X82+'2025.5'!AC82</f>
        <v>200</v>
      </c>
      <c r="AD82" s="15">
        <f>Y82+'2025.5'!AD82</f>
        <v>97</v>
      </c>
      <c r="AE82" s="15">
        <f>Z82+'2025.5'!AE82</f>
        <v>38800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1</v>
      </c>
      <c r="AO82" s="16">
        <f>AK82+'2025.5'!AO82</f>
        <v>120</v>
      </c>
      <c r="AP82" s="16">
        <f>AL82+'2025.5'!AP82</f>
        <v>35</v>
      </c>
      <c r="AQ82" s="16">
        <f>AM82+'2025.5'!AQ82</f>
        <v>6</v>
      </c>
    </row>
    <row r="83" spans="1:43" s="1" customFormat="1">
      <c r="A83" s="437"/>
      <c r="B83" s="438"/>
      <c r="C83" s="25" t="s">
        <v>121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4</v>
      </c>
      <c r="AB83" s="15">
        <f>W83+'2025.5'!AB83</f>
        <v>2</v>
      </c>
      <c r="AC83" s="15">
        <f>X83+'2025.5'!AC83</f>
        <v>400</v>
      </c>
      <c r="AD83" s="15">
        <f>Y83+'2025.5'!AD83</f>
        <v>172</v>
      </c>
      <c r="AE83" s="15">
        <f>Z83+'2025.5'!AE83</f>
        <v>68800</v>
      </c>
      <c r="AF83" s="4"/>
      <c r="AG83" s="16"/>
      <c r="AH83" s="16">
        <f>AF83+'2025.5'!AH83</f>
        <v>5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4</v>
      </c>
      <c r="AO83" s="16">
        <f>AK83+'2025.5'!AO83</f>
        <v>1105</v>
      </c>
      <c r="AP83" s="16">
        <f>AL83+'2025.5'!AP83</f>
        <v>280</v>
      </c>
      <c r="AQ83" s="16">
        <f>AM83+'2025.5'!AQ83</f>
        <v>75</v>
      </c>
    </row>
    <row r="84" spans="1:43" s="1" customFormat="1">
      <c r="A84" s="437"/>
      <c r="B84" s="436">
        <v>2</v>
      </c>
      <c r="C84" s="25" t="s">
        <v>122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2</v>
      </c>
      <c r="AB84" s="15">
        <f>W84+'2025.5'!AB84</f>
        <v>2</v>
      </c>
      <c r="AC84" s="15">
        <f>X84+'2025.5'!AC84</f>
        <v>400</v>
      </c>
      <c r="AD84" s="15">
        <f>Y84+'2025.5'!AD84</f>
        <v>77</v>
      </c>
      <c r="AE84" s="15">
        <f>Z84+'2025.5'!AE84</f>
        <v>30800</v>
      </c>
      <c r="AF84" s="4"/>
      <c r="AG84" s="16"/>
      <c r="AH84" s="16">
        <f>AF84+'2025.5'!AH84</f>
        <v>17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7</v>
      </c>
      <c r="AO84" s="16">
        <f>AK84+'2025.5'!AO84</f>
        <v>330</v>
      </c>
      <c r="AP84" s="16">
        <f>AL84+'2025.5'!AP84</f>
        <v>421</v>
      </c>
      <c r="AQ84" s="16">
        <f>AM84+'2025.5'!AQ84</f>
        <v>59</v>
      </c>
    </row>
    <row r="85" spans="1:43" s="1" customFormat="1">
      <c r="A85" s="437"/>
      <c r="B85" s="437"/>
      <c r="C85" s="25" t="s">
        <v>123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11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37"/>
      <c r="B86" s="437"/>
      <c r="C86" s="25" t="s">
        <v>124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247568</v>
      </c>
      <c r="U86" s="122">
        <f>S86+'2025.5'!U86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2</v>
      </c>
      <c r="AB86" s="15">
        <f>W86+'2025.5'!AB86</f>
        <v>4</v>
      </c>
      <c r="AC86" s="15">
        <f>X86+'2025.5'!AC86</f>
        <v>800</v>
      </c>
      <c r="AD86" s="15">
        <f>Y86+'2025.5'!AD86</f>
        <v>149</v>
      </c>
      <c r="AE86" s="15">
        <f>Z86+'2025.5'!AE86</f>
        <v>59600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37"/>
      <c r="B87" s="437"/>
      <c r="C87" s="25" t="s">
        <v>125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37"/>
      <c r="B88" s="437"/>
      <c r="C88" s="25" t="s">
        <v>126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857276</v>
      </c>
      <c r="U88" s="122">
        <f>S88+'2025.5'!U88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1</v>
      </c>
      <c r="AB88" s="15">
        <f>W88+'2025.5'!AB88</f>
        <v>0</v>
      </c>
      <c r="AC88" s="15">
        <f>X88+'2025.5'!AC88</f>
        <v>0</v>
      </c>
      <c r="AD88" s="15">
        <f>Y88+'2025.5'!AD88</f>
        <v>22</v>
      </c>
      <c r="AE88" s="15">
        <f>Z88+'2025.5'!AE88</f>
        <v>8800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38"/>
      <c r="B89" s="438"/>
      <c r="C89" s="149" t="s">
        <v>127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38038</v>
      </c>
      <c r="U89" s="122">
        <f>S89+'2025.5'!U89</f>
        <v>260.09363808864646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1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63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3547500</v>
      </c>
      <c r="U90" s="159">
        <f t="shared" si="42"/>
        <v>23554.469932995158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16</v>
      </c>
      <c r="AB90" s="135">
        <f>W90+'2025.5'!AB90</f>
        <v>9</v>
      </c>
      <c r="AC90" s="135">
        <f>X90+'2025.5'!AC90</f>
        <v>1800</v>
      </c>
      <c r="AD90" s="135">
        <f>Y90+'2025.5'!AD90</f>
        <v>580</v>
      </c>
      <c r="AE90" s="135">
        <f>Z90+'2025.5'!AE90</f>
        <v>232000</v>
      </c>
      <c r="AF90" s="153">
        <f>SUM(AF81:AF89)</f>
        <v>0</v>
      </c>
      <c r="AG90" s="153">
        <f>SUM(AG81:AG89)</f>
        <v>0</v>
      </c>
      <c r="AH90" s="137">
        <f>AF90+'2025.5'!AH90</f>
        <v>142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14</v>
      </c>
      <c r="AO90" s="137">
        <f>AK90+'2025.5'!AO90</f>
        <v>1650</v>
      </c>
      <c r="AP90" s="137">
        <f>AL90+'2025.5'!AP90</f>
        <v>844</v>
      </c>
      <c r="AQ90" s="137">
        <f>AM90+'2025.5'!AQ90</f>
        <v>153</v>
      </c>
    </row>
    <row r="91" spans="1:43" s="1" customFormat="1" ht="20.85" customHeight="1">
      <c r="A91" s="439" t="s">
        <v>128</v>
      </c>
      <c r="B91" s="440"/>
      <c r="C91" s="441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54830671</v>
      </c>
      <c r="U91" s="222">
        <f t="shared" si="44"/>
        <v>361260.19671969174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287</v>
      </c>
      <c r="AB91" s="226">
        <f>W91+'2025.5'!AB91</f>
        <v>812</v>
      </c>
      <c r="AC91" s="226">
        <f>X91+'2025.5'!AC91</f>
        <v>162400</v>
      </c>
      <c r="AD91" s="226">
        <f>Y91+'2025.5'!AD91</f>
        <v>11707</v>
      </c>
      <c r="AE91" s="226">
        <f>Z91+'2025.5'!AE91</f>
        <v>4682800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343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125</v>
      </c>
      <c r="AO91" s="227">
        <f>AK91+'2025.5'!AO91</f>
        <v>12080</v>
      </c>
      <c r="AP91" s="227">
        <f>AL91+'2025.5'!AP91</f>
        <v>14960</v>
      </c>
      <c r="AQ91" s="227">
        <f>AM91+'2025.5'!AQ91</f>
        <v>848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ライオンズクラブ国際協会　02</cp:lastModifiedBy>
  <cp:revision/>
  <cp:lastPrinted>2025-06-03T02:17:10Z</cp:lastPrinted>
  <dcterms:created xsi:type="dcterms:W3CDTF">2022-08-04T23:55:32Z</dcterms:created>
  <dcterms:modified xsi:type="dcterms:W3CDTF">2025-06-03T02:17:53Z</dcterms:modified>
  <cp:category/>
  <cp:contentStatus/>
</cp:coreProperties>
</file>