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3273" documentId="8_{65E302E3-6FC7-4010-A7DB-0726891FA3E7}" xr6:coauthVersionLast="47" xr6:coauthVersionMax="47" xr10:uidLastSave="{64E78156-0B64-4ED8-AA2F-9B30DA8F6865}"/>
  <bookViews>
    <workbookView xWindow="-120" yWindow="-120" windowWidth="20730" windowHeight="11040" firstSheet="5" activeTab="8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9" i="13" l="1"/>
  <c r="AB77" i="13"/>
  <c r="AB78" i="13"/>
  <c r="AB76" i="13"/>
  <c r="AB71" i="13"/>
  <c r="AB75" i="13"/>
  <c r="AB74" i="13"/>
  <c r="AB72" i="13"/>
  <c r="AB73" i="13"/>
  <c r="X71" i="13"/>
  <c r="X72" i="13"/>
  <c r="X73" i="13"/>
  <c r="X74" i="13"/>
  <c r="X75" i="13"/>
  <c r="X76" i="13"/>
  <c r="X77" i="13"/>
  <c r="X78" i="13"/>
  <c r="X79" i="13"/>
  <c r="W80" i="13"/>
  <c r="U22" i="11" l="1"/>
  <c r="U44" i="11" l="1"/>
  <c r="T44" i="11"/>
  <c r="S20" i="11"/>
  <c r="R20" i="11"/>
  <c r="W20" i="11"/>
  <c r="H51" i="10"/>
  <c r="G51" i="10"/>
  <c r="X80" i="9"/>
  <c r="X90" i="8"/>
  <c r="Y20" i="8"/>
  <c r="AA56" i="8"/>
  <c r="AA56" i="9" s="1"/>
  <c r="AA56" i="10" s="1"/>
  <c r="AA57" i="8"/>
  <c r="AA57" i="9" s="1"/>
  <c r="AA57" i="10" s="1"/>
  <c r="AA57" i="11" s="1"/>
  <c r="AA58" i="8"/>
  <c r="AA58" i="9" s="1"/>
  <c r="AA58" i="10" s="1"/>
  <c r="AA58" i="11" s="1"/>
  <c r="AA59" i="8"/>
  <c r="AA59" i="9" s="1"/>
  <c r="AA59" i="10" s="1"/>
  <c r="AA59" i="11" s="1"/>
  <c r="AQ57" i="10"/>
  <c r="AQ57" i="11" s="1"/>
  <c r="AN58" i="10"/>
  <c r="AN58" i="11" s="1"/>
  <c r="AN58" i="13" s="1"/>
  <c r="AN58" i="14" s="1"/>
  <c r="AN58" i="15" s="1"/>
  <c r="AN58" i="16" s="1"/>
  <c r="AQ59" i="10"/>
  <c r="AQ59" i="11" s="1"/>
  <c r="AQ59" i="13" s="1"/>
  <c r="AQ59" i="14" s="1"/>
  <c r="AQ59" i="15" s="1"/>
  <c r="AQ59" i="16" s="1"/>
  <c r="AN57" i="9"/>
  <c r="AN57" i="10" s="1"/>
  <c r="AN57" i="11" s="1"/>
  <c r="AO57" i="9"/>
  <c r="AO57" i="10" s="1"/>
  <c r="AO57" i="11" s="1"/>
  <c r="AP57" i="9"/>
  <c r="AP57" i="10" s="1"/>
  <c r="AP57" i="11" s="1"/>
  <c r="AQ57" i="9"/>
  <c r="AN58" i="9"/>
  <c r="AO58" i="9"/>
  <c r="AO58" i="10" s="1"/>
  <c r="AO58" i="11" s="1"/>
  <c r="AO58" i="13" s="1"/>
  <c r="AO58" i="14" s="1"/>
  <c r="AO58" i="15" s="1"/>
  <c r="AO58" i="16" s="1"/>
  <c r="AP58" i="9"/>
  <c r="AP58" i="10" s="1"/>
  <c r="AP58" i="11" s="1"/>
  <c r="AP58" i="13" s="1"/>
  <c r="AP58" i="14" s="1"/>
  <c r="AP58" i="15" s="1"/>
  <c r="AP58" i="16" s="1"/>
  <c r="AQ58" i="9"/>
  <c r="AQ58" i="10" s="1"/>
  <c r="AQ58" i="11" s="1"/>
  <c r="AQ58" i="13" s="1"/>
  <c r="AQ58" i="14" s="1"/>
  <c r="AQ58" i="15" s="1"/>
  <c r="AQ58" i="16" s="1"/>
  <c r="AN59" i="9"/>
  <c r="AN59" i="10" s="1"/>
  <c r="AN59" i="11" s="1"/>
  <c r="AN59" i="13" s="1"/>
  <c r="AN59" i="14" s="1"/>
  <c r="AN59" i="15" s="1"/>
  <c r="AN59" i="16" s="1"/>
  <c r="AO59" i="9"/>
  <c r="AO59" i="10" s="1"/>
  <c r="AO59" i="11" s="1"/>
  <c r="AO59" i="13" s="1"/>
  <c r="AO59" i="14" s="1"/>
  <c r="AO59" i="15" s="1"/>
  <c r="AO59" i="16" s="1"/>
  <c r="AP59" i="9"/>
  <c r="AP59" i="10" s="1"/>
  <c r="AP59" i="11" s="1"/>
  <c r="AP59" i="13" s="1"/>
  <c r="AP59" i="14" s="1"/>
  <c r="AP59" i="15" s="1"/>
  <c r="AP59" i="16" s="1"/>
  <c r="AQ59" i="9"/>
  <c r="AH59" i="9"/>
  <c r="AH59" i="10" s="1"/>
  <c r="AH59" i="11" s="1"/>
  <c r="AH59" i="13" s="1"/>
  <c r="AH59" i="14" s="1"/>
  <c r="AH59" i="15" s="1"/>
  <c r="AH59" i="16" s="1"/>
  <c r="AI59" i="9"/>
  <c r="AI59" i="10" s="1"/>
  <c r="AI59" i="11" s="1"/>
  <c r="AI59" i="13" s="1"/>
  <c r="AI59" i="14" s="1"/>
  <c r="AI59" i="15" s="1"/>
  <c r="AI59" i="16" s="1"/>
  <c r="AN58" i="8"/>
  <c r="AO58" i="8"/>
  <c r="AP58" i="8"/>
  <c r="AQ58" i="8"/>
  <c r="AN59" i="8"/>
  <c r="AO59" i="8"/>
  <c r="AP59" i="8"/>
  <c r="AQ59" i="8"/>
  <c r="AH58" i="4"/>
  <c r="AH58" i="7" s="1"/>
  <c r="AH58" i="8" s="1"/>
  <c r="AH58" i="9" s="1"/>
  <c r="AH58" i="10" s="1"/>
  <c r="AH58" i="11" s="1"/>
  <c r="AH58" i="13" s="1"/>
  <c r="AH58" i="14" s="1"/>
  <c r="AH58" i="15" s="1"/>
  <c r="AH58" i="16" s="1"/>
  <c r="AI58" i="4"/>
  <c r="AI58" i="7" s="1"/>
  <c r="AI58" i="8" s="1"/>
  <c r="AI58" i="9" s="1"/>
  <c r="AI58" i="10" s="1"/>
  <c r="AI58" i="11" s="1"/>
  <c r="AI58" i="13" s="1"/>
  <c r="AI58" i="14" s="1"/>
  <c r="AI58" i="15" s="1"/>
  <c r="AI58" i="16" s="1"/>
  <c r="AH59" i="4"/>
  <c r="AH59" i="7" s="1"/>
  <c r="AH59" i="8" s="1"/>
  <c r="AI59" i="4"/>
  <c r="AD58" i="8"/>
  <c r="AD58" i="9" s="1"/>
  <c r="AD58" i="10" s="1"/>
  <c r="AD58" i="11" s="1"/>
  <c r="AD58" i="13" s="1"/>
  <c r="AD58" i="14" s="1"/>
  <c r="AD58" i="15" s="1"/>
  <c r="AD58" i="16" s="1"/>
  <c r="AD59" i="8"/>
  <c r="AD59" i="9" s="1"/>
  <c r="AD59" i="10" s="1"/>
  <c r="AD59" i="11" s="1"/>
  <c r="AI59" i="7"/>
  <c r="AI59" i="8" s="1"/>
  <c r="AA57" i="7"/>
  <c r="AB57" i="7"/>
  <c r="AC57" i="7"/>
  <c r="AD57" i="7"/>
  <c r="AE57" i="7"/>
  <c r="AA58" i="7"/>
  <c r="AB58" i="7"/>
  <c r="AC58" i="7"/>
  <c r="AD58" i="7"/>
  <c r="AE58" i="7"/>
  <c r="AA59" i="7"/>
  <c r="AB59" i="7"/>
  <c r="AC59" i="7"/>
  <c r="AD59" i="7"/>
  <c r="AE59" i="7"/>
  <c r="AA57" i="4"/>
  <c r="AB57" i="4"/>
  <c r="AC57" i="4"/>
  <c r="AD57" i="4"/>
  <c r="AE57" i="4"/>
  <c r="AA58" i="4"/>
  <c r="AB58" i="4"/>
  <c r="AC58" i="4"/>
  <c r="AD58" i="4"/>
  <c r="AE58" i="4"/>
  <c r="AA59" i="4"/>
  <c r="AB59" i="4"/>
  <c r="AC59" i="4"/>
  <c r="AD59" i="4"/>
  <c r="AE59" i="4"/>
  <c r="U58" i="9"/>
  <c r="U58" i="10" s="1"/>
  <c r="U58" i="11" s="1"/>
  <c r="U58" i="13" s="1"/>
  <c r="U58" i="14" s="1"/>
  <c r="U58" i="15" s="1"/>
  <c r="U58" i="16" s="1"/>
  <c r="U59" i="9"/>
  <c r="U59" i="10" s="1"/>
  <c r="U59" i="11" s="1"/>
  <c r="U59" i="13" s="1"/>
  <c r="U59" i="14" s="1"/>
  <c r="U59" i="15" s="1"/>
  <c r="U59" i="16" s="1"/>
  <c r="T57" i="8"/>
  <c r="T57" i="9" s="1"/>
  <c r="T57" i="10" s="1"/>
  <c r="T57" i="11" s="1"/>
  <c r="T57" i="13" s="1"/>
  <c r="T57" i="14" s="1"/>
  <c r="T57" i="15" s="1"/>
  <c r="T57" i="16" s="1"/>
  <c r="U57" i="8"/>
  <c r="U57" i="9" s="1"/>
  <c r="U57" i="10" s="1"/>
  <c r="U57" i="11" s="1"/>
  <c r="U57" i="13" s="1"/>
  <c r="U57" i="14" s="1"/>
  <c r="U57" i="15" s="1"/>
  <c r="U57" i="16" s="1"/>
  <c r="T58" i="8"/>
  <c r="T58" i="9" s="1"/>
  <c r="T58" i="10" s="1"/>
  <c r="T58" i="11" s="1"/>
  <c r="T58" i="13" s="1"/>
  <c r="T58" i="14" s="1"/>
  <c r="T58" i="15" s="1"/>
  <c r="T58" i="16" s="1"/>
  <c r="U58" i="8"/>
  <c r="T59" i="8"/>
  <c r="T59" i="9" s="1"/>
  <c r="T59" i="10" s="1"/>
  <c r="T59" i="11" s="1"/>
  <c r="T59" i="13" s="1"/>
  <c r="T59" i="14" s="1"/>
  <c r="T59" i="15" s="1"/>
  <c r="T59" i="16" s="1"/>
  <c r="U59" i="8"/>
  <c r="V20" i="7"/>
  <c r="V20" i="4"/>
  <c r="Q91" i="3"/>
  <c r="AD59" i="13" l="1"/>
  <c r="AD59" i="14" s="1"/>
  <c r="AD59" i="15" s="1"/>
  <c r="AD59" i="16" s="1"/>
  <c r="W20" i="3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AE58" i="8" s="1"/>
  <c r="AE58" i="9" s="1"/>
  <c r="AE58" i="10" s="1"/>
  <c r="X58" i="8"/>
  <c r="AC58" i="8" s="1"/>
  <c r="AC58" i="9" s="1"/>
  <c r="AC58" i="10" s="1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U57" i="3"/>
  <c r="U57" i="4" s="1"/>
  <c r="U57" i="7" s="1"/>
  <c r="T59" i="3"/>
  <c r="T59" i="4" s="1"/>
  <c r="T59" i="7" s="1"/>
  <c r="U59" i="3"/>
  <c r="U59" i="4" s="1"/>
  <c r="U59" i="7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11" l="1"/>
  <c r="AE58" i="13" s="1"/>
  <c r="AE58" i="14" s="1"/>
  <c r="AE58" i="15" s="1"/>
  <c r="AE58" i="16" s="1"/>
  <c r="AC58" i="11"/>
  <c r="AC58" i="13" s="1"/>
  <c r="AC58" i="14" s="1"/>
  <c r="AC58" i="15" s="1"/>
  <c r="AC58" i="16" s="1"/>
  <c r="AE58" i="3"/>
  <c r="T58" i="4"/>
  <c r="T60" i="4" s="1"/>
  <c r="T58" i="7"/>
  <c r="U58" i="4"/>
  <c r="U58" i="7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X80" i="13"/>
  <c r="V80" i="13"/>
  <c r="Z79" i="13"/>
  <c r="Z78" i="13"/>
  <c r="Z77" i="13"/>
  <c r="Z76" i="13"/>
  <c r="Z75" i="13"/>
  <c r="Z74" i="13"/>
  <c r="Z73" i="13"/>
  <c r="Z72" i="13"/>
  <c r="Z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X20" i="1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AE59" i="8" s="1"/>
  <c r="AE59" i="9" s="1"/>
  <c r="AE59" i="10" s="1"/>
  <c r="AE59" i="11" s="1"/>
  <c r="AE59" i="13" s="1"/>
  <c r="AE59" i="14" s="1"/>
  <c r="AE59" i="15" s="1"/>
  <c r="AE59" i="16" s="1"/>
  <c r="X59" i="8"/>
  <c r="AC59" i="8" s="1"/>
  <c r="AC59" i="9" s="1"/>
  <c r="AC59" i="10" s="1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AC59" i="11" l="1"/>
  <c r="AC59" i="13" s="1"/>
  <c r="AC59" i="14" s="1"/>
  <c r="AC59" i="15" s="1"/>
  <c r="AC59" i="16" s="1"/>
  <c r="T90" i="15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67" i="4"/>
  <c r="AH63" i="4"/>
  <c r="AH78" i="4"/>
  <c r="AI81" i="4"/>
  <c r="AO80" i="4"/>
  <c r="AH7" i="4"/>
  <c r="AH39" i="4"/>
  <c r="AI71" i="4"/>
  <c r="AD78" i="4"/>
  <c r="AA68" i="4"/>
  <c r="AD44" i="4"/>
  <c r="AB27" i="4"/>
  <c r="AB18" i="4"/>
  <c r="AH31" i="4"/>
  <c r="AH57" i="4"/>
  <c r="AH68" i="4"/>
  <c r="AH72" i="4"/>
  <c r="AD83" i="4"/>
  <c r="AA76" i="4"/>
  <c r="AA73" i="4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B27" i="7"/>
  <c r="AD78" i="7"/>
  <c r="AH7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8" i="8"/>
  <c r="AB58" i="9" s="1"/>
  <c r="AB58" i="10" s="1"/>
  <c r="AB58" i="11" s="1"/>
  <c r="AB58" i="13" s="1"/>
  <c r="AB58" i="14" s="1"/>
  <c r="AB58" i="15" s="1"/>
  <c r="AB58" i="16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I71" i="7"/>
  <c r="AH63" i="7"/>
  <c r="AH52" i="7"/>
  <c r="AH22" i="7"/>
  <c r="AH9" i="7"/>
  <c r="AB13" i="7"/>
  <c r="AD22" i="7"/>
  <c r="AA36" i="7"/>
  <c r="AB49" i="7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H71" i="7"/>
  <c r="AI9" i="7"/>
  <c r="AH10" i="7"/>
  <c r="AB6" i="7"/>
  <c r="AA82" i="7"/>
  <c r="AB25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62" i="4"/>
  <c r="AE66" i="4"/>
  <c r="AE73" i="4"/>
  <c r="AE76" i="4"/>
  <c r="AE8" i="4"/>
  <c r="AE6" i="4"/>
  <c r="AC25" i="4"/>
  <c r="AC33" i="4"/>
  <c r="AC50" i="4"/>
  <c r="AC74" i="4"/>
  <c r="AC77" i="4"/>
  <c r="AE11" i="4"/>
  <c r="AC48" i="4"/>
  <c r="AC18" i="4"/>
  <c r="AE29" i="4"/>
  <c r="AE40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N56" i="11" l="1"/>
  <c r="AN56" i="13" s="1"/>
  <c r="AN56" i="14" s="1"/>
  <c r="AN56" i="15" s="1"/>
  <c r="AN56" i="16" s="1"/>
  <c r="AO56" i="11"/>
  <c r="AO56" i="13" s="1"/>
  <c r="AO56" i="14" s="1"/>
  <c r="AO56" i="15" s="1"/>
  <c r="AO56" i="16" s="1"/>
  <c r="AP56" i="11"/>
  <c r="AP56" i="13" s="1"/>
  <c r="AP56" i="14" s="1"/>
  <c r="AP56" i="15" s="1"/>
  <c r="AP56" i="16" s="1"/>
  <c r="AQ56" i="11"/>
  <c r="AQ56" i="13" s="1"/>
  <c r="AQ56" i="14" s="1"/>
  <c r="AQ56" i="15" s="1"/>
  <c r="AQ56" i="16" s="1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9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1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D56" i="10" l="1"/>
  <c r="AD56" i="11" s="1"/>
  <c r="AD56" i="13" s="1"/>
  <c r="AD56" i="14" s="1"/>
  <c r="AD56" i="15" s="1"/>
  <c r="AD56" i="16" s="1"/>
  <c r="AB56" i="10"/>
  <c r="AB56" i="11" s="1"/>
  <c r="AB56" i="13" s="1"/>
  <c r="AB56" i="14" s="1"/>
  <c r="AB56" i="15" s="1"/>
  <c r="AB56" i="16" s="1"/>
  <c r="AA59" i="13"/>
  <c r="AA59" i="14" s="1"/>
  <c r="AA59" i="15" s="1"/>
  <c r="AA59" i="16" s="1"/>
  <c r="AB57" i="9"/>
  <c r="AB57" i="10" s="1"/>
  <c r="AB57" i="11" s="1"/>
  <c r="AI57" i="9"/>
  <c r="AI57" i="10" s="1"/>
  <c r="AI57" i="11" s="1"/>
  <c r="AH57" i="9"/>
  <c r="AH57" i="10" s="1"/>
  <c r="AH57" i="11" s="1"/>
  <c r="AA58" i="13"/>
  <c r="AA58" i="14" s="1"/>
  <c r="AA58" i="15" s="1"/>
  <c r="AA58" i="16" s="1"/>
  <c r="AD57" i="9"/>
  <c r="AD57" i="10" s="1"/>
  <c r="AD57" i="11" s="1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E56" i="10" l="1"/>
  <c r="AE56" i="11" s="1"/>
  <c r="AE56" i="13" s="1"/>
  <c r="AE56" i="14" s="1"/>
  <c r="AE56" i="15" s="1"/>
  <c r="AE56" i="16" s="1"/>
  <c r="AC56" i="10"/>
  <c r="AC56" i="11" s="1"/>
  <c r="AC56" i="13" s="1"/>
  <c r="AC56" i="14" s="1"/>
  <c r="AC56" i="15" s="1"/>
  <c r="AC56" i="16" s="1"/>
  <c r="AE57" i="9"/>
  <c r="AE57" i="10" s="1"/>
  <c r="AE57" i="11" s="1"/>
  <c r="AC57" i="9"/>
  <c r="AC57" i="10" s="1"/>
  <c r="AC57" i="11" s="1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O57" i="13" l="1"/>
  <c r="AO57" i="14" s="1"/>
  <c r="AO57" i="15" s="1"/>
  <c r="AO57" i="16" s="1"/>
  <c r="AP57" i="13"/>
  <c r="AP57" i="14" s="1"/>
  <c r="AP57" i="15" s="1"/>
  <c r="AP57" i="16" s="1"/>
  <c r="AN57" i="13"/>
  <c r="AN57" i="14" s="1"/>
  <c r="AN57" i="15" s="1"/>
  <c r="AN57" i="16" s="1"/>
  <c r="AQ57" i="13"/>
  <c r="AQ57" i="14" s="1"/>
  <c r="AQ57" i="15" s="1"/>
  <c r="AQ57" i="16" s="1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7" i="14" s="1"/>
  <c r="AH57" i="15" s="1"/>
  <c r="AH57" i="16" s="1"/>
  <c r="AB57" i="13"/>
  <c r="AA57" i="13"/>
  <c r="AD57" i="13"/>
  <c r="AI57" i="13"/>
  <c r="AI57" i="14" s="1"/>
  <c r="AI57" i="15" s="1"/>
  <c r="AI57" i="16" s="1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C57" i="13" l="1"/>
  <c r="AB57" i="14"/>
  <c r="AB57" i="15" s="1"/>
  <c r="AB57" i="16" s="1"/>
  <c r="AD57" i="14"/>
  <c r="AD57" i="15" s="1"/>
  <c r="AD57" i="16" s="1"/>
  <c r="AE57" i="13"/>
  <c r="AA57" i="14"/>
  <c r="AA57" i="15" s="1"/>
  <c r="AA57" i="16" s="1"/>
  <c r="AE57" i="14" l="1"/>
  <c r="AE57" i="15" s="1"/>
  <c r="AE57" i="16" s="1"/>
  <c r="AC57" i="14"/>
  <c r="AC57" i="15" s="1"/>
  <c r="AC57" i="16" s="1"/>
  <c r="R9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1" authorId="0" shapeId="0" xr:uid="{4CB53A2D-B19A-4EB4-9EA2-9DC8C6E20EB9}">
      <text>
        <r>
          <rPr>
            <b/>
            <sz val="9"/>
            <color indexed="81"/>
            <rFont val="MS P ゴシック"/>
            <family val="3"/>
            <charset val="128"/>
          </rPr>
          <t>学生会員3名含む</t>
        </r>
      </text>
    </comment>
  </commentList>
</comments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<sst xmlns="http://schemas.openxmlformats.org/spreadsheetml/2006/main" count="1830" uniqueCount="146">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</sst>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8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4"/>
      <name val="MS PGothic"/>
      <family val="3"/>
    </font>
    <font>
      <sz val="11"/>
      <color rgb="FFFF0000"/>
      <name val="MS PGothic"/>
      <family val="3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41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178" fontId="7" fillId="10" borderId="13" xfId="0" applyNumberFormat="1" applyFont="1" applyFill="1" applyBorder="1"/>
    <xf numFmtId="178" fontId="7" fillId="0" borderId="1" xfId="0" applyNumberFormat="1" applyFont="1" applyFill="1" applyBorder="1" applyAlignment="1" applyProtection="1">
      <alignment horizontal="right" vertical="center"/>
    </xf>
    <xf numFmtId="177" fontId="7" fillId="0" borderId="36" xfId="1" applyNumberFormat="1" applyFont="1" applyFill="1" applyBorder="1" applyAlignment="1" applyProtection="1">
      <alignment horizontal="right" vertical="center"/>
    </xf>
    <xf numFmtId="178" fontId="7" fillId="10" borderId="1" xfId="0" applyNumberFormat="1" applyFont="1" applyFill="1" applyBorder="1" applyAlignment="1" applyProtection="1">
      <alignment horizontal="right" vertical="center"/>
    </xf>
    <xf numFmtId="178" fontId="7" fillId="10" borderId="13" xfId="0" applyNumberFormat="1" applyFont="1" applyFill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9" xfId="1" applyFont="1" applyFill="1" applyBorder="1" applyAlignment="1" applyProtection="1">
      <alignment horizontal="center" vertical="center"/>
    </xf>
    <xf numFmtId="177" fontId="7" fillId="0" borderId="68" xfId="0" applyNumberFormat="1" applyFont="1" applyFill="1" applyBorder="1" applyAlignment="1" applyProtection="1">
      <alignment horizontal="center" vertical="center"/>
    </xf>
    <xf numFmtId="177" fontId="7" fillId="0" borderId="69" xfId="0" applyNumberFormat="1" applyFont="1" applyFill="1" applyBorder="1" applyAlignment="1" applyProtection="1">
      <alignment horizontal="center" vertical="center"/>
    </xf>
    <xf numFmtId="177" fontId="7" fillId="12" borderId="68" xfId="0" applyNumberFormat="1" applyFont="1" applyFill="1" applyBorder="1" applyAlignment="1" applyProtection="1">
      <alignment horizontal="center" vertical="center"/>
    </xf>
    <xf numFmtId="177" fontId="7" fillId="12" borderId="69" xfId="0" applyNumberFormat="1" applyFont="1" applyFill="1" applyBorder="1" applyAlignment="1" applyProtection="1">
      <alignment horizontal="center" vertical="center"/>
    </xf>
    <xf numFmtId="177" fontId="9" fillId="33" borderId="5" xfId="0" applyNumberFormat="1" applyFont="1" applyFill="1" applyBorder="1" applyAlignment="1" applyProtection="1">
      <alignment horizontal="center" vertical="center"/>
    </xf>
    <xf numFmtId="177" fontId="9" fillId="33" borderId="9" xfId="0" applyNumberFormat="1" applyFont="1" applyFill="1" applyBorder="1" applyAlignment="1" applyProtection="1">
      <alignment horizontal="center" vertical="center"/>
    </xf>
    <xf numFmtId="177" fontId="9" fillId="33" borderId="68" xfId="0" applyNumberFormat="1" applyFont="1" applyFill="1" applyBorder="1" applyAlignment="1" applyProtection="1">
      <alignment horizontal="center" vertical="center"/>
    </xf>
    <xf numFmtId="177" fontId="9" fillId="33" borderId="69" xfId="0" applyNumberFormat="1" applyFont="1" applyFill="1" applyBorder="1" applyAlignment="1" applyProtection="1">
      <alignment horizontal="center" vertical="center"/>
    </xf>
    <xf numFmtId="0" fontId="26" fillId="0" borderId="41" xfId="5" applyFont="1" applyFill="1" applyBorder="1" applyAlignment="1" applyProtection="1">
      <alignment horizontal="center" vertical="center"/>
    </xf>
    <xf numFmtId="0" fontId="26" fillId="0" borderId="48" xfId="5" applyFont="1" applyFill="1" applyBorder="1" applyAlignment="1" applyProtection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8" fontId="7" fillId="11" borderId="36" xfId="0" applyNumberFormat="1" applyFont="1" applyFill="1" applyBorder="1" applyAlignment="1" applyProtection="1">
      <alignment horizontal="right" vertical="center"/>
    </xf>
    <xf numFmtId="178" fontId="27" fillId="0" borderId="1" xfId="0" applyNumberFormat="1" applyFont="1" applyFill="1" applyBorder="1" applyAlignment="1" applyProtection="1">
      <alignment horizontal="right" vertical="center"/>
    </xf>
    <xf numFmtId="0" fontId="27" fillId="0" borderId="48" xfId="5" applyFont="1" applyFill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P73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78" sqref="S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62">
        <v>45474</v>
      </c>
      <c r="B1" s="362"/>
    </row>
    <row r="2" spans="1:40" ht="14.85" customHeight="1">
      <c r="A2" s="335" t="s">
        <v>95</v>
      </c>
      <c r="B2" s="335" t="s">
        <v>94</v>
      </c>
      <c r="C2" s="337" t="s">
        <v>93</v>
      </c>
      <c r="D2" s="359" t="s">
        <v>130</v>
      </c>
      <c r="E2" s="360"/>
      <c r="F2" s="360"/>
      <c r="G2" s="360"/>
      <c r="H2" s="361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339" t="s">
        <v>133</v>
      </c>
      <c r="S2" s="340"/>
      <c r="T2" s="341" t="s">
        <v>92</v>
      </c>
      <c r="U2" s="342"/>
      <c r="V2" s="342"/>
      <c r="W2" s="342"/>
      <c r="X2" s="342"/>
      <c r="Y2" s="343" t="s">
        <v>91</v>
      </c>
      <c r="Z2" s="344"/>
      <c r="AA2" s="344"/>
      <c r="AB2" s="344"/>
      <c r="AC2" s="344"/>
      <c r="AD2" s="345" t="s">
        <v>134</v>
      </c>
      <c r="AE2" s="346"/>
      <c r="AF2" s="332" t="s">
        <v>135</v>
      </c>
      <c r="AG2" s="333"/>
      <c r="AH2" s="333"/>
      <c r="AI2" s="334"/>
      <c r="AJ2" s="363" t="s">
        <v>102</v>
      </c>
      <c r="AK2" s="363"/>
      <c r="AL2" s="363"/>
      <c r="AM2" s="363"/>
      <c r="AN2" s="349" t="s">
        <v>90</v>
      </c>
    </row>
    <row r="3" spans="1:40" ht="15" customHeight="1">
      <c r="A3" s="336"/>
      <c r="B3" s="336"/>
      <c r="C3" s="338"/>
      <c r="D3" s="374" t="s">
        <v>132</v>
      </c>
      <c r="E3" s="375"/>
      <c r="F3" s="347" t="s">
        <v>137</v>
      </c>
      <c r="G3" s="357" t="s">
        <v>139</v>
      </c>
      <c r="H3" s="358"/>
      <c r="I3" s="290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368">
        <v>2023.7</v>
      </c>
      <c r="S3" s="369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64" t="s">
        <v>84</v>
      </c>
      <c r="AE3" s="366" t="s">
        <v>83</v>
      </c>
      <c r="AF3" s="351" t="s">
        <v>84</v>
      </c>
      <c r="AG3" s="352"/>
      <c r="AH3" s="351" t="s">
        <v>83</v>
      </c>
      <c r="AI3" s="352"/>
      <c r="AJ3" s="353" t="s">
        <v>82</v>
      </c>
      <c r="AK3" s="38" t="s">
        <v>96</v>
      </c>
      <c r="AL3" s="353" t="s">
        <v>81</v>
      </c>
      <c r="AM3" s="355" t="s">
        <v>80</v>
      </c>
      <c r="AN3" s="350"/>
    </row>
    <row r="4" spans="1:40" ht="14.85" customHeight="1">
      <c r="A4" s="336"/>
      <c r="B4" s="336"/>
      <c r="C4" s="338"/>
      <c r="D4" s="39" t="s">
        <v>140</v>
      </c>
      <c r="E4" s="40" t="s">
        <v>141</v>
      </c>
      <c r="F4" s="348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65"/>
      <c r="AE4" s="367"/>
      <c r="AF4" s="34" t="s">
        <v>79</v>
      </c>
      <c r="AG4" s="49" t="s">
        <v>78</v>
      </c>
      <c r="AH4" s="34" t="s">
        <v>79</v>
      </c>
      <c r="AI4" s="49" t="s">
        <v>78</v>
      </c>
      <c r="AJ4" s="354"/>
      <c r="AK4" s="50" t="s">
        <v>97</v>
      </c>
      <c r="AL4" s="354"/>
      <c r="AM4" s="356"/>
      <c r="AN4" s="350"/>
    </row>
    <row r="5" spans="1:40" ht="14.85" customHeight="1">
      <c r="A5" s="325">
        <v>1</v>
      </c>
      <c r="B5" s="32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26"/>
      <c r="B6" s="32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26"/>
      <c r="B7" s="32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26"/>
      <c r="B8" s="326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26"/>
      <c r="B9" s="32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26"/>
      <c r="B10" s="327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26"/>
      <c r="B11" s="328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26"/>
      <c r="B12" s="32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26"/>
      <c r="B13" s="32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26"/>
      <c r="B14" s="328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26"/>
      <c r="B15" s="328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26"/>
      <c r="B16" s="328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26"/>
      <c r="B17" s="32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26"/>
      <c r="B18" s="328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27"/>
      <c r="B19" s="32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25">
        <v>2</v>
      </c>
      <c r="B21" s="32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26"/>
      <c r="B22" s="326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26"/>
      <c r="B23" s="32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26"/>
      <c r="B24" s="32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26"/>
      <c r="B25" s="326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26"/>
      <c r="B26" s="326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26"/>
      <c r="B27" s="32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26"/>
      <c r="B28" s="32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26"/>
      <c r="B29" s="328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26"/>
      <c r="B30" s="32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26"/>
      <c r="B31" s="328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26"/>
      <c r="B32" s="328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27"/>
      <c r="B33" s="328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25">
        <v>3</v>
      </c>
      <c r="B35" s="325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26"/>
      <c r="B36" s="32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26"/>
      <c r="B37" s="32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26"/>
      <c r="B38" s="32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26"/>
      <c r="B39" s="32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26"/>
      <c r="B40" s="32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26"/>
      <c r="B41" s="326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27"/>
      <c r="B42" s="327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25">
        <v>4</v>
      </c>
      <c r="B44" s="325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26"/>
      <c r="B45" s="32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26"/>
      <c r="B46" s="32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26"/>
      <c r="B47" s="326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26"/>
      <c r="B48" s="32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26"/>
      <c r="B49" s="326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26"/>
      <c r="B50" s="32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26"/>
      <c r="B51" s="327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26"/>
      <c r="B52" s="328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26"/>
      <c r="B53" s="32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26"/>
      <c r="B54" s="32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26"/>
      <c r="B55" s="328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26"/>
      <c r="B56" s="328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26"/>
      <c r="B57" s="32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26"/>
      <c r="B58" s="32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27"/>
      <c r="B59" s="328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25">
        <v>5</v>
      </c>
      <c r="B61" s="325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26"/>
      <c r="B62" s="326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26"/>
      <c r="B63" s="326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26"/>
      <c r="B64" s="327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26"/>
      <c r="B65" s="328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26"/>
      <c r="B66" s="328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26"/>
      <c r="B67" s="32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26"/>
      <c r="B68" s="328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27"/>
      <c r="B69" s="328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25">
        <v>6</v>
      </c>
      <c r="B71" s="325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26"/>
      <c r="B72" s="326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26"/>
      <c r="B73" s="326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26"/>
      <c r="B74" s="32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26"/>
      <c r="B75" s="328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26"/>
      <c r="B76" s="328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26"/>
      <c r="B77" s="328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26"/>
      <c r="B78" s="32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27"/>
      <c r="B79" s="328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25">
        <v>7</v>
      </c>
      <c r="B81" s="325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26"/>
      <c r="B82" s="32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26"/>
      <c r="B83" s="32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26"/>
      <c r="B84" s="328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26"/>
      <c r="B85" s="32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26"/>
      <c r="B86" s="32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26"/>
      <c r="B87" s="328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26"/>
      <c r="B88" s="328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27"/>
      <c r="B89" s="32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29" t="s">
        <v>0</v>
      </c>
      <c r="B91" s="330"/>
      <c r="C91" s="331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  <mergeCell ref="AN2:AN4"/>
    <mergeCell ref="AF3:AG3"/>
    <mergeCell ref="AH3:AI3"/>
    <mergeCell ref="AJ3:AJ4"/>
    <mergeCell ref="AL3:AL4"/>
    <mergeCell ref="AM3:AM4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35:A42"/>
    <mergeCell ref="A44:A59"/>
    <mergeCell ref="B44:B51"/>
    <mergeCell ref="B52:B59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N76" activePane="bottomRight" state="frozen"/>
      <selection activeCell="S5" sqref="S5"/>
      <selection pane="topRight" activeCell="S5" sqref="S5"/>
      <selection pane="bottomLeft" activeCell="S5" sqref="S5"/>
      <selection pane="bottomRight" activeCell="U78" sqref="U7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45505</v>
      </c>
      <c r="B1" s="362"/>
    </row>
    <row r="2" spans="1:43" ht="14.85" customHeight="1">
      <c r="A2" s="335" t="s">
        <v>95</v>
      </c>
      <c r="B2" s="335" t="s">
        <v>94</v>
      </c>
      <c r="C2" s="337" t="s">
        <v>93</v>
      </c>
      <c r="D2" s="374" t="s">
        <v>119</v>
      </c>
      <c r="E2" s="388"/>
      <c r="F2" s="388"/>
      <c r="G2" s="388"/>
      <c r="H2" s="375"/>
      <c r="I2" s="372" t="s">
        <v>118</v>
      </c>
      <c r="J2" s="373"/>
      <c r="K2" s="373"/>
      <c r="L2" s="373"/>
      <c r="M2" s="373"/>
      <c r="N2" s="373"/>
      <c r="O2" s="373"/>
      <c r="P2" s="373"/>
      <c r="Q2" s="373"/>
      <c r="R2" s="339" t="s">
        <v>133</v>
      </c>
      <c r="S2" s="340"/>
      <c r="T2" s="391" t="s">
        <v>133</v>
      </c>
      <c r="U2" s="392"/>
      <c r="V2" s="341" t="s">
        <v>92</v>
      </c>
      <c r="W2" s="342"/>
      <c r="X2" s="342"/>
      <c r="Y2" s="342"/>
      <c r="Z2" s="342"/>
      <c r="AA2" s="386" t="s">
        <v>91</v>
      </c>
      <c r="AB2" s="387"/>
      <c r="AC2" s="387"/>
      <c r="AD2" s="387"/>
      <c r="AE2" s="387"/>
      <c r="AF2" s="345" t="s">
        <v>134</v>
      </c>
      <c r="AG2" s="346"/>
      <c r="AH2" s="382" t="s">
        <v>135</v>
      </c>
      <c r="AI2" s="383"/>
      <c r="AJ2" s="363" t="s">
        <v>102</v>
      </c>
      <c r="AK2" s="363"/>
      <c r="AL2" s="363"/>
      <c r="AM2" s="363"/>
      <c r="AN2" s="376" t="s">
        <v>103</v>
      </c>
      <c r="AO2" s="376"/>
      <c r="AP2" s="376"/>
      <c r="AQ2" s="376"/>
    </row>
    <row r="3" spans="1:43" ht="14.25" customHeight="1">
      <c r="A3" s="336"/>
      <c r="B3" s="336"/>
      <c r="C3" s="338"/>
      <c r="D3" s="389" t="s">
        <v>132</v>
      </c>
      <c r="E3" s="390"/>
      <c r="F3" s="347" t="s">
        <v>137</v>
      </c>
      <c r="G3" s="357" t="s">
        <v>139</v>
      </c>
      <c r="H3" s="358"/>
      <c r="I3" s="290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381" t="s">
        <v>132</v>
      </c>
      <c r="S3" s="369"/>
      <c r="T3" s="393" t="s">
        <v>131</v>
      </c>
      <c r="U3" s="39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64" t="s">
        <v>84</v>
      </c>
      <c r="AG3" s="366" t="s">
        <v>83</v>
      </c>
      <c r="AH3" s="384" t="s">
        <v>84</v>
      </c>
      <c r="AI3" s="384" t="s">
        <v>83</v>
      </c>
      <c r="AJ3" s="353" t="s">
        <v>82</v>
      </c>
      <c r="AK3" s="38" t="s">
        <v>96</v>
      </c>
      <c r="AL3" s="353" t="s">
        <v>81</v>
      </c>
      <c r="AM3" s="355" t="s">
        <v>80</v>
      </c>
      <c r="AN3" s="377" t="s">
        <v>82</v>
      </c>
      <c r="AO3" s="173" t="s">
        <v>96</v>
      </c>
      <c r="AP3" s="377" t="s">
        <v>81</v>
      </c>
      <c r="AQ3" s="379" t="s">
        <v>80</v>
      </c>
    </row>
    <row r="4" spans="1:43" ht="14.85" customHeight="1">
      <c r="A4" s="336"/>
      <c r="B4" s="336"/>
      <c r="C4" s="338"/>
      <c r="D4" s="39" t="s">
        <v>140</v>
      </c>
      <c r="E4" s="40" t="s">
        <v>141</v>
      </c>
      <c r="F4" s="348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65"/>
      <c r="AG4" s="367"/>
      <c r="AH4" s="385"/>
      <c r="AI4" s="385"/>
      <c r="AJ4" s="354"/>
      <c r="AK4" s="50" t="s">
        <v>97</v>
      </c>
      <c r="AL4" s="354"/>
      <c r="AM4" s="356"/>
      <c r="AN4" s="378"/>
      <c r="AO4" s="178" t="s">
        <v>97</v>
      </c>
      <c r="AP4" s="378"/>
      <c r="AQ4" s="380"/>
    </row>
    <row r="5" spans="1:43" ht="14.85" customHeight="1">
      <c r="A5" s="325">
        <v>1</v>
      </c>
      <c r="B5" s="32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26"/>
      <c r="B6" s="32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26"/>
      <c r="B7" s="32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26"/>
      <c r="B8" s="326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26"/>
      <c r="B9" s="32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26"/>
      <c r="B10" s="327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26"/>
      <c r="B11" s="328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26"/>
      <c r="B12" s="32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26"/>
      <c r="B13" s="32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26"/>
      <c r="B14" s="328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26"/>
      <c r="B15" s="328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26"/>
      <c r="B16" s="328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26"/>
      <c r="B17" s="32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26"/>
      <c r="B18" s="328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27"/>
      <c r="B19" s="32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25">
        <v>2</v>
      </c>
      <c r="B21" s="32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26"/>
      <c r="B22" s="326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26"/>
      <c r="B23" s="32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26"/>
      <c r="B24" s="32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26"/>
      <c r="B25" s="326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26"/>
      <c r="B26" s="326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26"/>
      <c r="B27" s="32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26"/>
      <c r="B28" s="32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26"/>
      <c r="B29" s="328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26"/>
      <c r="B30" s="32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26"/>
      <c r="B31" s="328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26"/>
      <c r="B32" s="328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27"/>
      <c r="B33" s="328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25">
        <v>3</v>
      </c>
      <c r="B35" s="325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26"/>
      <c r="B36" s="32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26"/>
      <c r="B37" s="32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26"/>
      <c r="B38" s="32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26"/>
      <c r="B39" s="32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26"/>
      <c r="B40" s="32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26"/>
      <c r="B41" s="326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27"/>
      <c r="B42" s="327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25">
        <v>4</v>
      </c>
      <c r="B44" s="325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26"/>
      <c r="B45" s="32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26"/>
      <c r="B46" s="32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26"/>
      <c r="B47" s="326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26"/>
      <c r="B48" s="32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26"/>
      <c r="B49" s="326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26"/>
      <c r="B50" s="32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26"/>
      <c r="B51" s="327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26"/>
      <c r="B52" s="328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26"/>
      <c r="B53" s="32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26"/>
      <c r="B54" s="32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26"/>
      <c r="B55" s="328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26"/>
      <c r="B56" s="328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26"/>
      <c r="B57" s="32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26"/>
      <c r="B58" s="32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27"/>
      <c r="B59" s="328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25">
        <v>5</v>
      </c>
      <c r="B61" s="325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26"/>
      <c r="B62" s="326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26"/>
      <c r="B63" s="326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26"/>
      <c r="B64" s="327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26"/>
      <c r="B65" s="328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26"/>
      <c r="B66" s="328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26"/>
      <c r="B67" s="32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26"/>
      <c r="B68" s="328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27"/>
      <c r="B69" s="328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25">
        <v>6</v>
      </c>
      <c r="B71" s="325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26"/>
      <c r="B72" s="326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26"/>
      <c r="B73" s="326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26"/>
      <c r="B74" s="32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26"/>
      <c r="B75" s="328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26"/>
      <c r="B76" s="328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26"/>
      <c r="B77" s="328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26"/>
      <c r="B78" s="32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27"/>
      <c r="B79" s="328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25">
        <v>7</v>
      </c>
      <c r="B81" s="325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26"/>
      <c r="B82" s="32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26"/>
      <c r="B83" s="32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26"/>
      <c r="B84" s="328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26"/>
      <c r="B85" s="32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26"/>
      <c r="B86" s="32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26"/>
      <c r="B87" s="328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26"/>
      <c r="B88" s="328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27"/>
      <c r="B89" s="32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29" t="s">
        <v>0</v>
      </c>
      <c r="B91" s="330"/>
      <c r="C91" s="331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R8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98" sqref="R98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45536</v>
      </c>
      <c r="B1" s="362"/>
    </row>
    <row r="2" spans="1:43" ht="14.85" customHeight="1">
      <c r="A2" s="335" t="s">
        <v>95</v>
      </c>
      <c r="B2" s="335" t="s">
        <v>94</v>
      </c>
      <c r="C2" s="337" t="s">
        <v>93</v>
      </c>
      <c r="D2" s="374" t="s">
        <v>120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339" t="s">
        <v>133</v>
      </c>
      <c r="S2" s="340"/>
      <c r="T2" s="391" t="s">
        <v>133</v>
      </c>
      <c r="U2" s="392"/>
      <c r="V2" s="341" t="s">
        <v>92</v>
      </c>
      <c r="W2" s="342"/>
      <c r="X2" s="342"/>
      <c r="Y2" s="342"/>
      <c r="Z2" s="342"/>
      <c r="AA2" s="386" t="s">
        <v>91</v>
      </c>
      <c r="AB2" s="387"/>
      <c r="AC2" s="387"/>
      <c r="AD2" s="387"/>
      <c r="AE2" s="387"/>
      <c r="AF2" s="345" t="s">
        <v>134</v>
      </c>
      <c r="AG2" s="346"/>
      <c r="AH2" s="382" t="s">
        <v>135</v>
      </c>
      <c r="AI2" s="383"/>
      <c r="AJ2" s="363" t="s">
        <v>102</v>
      </c>
      <c r="AK2" s="363"/>
      <c r="AL2" s="363"/>
      <c r="AM2" s="363"/>
      <c r="AN2" s="376" t="s">
        <v>103</v>
      </c>
      <c r="AO2" s="376"/>
      <c r="AP2" s="376"/>
      <c r="AQ2" s="376"/>
    </row>
    <row r="3" spans="1:43" ht="14.25" customHeight="1">
      <c r="A3" s="336"/>
      <c r="B3" s="336"/>
      <c r="C3" s="338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368" t="s">
        <v>132</v>
      </c>
      <c r="S3" s="369"/>
      <c r="T3" s="393" t="s">
        <v>131</v>
      </c>
      <c r="U3" s="39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64" t="s">
        <v>84</v>
      </c>
      <c r="AG3" s="366" t="s">
        <v>83</v>
      </c>
      <c r="AH3" s="384" t="s">
        <v>84</v>
      </c>
      <c r="AI3" s="384" t="s">
        <v>83</v>
      </c>
      <c r="AJ3" s="353" t="s">
        <v>82</v>
      </c>
      <c r="AK3" s="38" t="s">
        <v>96</v>
      </c>
      <c r="AL3" s="353" t="s">
        <v>81</v>
      </c>
      <c r="AM3" s="355" t="s">
        <v>80</v>
      </c>
      <c r="AN3" s="377" t="s">
        <v>82</v>
      </c>
      <c r="AO3" s="173" t="s">
        <v>96</v>
      </c>
      <c r="AP3" s="377" t="s">
        <v>81</v>
      </c>
      <c r="AQ3" s="379" t="s">
        <v>80</v>
      </c>
    </row>
    <row r="4" spans="1:43" ht="14.85" customHeight="1">
      <c r="A4" s="336"/>
      <c r="B4" s="336"/>
      <c r="C4" s="338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65"/>
      <c r="AG4" s="367"/>
      <c r="AH4" s="385"/>
      <c r="AI4" s="385"/>
      <c r="AJ4" s="354"/>
      <c r="AK4" s="50" t="s">
        <v>97</v>
      </c>
      <c r="AL4" s="354"/>
      <c r="AM4" s="356"/>
      <c r="AN4" s="378"/>
      <c r="AO4" s="178" t="s">
        <v>97</v>
      </c>
      <c r="AP4" s="378"/>
      <c r="AQ4" s="380"/>
    </row>
    <row r="5" spans="1:43" ht="14.85" customHeight="1">
      <c r="A5" s="325">
        <v>1</v>
      </c>
      <c r="B5" s="32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26"/>
      <c r="B6" s="32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26"/>
      <c r="B7" s="32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26"/>
      <c r="B8" s="32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26"/>
      <c r="B9" s="32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26"/>
      <c r="B10" s="32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26"/>
      <c r="B11" s="328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26"/>
      <c r="B12" s="32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26"/>
      <c r="B13" s="328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26"/>
      <c r="B14" s="32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26"/>
      <c r="B15" s="328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26"/>
      <c r="B16" s="32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26"/>
      <c r="B17" s="328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26"/>
      <c r="B18" s="328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27"/>
      <c r="B19" s="32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25">
        <v>2</v>
      </c>
      <c r="B21" s="325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26"/>
      <c r="B22" s="326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26"/>
      <c r="B23" s="32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26"/>
      <c r="B24" s="32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26"/>
      <c r="B25" s="32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26"/>
      <c r="B26" s="326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26"/>
      <c r="B27" s="32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26"/>
      <c r="B28" s="32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26"/>
      <c r="B29" s="32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26"/>
      <c r="B30" s="32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26"/>
      <c r="B31" s="32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26"/>
      <c r="B32" s="32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27"/>
      <c r="B33" s="328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25">
        <v>3</v>
      </c>
      <c r="B35" s="32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26"/>
      <c r="B36" s="32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26"/>
      <c r="B37" s="32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26"/>
      <c r="B38" s="32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26"/>
      <c r="B39" s="32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26"/>
      <c r="B40" s="32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26"/>
      <c r="B41" s="32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27"/>
      <c r="B42" s="32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25">
        <v>4</v>
      </c>
      <c r="B44" s="325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26"/>
      <c r="B45" s="326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26"/>
      <c r="B46" s="32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26"/>
      <c r="B47" s="32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26"/>
      <c r="B48" s="326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26"/>
      <c r="B49" s="32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26"/>
      <c r="B50" s="32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26"/>
      <c r="B51" s="32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26"/>
      <c r="B52" s="328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26"/>
      <c r="B53" s="32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26"/>
      <c r="B54" s="328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26"/>
      <c r="B55" s="32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26"/>
      <c r="B56" s="328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26"/>
      <c r="B57" s="32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26"/>
      <c r="B58" s="32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V58+'2024.8'!AA58</f>
        <v>1</v>
      </c>
      <c r="AB58" s="182">
        <f>W58+'2024.8'!AB58</f>
        <v>0</v>
      </c>
      <c r="AC58" s="182">
        <f>X58+'2024.8'!AC58</f>
        <v>0</v>
      </c>
      <c r="AD58" s="182">
        <f>Y58+'2024.8'!AD58</f>
        <v>20</v>
      </c>
      <c r="AE58" s="182">
        <f>Z58+'2024.8'!AE58</f>
        <v>8000</v>
      </c>
      <c r="AF58" s="57">
        <v>0</v>
      </c>
      <c r="AG58" s="57">
        <v>0</v>
      </c>
      <c r="AH58" s="57">
        <f>AF58+'2024.8'!AH58</f>
        <v>0</v>
      </c>
      <c r="AI58" s="57">
        <f>AG58+'2024.8'!AI58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27"/>
      <c r="B59" s="328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25">
        <v>5</v>
      </c>
      <c r="B61" s="32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26"/>
      <c r="B62" s="32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26"/>
      <c r="B63" s="326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26"/>
      <c r="B64" s="32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26"/>
      <c r="B65" s="328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26"/>
      <c r="B66" s="32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26"/>
      <c r="B67" s="328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26"/>
      <c r="B68" s="32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27"/>
      <c r="B69" s="32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25">
        <v>6</v>
      </c>
      <c r="B71" s="325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26"/>
      <c r="B72" s="32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26"/>
      <c r="B73" s="32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26"/>
      <c r="B74" s="32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26"/>
      <c r="B75" s="328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26"/>
      <c r="B76" s="328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26"/>
      <c r="B77" s="32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26"/>
      <c r="B78" s="32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27"/>
      <c r="B79" s="328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25">
        <v>7</v>
      </c>
      <c r="B81" s="325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26"/>
      <c r="B82" s="326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26"/>
      <c r="B83" s="327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26"/>
      <c r="B84" s="328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26"/>
      <c r="B85" s="32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26"/>
      <c r="B86" s="328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26"/>
      <c r="B87" s="328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26"/>
      <c r="B88" s="32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27"/>
      <c r="B89" s="32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29" t="s">
        <v>0</v>
      </c>
      <c r="B91" s="330"/>
      <c r="C91" s="331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zoomScaleNormal="100" workbookViewId="0">
      <pane xSplit="3" ySplit="4" topLeftCell="I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5" sqref="T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45566</v>
      </c>
      <c r="B1" s="362"/>
    </row>
    <row r="2" spans="1:43" ht="14.85" customHeight="1">
      <c r="A2" s="335" t="s">
        <v>95</v>
      </c>
      <c r="B2" s="335" t="s">
        <v>94</v>
      </c>
      <c r="C2" s="337" t="s">
        <v>93</v>
      </c>
      <c r="D2" s="374" t="s">
        <v>121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339" t="s">
        <v>133</v>
      </c>
      <c r="S2" s="340"/>
      <c r="T2" s="391" t="s">
        <v>133</v>
      </c>
      <c r="U2" s="392"/>
      <c r="V2" s="341" t="s">
        <v>92</v>
      </c>
      <c r="W2" s="342"/>
      <c r="X2" s="342"/>
      <c r="Y2" s="342"/>
      <c r="Z2" s="342"/>
      <c r="AA2" s="386" t="s">
        <v>91</v>
      </c>
      <c r="AB2" s="387"/>
      <c r="AC2" s="387"/>
      <c r="AD2" s="387"/>
      <c r="AE2" s="387"/>
      <c r="AF2" s="345" t="s">
        <v>134</v>
      </c>
      <c r="AG2" s="346"/>
      <c r="AH2" s="382" t="s">
        <v>135</v>
      </c>
      <c r="AI2" s="383"/>
      <c r="AJ2" s="363" t="s">
        <v>102</v>
      </c>
      <c r="AK2" s="363"/>
      <c r="AL2" s="363"/>
      <c r="AM2" s="363"/>
      <c r="AN2" s="376" t="s">
        <v>103</v>
      </c>
      <c r="AO2" s="376"/>
      <c r="AP2" s="376"/>
      <c r="AQ2" s="376"/>
    </row>
    <row r="3" spans="1:43" ht="14.25" customHeight="1">
      <c r="A3" s="336"/>
      <c r="B3" s="336"/>
      <c r="C3" s="338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368" t="s">
        <v>132</v>
      </c>
      <c r="S3" s="369"/>
      <c r="T3" s="393" t="s">
        <v>131</v>
      </c>
      <c r="U3" s="394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64" t="s">
        <v>84</v>
      </c>
      <c r="AG3" s="366" t="s">
        <v>83</v>
      </c>
      <c r="AH3" s="384" t="s">
        <v>84</v>
      </c>
      <c r="AI3" s="384" t="s">
        <v>83</v>
      </c>
      <c r="AJ3" s="353" t="s">
        <v>82</v>
      </c>
      <c r="AK3" s="38" t="s">
        <v>96</v>
      </c>
      <c r="AL3" s="353" t="s">
        <v>81</v>
      </c>
      <c r="AM3" s="355" t="s">
        <v>80</v>
      </c>
      <c r="AN3" s="377" t="s">
        <v>82</v>
      </c>
      <c r="AO3" s="173" t="s">
        <v>96</v>
      </c>
      <c r="AP3" s="377" t="s">
        <v>81</v>
      </c>
      <c r="AQ3" s="379" t="s">
        <v>80</v>
      </c>
    </row>
    <row r="4" spans="1:43" ht="14.85" customHeight="1">
      <c r="A4" s="336"/>
      <c r="B4" s="336"/>
      <c r="C4" s="338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65"/>
      <c r="AG4" s="367"/>
      <c r="AH4" s="385"/>
      <c r="AI4" s="385"/>
      <c r="AJ4" s="354"/>
      <c r="AK4" s="50" t="s">
        <v>97</v>
      </c>
      <c r="AL4" s="354"/>
      <c r="AM4" s="356"/>
      <c r="AN4" s="378"/>
      <c r="AO4" s="178" t="s">
        <v>97</v>
      </c>
      <c r="AP4" s="378"/>
      <c r="AQ4" s="380"/>
    </row>
    <row r="5" spans="1:43" ht="14.85" customHeight="1">
      <c r="A5" s="325">
        <v>1</v>
      </c>
      <c r="B5" s="32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26"/>
      <c r="B6" s="32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26"/>
      <c r="B7" s="32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26"/>
      <c r="B8" s="32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26"/>
      <c r="B9" s="32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26"/>
      <c r="B10" s="32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26"/>
      <c r="B11" s="328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26"/>
      <c r="B12" s="32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26"/>
      <c r="B13" s="328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26"/>
      <c r="B14" s="32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2200.0318704350038</v>
      </c>
      <c r="T14" s="180">
        <f>R14+'2024.9'!T14</f>
        <v>315566</v>
      </c>
      <c r="U14" s="181">
        <f>S14+'2024.9'!U14</f>
        <v>2200.0318704350038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26"/>
      <c r="B15" s="328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26"/>
      <c r="B16" s="32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26"/>
      <c r="B17" s="328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26"/>
      <c r="B18" s="328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27"/>
      <c r="B19" s="32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7640.1897744482449</v>
      </c>
      <c r="T20" s="185">
        <f t="shared" si="2"/>
        <v>2229881</v>
      </c>
      <c r="U20" s="186">
        <f t="shared" si="2"/>
        <v>15040.221642349887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25">
        <v>2</v>
      </c>
      <c r="B21" s="325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26"/>
      <c r="B22" s="326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26"/>
      <c r="B23" s="32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26"/>
      <c r="B24" s="32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26"/>
      <c r="B25" s="32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26"/>
      <c r="B26" s="326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26"/>
      <c r="B27" s="32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26"/>
      <c r="B28" s="32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26"/>
      <c r="B29" s="32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26"/>
      <c r="B30" s="32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26"/>
      <c r="B31" s="32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26"/>
      <c r="B32" s="32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27"/>
      <c r="B33" s="328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25">
        <v>3</v>
      </c>
      <c r="B35" s="32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26"/>
      <c r="B36" s="32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26"/>
      <c r="B37" s="32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26"/>
      <c r="B38" s="32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26"/>
      <c r="B39" s="32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26"/>
      <c r="B40" s="32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26"/>
      <c r="B41" s="32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27"/>
      <c r="B42" s="32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25">
        <v>4</v>
      </c>
      <c r="B44" s="325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26"/>
      <c r="B45" s="326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26"/>
      <c r="B46" s="32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26"/>
      <c r="B47" s="32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26"/>
      <c r="B48" s="326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26"/>
      <c r="B49" s="32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26"/>
      <c r="B50" s="32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26"/>
      <c r="B51" s="32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26"/>
      <c r="B52" s="328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26"/>
      <c r="B53" s="32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26"/>
      <c r="B54" s="328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26"/>
      <c r="B55" s="32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26"/>
      <c r="B56" s="328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26"/>
      <c r="B57" s="32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26"/>
      <c r="B58" s="32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V58+'2024.9'!AA58</f>
        <v>1</v>
      </c>
      <c r="AB58" s="182">
        <f>W58+'2024.9'!AB58</f>
        <v>0</v>
      </c>
      <c r="AC58" s="182">
        <f>X58+'2024.9'!AC58</f>
        <v>0</v>
      </c>
      <c r="AD58" s="182">
        <f>Y58+'2024.9'!AD58</f>
        <v>20</v>
      </c>
      <c r="AE58" s="182">
        <f>Z58+'2024.9'!AE58</f>
        <v>8000</v>
      </c>
      <c r="AF58" s="57">
        <v>0</v>
      </c>
      <c r="AG58" s="57">
        <v>0</v>
      </c>
      <c r="AH58" s="57">
        <f>AF58+'2024.9'!AH58</f>
        <v>0</v>
      </c>
      <c r="AI58" s="57">
        <f>AG58+'2024.9'!AI58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27"/>
      <c r="B59" s="328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25">
        <v>5</v>
      </c>
      <c r="B61" s="32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26"/>
      <c r="B62" s="32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26"/>
      <c r="B63" s="326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26"/>
      <c r="B64" s="32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26"/>
      <c r="B65" s="328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26"/>
      <c r="B66" s="32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26"/>
      <c r="B67" s="328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26"/>
      <c r="B68" s="32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27"/>
      <c r="B69" s="32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25">
        <v>6</v>
      </c>
      <c r="B71" s="325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26"/>
      <c r="B72" s="32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26"/>
      <c r="B73" s="32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26"/>
      <c r="B74" s="32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26"/>
      <c r="B75" s="328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26"/>
      <c r="B76" s="328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26"/>
      <c r="B77" s="32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26"/>
      <c r="B78" s="32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27"/>
      <c r="B79" s="328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25">
        <v>7</v>
      </c>
      <c r="B81" s="325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26"/>
      <c r="B82" s="326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26"/>
      <c r="B83" s="327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26"/>
      <c r="B84" s="328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26"/>
      <c r="B85" s="32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26"/>
      <c r="B86" s="328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26"/>
      <c r="B87" s="328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26"/>
      <c r="B88" s="32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27"/>
      <c r="B89" s="32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29" t="s">
        <v>0</v>
      </c>
      <c r="B91" s="330"/>
      <c r="C91" s="331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73331.225881007442</v>
      </c>
      <c r="T91" s="210">
        <f t="shared" si="48"/>
        <v>13927972</v>
      </c>
      <c r="U91" s="211">
        <f t="shared" si="48"/>
        <v>95333.567682733861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9" scale="23" orientation="portrait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K70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S92" sqref="S9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45597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122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5.75" customHeight="1">
      <c r="A5" s="398">
        <v>1</v>
      </c>
      <c r="B5" s="39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45">
        <v>153149</v>
      </c>
      <c r="S5" s="302">
        <v>1000.005177990755</v>
      </c>
      <c r="T5" s="145">
        <f>R5+'2024.10'!T5</f>
        <v>836379</v>
      </c>
      <c r="U5" s="302">
        <f>S5+'2024.10'!U5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04">
        <v>0</v>
      </c>
      <c r="Z5" s="307">
        <f t="shared" ref="Z5:Z35" si="1">Y5*$Z$4</f>
        <v>0</v>
      </c>
      <c r="AA5" s="15">
        <f>V5+'2024.10'!AA5</f>
        <v>2</v>
      </c>
      <c r="AB5" s="308">
        <f>W5+'2024.10'!AB5</f>
        <v>1</v>
      </c>
      <c r="AC5" s="14">
        <f>X5+'2024.10'!AC5</f>
        <v>200</v>
      </c>
      <c r="AD5" s="308">
        <f>Y5+'2024.10'!AD5</f>
        <v>60</v>
      </c>
      <c r="AE5" s="14">
        <f>Z5+'2024.10'!AE5</f>
        <v>24000</v>
      </c>
      <c r="AF5" s="4">
        <v>0</v>
      </c>
      <c r="AG5" s="16">
        <v>0</v>
      </c>
      <c r="AH5" s="16">
        <f>AF5+'2024.10'!AH5</f>
        <v>0</v>
      </c>
      <c r="AI5" s="16">
        <f>AG5+'2024.10'!AI5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 ht="13.5">
      <c r="A6" s="399"/>
      <c r="B6" s="39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45">
        <v>0</v>
      </c>
      <c r="S6" s="299">
        <v>0</v>
      </c>
      <c r="T6" s="145">
        <f>R6+'2024.10'!T6</f>
        <v>0</v>
      </c>
      <c r="U6" s="298">
        <f>S6+'2024.10'!U6</f>
        <v>0</v>
      </c>
      <c r="V6" s="6">
        <v>0</v>
      </c>
      <c r="W6" s="6">
        <v>0</v>
      </c>
      <c r="X6" s="13">
        <f t="shared" si="0"/>
        <v>0</v>
      </c>
      <c r="Y6" s="305">
        <v>0</v>
      </c>
      <c r="Z6" s="307">
        <f t="shared" si="1"/>
        <v>0</v>
      </c>
      <c r="AA6" s="15">
        <f>V6+'2024.10'!AA6</f>
        <v>2</v>
      </c>
      <c r="AB6" s="308">
        <f>W6+'2024.10'!AB6</f>
        <v>0</v>
      </c>
      <c r="AC6" s="14">
        <f>X6+'2024.10'!AC6</f>
        <v>0</v>
      </c>
      <c r="AD6" s="308">
        <f>Y6+'2024.10'!AD6</f>
        <v>52</v>
      </c>
      <c r="AE6" s="14">
        <f>Z6+'2024.10'!AE6</f>
        <v>20800</v>
      </c>
      <c r="AF6" s="4">
        <v>0</v>
      </c>
      <c r="AG6" s="16">
        <v>0</v>
      </c>
      <c r="AH6" s="16">
        <f>AF6+'2024.10'!AH6</f>
        <v>1</v>
      </c>
      <c r="AI6" s="16">
        <f>AG6+'2024.10'!AI6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 ht="13.5">
      <c r="A7" s="399"/>
      <c r="B7" s="39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45">
        <v>0</v>
      </c>
      <c r="S7" s="298">
        <v>0</v>
      </c>
      <c r="T7" s="145">
        <f>R7+'2024.10'!T7</f>
        <v>450765</v>
      </c>
      <c r="U7" s="298">
        <f>S7+'2024.10'!U7</f>
        <v>3000.006638319906</v>
      </c>
      <c r="V7" s="6">
        <v>2</v>
      </c>
      <c r="W7" s="6">
        <v>11</v>
      </c>
      <c r="X7" s="13">
        <f t="shared" si="0"/>
        <v>2200</v>
      </c>
      <c r="Y7" s="6">
        <v>94</v>
      </c>
      <c r="Z7" s="307">
        <f t="shared" si="1"/>
        <v>37600</v>
      </c>
      <c r="AA7" s="15">
        <f>V7+'2024.10'!AA7</f>
        <v>5</v>
      </c>
      <c r="AB7" s="308">
        <f>W7+'2024.10'!AB7</f>
        <v>22</v>
      </c>
      <c r="AC7" s="14">
        <f>X7+'2024.10'!AC7</f>
        <v>4400</v>
      </c>
      <c r="AD7" s="308">
        <f>Y7+'2024.10'!AD7</f>
        <v>205</v>
      </c>
      <c r="AE7" s="14">
        <f>Z7+'2024.10'!AE7</f>
        <v>82000</v>
      </c>
      <c r="AF7" s="4">
        <v>0</v>
      </c>
      <c r="AG7" s="16">
        <v>0</v>
      </c>
      <c r="AH7" s="16">
        <f>AF7+'2024.10'!AH7</f>
        <v>2</v>
      </c>
      <c r="AI7" s="16">
        <f>AG7+'2024.10'!AI7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 ht="13.5">
      <c r="A8" s="399"/>
      <c r="B8" s="399"/>
      <c r="C8" s="25" t="s">
        <v>74</v>
      </c>
      <c r="D8" s="27">
        <v>2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45">
        <v>0</v>
      </c>
      <c r="S8" s="299">
        <v>0</v>
      </c>
      <c r="T8" s="145">
        <f>R8+'2024.10'!T8</f>
        <v>0</v>
      </c>
      <c r="U8" s="298">
        <f>S8+'2024.10'!U8</f>
        <v>0</v>
      </c>
      <c r="V8" s="6">
        <v>2</v>
      </c>
      <c r="W8" s="6">
        <v>37</v>
      </c>
      <c r="X8" s="13">
        <f t="shared" si="0"/>
        <v>7400</v>
      </c>
      <c r="Y8" s="6">
        <v>43</v>
      </c>
      <c r="Z8" s="307">
        <f t="shared" si="1"/>
        <v>17200</v>
      </c>
      <c r="AA8" s="15">
        <f>V8+'2024.10'!AA8</f>
        <v>3</v>
      </c>
      <c r="AB8" s="308">
        <f>W8+'2024.10'!AB8</f>
        <v>37</v>
      </c>
      <c r="AC8" s="14">
        <f>X8+'2024.10'!AC8</f>
        <v>7400</v>
      </c>
      <c r="AD8" s="308">
        <f>Y8+'2024.10'!AD8</f>
        <v>92</v>
      </c>
      <c r="AE8" s="14">
        <f>Z8+'2024.10'!AE8</f>
        <v>36800</v>
      </c>
      <c r="AF8" s="4">
        <v>0</v>
      </c>
      <c r="AG8" s="16">
        <v>0</v>
      </c>
      <c r="AH8" s="16">
        <f>AF8+'2024.10'!AH8</f>
        <v>0</v>
      </c>
      <c r="AI8" s="16">
        <f>AG8+'2024.10'!AI8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 ht="13.5">
      <c r="A9" s="399"/>
      <c r="B9" s="399"/>
      <c r="C9" s="25" t="s">
        <v>73</v>
      </c>
      <c r="D9" s="27">
        <v>1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45">
        <v>0</v>
      </c>
      <c r="S9" s="299">
        <v>0</v>
      </c>
      <c r="T9" s="145">
        <f>R9+'2024.10'!T9</f>
        <v>0</v>
      </c>
      <c r="U9" s="298">
        <f>S9+'2024.10'!U9</f>
        <v>0</v>
      </c>
      <c r="V9" s="6">
        <v>2</v>
      </c>
      <c r="W9" s="6">
        <v>40</v>
      </c>
      <c r="X9" s="13">
        <f t="shared" si="0"/>
        <v>8000</v>
      </c>
      <c r="Y9" s="305">
        <v>72</v>
      </c>
      <c r="Z9" s="307">
        <f t="shared" si="1"/>
        <v>28800</v>
      </c>
      <c r="AA9" s="15">
        <f>V9+'2024.10'!AA9</f>
        <v>5</v>
      </c>
      <c r="AB9" s="308">
        <f>W9+'2024.10'!AB9</f>
        <v>40</v>
      </c>
      <c r="AC9" s="14">
        <f>X9+'2024.10'!AC9</f>
        <v>8000</v>
      </c>
      <c r="AD9" s="308">
        <f>Y9+'2024.10'!AD9</f>
        <v>217</v>
      </c>
      <c r="AE9" s="14">
        <f>Z9+'2024.10'!AE9</f>
        <v>86800</v>
      </c>
      <c r="AF9" s="4">
        <v>0</v>
      </c>
      <c r="AG9" s="16">
        <v>0</v>
      </c>
      <c r="AH9" s="16">
        <f>AF9+'2024.10'!AH9</f>
        <v>0</v>
      </c>
      <c r="AI9" s="16">
        <f>AG9+'2024.10'!AI9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 ht="13.5">
      <c r="A10" s="399"/>
      <c r="B10" s="400"/>
      <c r="C10" s="25" t="s">
        <v>72</v>
      </c>
      <c r="D10" s="27">
        <v>0</v>
      </c>
      <c r="E10" s="120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45">
        <v>0</v>
      </c>
      <c r="S10" s="299">
        <v>0</v>
      </c>
      <c r="T10" s="145">
        <f>R10+'2024.10'!T10</f>
        <v>0</v>
      </c>
      <c r="U10" s="298">
        <f>S10+'2024.10'!U10</f>
        <v>0</v>
      </c>
      <c r="V10" s="6">
        <v>0</v>
      </c>
      <c r="W10" s="6">
        <v>0</v>
      </c>
      <c r="X10" s="13">
        <f t="shared" si="0"/>
        <v>0</v>
      </c>
      <c r="Y10" s="305">
        <v>0</v>
      </c>
      <c r="Z10" s="307">
        <f t="shared" si="1"/>
        <v>0</v>
      </c>
      <c r="AA10" s="15">
        <f>V10+'2024.10'!AA10</f>
        <v>2</v>
      </c>
      <c r="AB10" s="308">
        <f>W10+'2024.10'!AB10</f>
        <v>0</v>
      </c>
      <c r="AC10" s="14">
        <f>X10+'2024.10'!AC10</f>
        <v>0</v>
      </c>
      <c r="AD10" s="308">
        <f>Y10+'2024.10'!AD10</f>
        <v>93</v>
      </c>
      <c r="AE10" s="14">
        <f>Z10+'2024.10'!AE10</f>
        <v>37200</v>
      </c>
      <c r="AF10" s="4">
        <v>0</v>
      </c>
      <c r="AG10" s="16">
        <v>0</v>
      </c>
      <c r="AH10" s="16">
        <f>AF10+'2024.10'!AH10</f>
        <v>0</v>
      </c>
      <c r="AI10" s="16">
        <f>AG10+'2024.10'!AI10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 ht="13.5">
      <c r="A11" s="399"/>
      <c r="B11" s="401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45">
        <v>0</v>
      </c>
      <c r="S11" s="299">
        <v>0</v>
      </c>
      <c r="T11" s="145">
        <f>R11+'2024.10'!T11</f>
        <v>688512</v>
      </c>
      <c r="U11" s="298">
        <f>S11+'2024.10'!U11</f>
        <v>4800.0999574635589</v>
      </c>
      <c r="V11" s="6">
        <v>1</v>
      </c>
      <c r="W11" s="6">
        <v>0</v>
      </c>
      <c r="X11" s="13">
        <f t="shared" si="0"/>
        <v>0</v>
      </c>
      <c r="Y11" s="305">
        <v>48</v>
      </c>
      <c r="Z11" s="307">
        <f t="shared" si="1"/>
        <v>19200</v>
      </c>
      <c r="AA11" s="15">
        <f>V11+'2024.10'!AA11</f>
        <v>3</v>
      </c>
      <c r="AB11" s="308">
        <f>W11+'2024.10'!AB11</f>
        <v>0</v>
      </c>
      <c r="AC11" s="14">
        <f>X11+'2024.10'!AC11</f>
        <v>0</v>
      </c>
      <c r="AD11" s="308">
        <f>Y11+'2024.10'!AD11</f>
        <v>124</v>
      </c>
      <c r="AE11" s="14">
        <f>Z11+'2024.10'!AE11</f>
        <v>49600</v>
      </c>
      <c r="AF11" s="4">
        <v>0</v>
      </c>
      <c r="AG11" s="16">
        <v>0</v>
      </c>
      <c r="AH11" s="16">
        <f>AF11+'2024.10'!AH11</f>
        <v>0</v>
      </c>
      <c r="AI11" s="16">
        <f>AG11+'2024.10'!AI11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 ht="13.5">
      <c r="A12" s="399"/>
      <c r="B12" s="401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45">
        <v>214410</v>
      </c>
      <c r="S12" s="299">
        <v>1400.0163906587557</v>
      </c>
      <c r="T12" s="145">
        <f>R12+'2024.10'!T12</f>
        <v>214410</v>
      </c>
      <c r="U12" s="298">
        <f>S12+'2024.10'!U12</f>
        <v>1400.0163906587557</v>
      </c>
      <c r="V12" s="6">
        <v>0</v>
      </c>
      <c r="W12" s="6">
        <v>0</v>
      </c>
      <c r="X12" s="13">
        <f t="shared" si="0"/>
        <v>0</v>
      </c>
      <c r="Y12" s="305">
        <v>0</v>
      </c>
      <c r="Z12" s="307">
        <f t="shared" si="1"/>
        <v>0</v>
      </c>
      <c r="AA12" s="15">
        <f>V12+'2024.10'!AA12</f>
        <v>1</v>
      </c>
      <c r="AB12" s="308">
        <f>W12+'2024.10'!AB12</f>
        <v>0</v>
      </c>
      <c r="AC12" s="14">
        <f>X12+'2024.10'!AC12</f>
        <v>0</v>
      </c>
      <c r="AD12" s="308">
        <f>Y12+'2024.10'!AD12</f>
        <v>24</v>
      </c>
      <c r="AE12" s="14">
        <f>Z12+'2024.10'!AE12</f>
        <v>9600</v>
      </c>
      <c r="AF12" s="4">
        <v>0</v>
      </c>
      <c r="AG12" s="16">
        <v>0</v>
      </c>
      <c r="AH12" s="16">
        <f>AF12+'2024.10'!AH12</f>
        <v>0</v>
      </c>
      <c r="AI12" s="16">
        <f>AG12+'2024.10'!AI12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 ht="13.5">
      <c r="A13" s="399"/>
      <c r="B13" s="401"/>
      <c r="C13" s="25" t="s">
        <v>69</v>
      </c>
      <c r="D13" s="27">
        <v>1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45">
        <v>842324</v>
      </c>
      <c r="S13" s="299">
        <v>5500.0578622510411</v>
      </c>
      <c r="T13" s="145">
        <f>R13+'2024.10'!T13</f>
        <v>842324</v>
      </c>
      <c r="U13" s="298">
        <f>S13+'2024.10'!U13</f>
        <v>5500.0578622510411</v>
      </c>
      <c r="V13" s="6">
        <v>1</v>
      </c>
      <c r="W13" s="6">
        <v>0</v>
      </c>
      <c r="X13" s="13">
        <f t="shared" si="0"/>
        <v>0</v>
      </c>
      <c r="Y13" s="305">
        <v>53</v>
      </c>
      <c r="Z13" s="307">
        <f t="shared" si="1"/>
        <v>21200</v>
      </c>
      <c r="AA13" s="15">
        <f>V13+'2024.10'!AA13</f>
        <v>2</v>
      </c>
      <c r="AB13" s="308">
        <f>W13+'2024.10'!AB13</f>
        <v>0</v>
      </c>
      <c r="AC13" s="14">
        <f>X13+'2024.10'!AC13</f>
        <v>0</v>
      </c>
      <c r="AD13" s="308">
        <f>Y13+'2024.10'!AD13</f>
        <v>97</v>
      </c>
      <c r="AE13" s="14">
        <f>Z13+'2024.10'!AE13</f>
        <v>38800</v>
      </c>
      <c r="AF13" s="4">
        <v>0</v>
      </c>
      <c r="AG13" s="16">
        <v>0</v>
      </c>
      <c r="AH13" s="16">
        <f>AF13+'2024.10'!AH13</f>
        <v>0</v>
      </c>
      <c r="AI13" s="16">
        <f>AG13+'2024.10'!AI13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 ht="13.5">
      <c r="A14" s="399"/>
      <c r="B14" s="401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45">
        <v>0</v>
      </c>
      <c r="S14" s="299">
        <v>0</v>
      </c>
      <c r="T14" s="145">
        <f>R14+'2024.10'!T14</f>
        <v>315566</v>
      </c>
      <c r="U14" s="298">
        <f>S14+'2024.10'!U14</f>
        <v>2200.0318704350038</v>
      </c>
      <c r="V14" s="6">
        <v>0</v>
      </c>
      <c r="W14" s="6">
        <v>0</v>
      </c>
      <c r="X14" s="13">
        <f t="shared" si="0"/>
        <v>0</v>
      </c>
      <c r="Y14" s="305">
        <v>0</v>
      </c>
      <c r="Z14" s="307">
        <f t="shared" si="1"/>
        <v>0</v>
      </c>
      <c r="AA14" s="15">
        <f>V14+'2024.10'!AA14</f>
        <v>3</v>
      </c>
      <c r="AB14" s="308">
        <f>W14+'2024.10'!AB14</f>
        <v>0</v>
      </c>
      <c r="AC14" s="14">
        <f>X14+'2024.10'!AC14</f>
        <v>0</v>
      </c>
      <c r="AD14" s="308">
        <f>Y14+'2024.10'!AD14</f>
        <v>117</v>
      </c>
      <c r="AE14" s="14">
        <f>Z14+'2024.10'!AE14</f>
        <v>46800</v>
      </c>
      <c r="AF14" s="4">
        <v>0</v>
      </c>
      <c r="AG14" s="16">
        <v>0</v>
      </c>
      <c r="AH14" s="16">
        <f>AF14+'2024.10'!AH14</f>
        <v>0</v>
      </c>
      <c r="AI14" s="16">
        <f>AG14+'2024.10'!AI14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 ht="13.5">
      <c r="A15" s="399"/>
      <c r="B15" s="401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45">
        <v>0</v>
      </c>
      <c r="S15" s="299">
        <v>0</v>
      </c>
      <c r="T15" s="145">
        <f>R15+'2024.10'!T15</f>
        <v>0</v>
      </c>
      <c r="U15" s="298">
        <f>S15+'2024.10'!U15</f>
        <v>0</v>
      </c>
      <c r="V15" s="6">
        <v>0</v>
      </c>
      <c r="W15" s="6">
        <v>0</v>
      </c>
      <c r="X15" s="13">
        <f t="shared" si="0"/>
        <v>0</v>
      </c>
      <c r="Y15" s="305">
        <v>0</v>
      </c>
      <c r="Z15" s="307">
        <f t="shared" si="1"/>
        <v>0</v>
      </c>
      <c r="AA15" s="15">
        <f>V15+'2024.10'!AA15</f>
        <v>2</v>
      </c>
      <c r="AB15" s="308">
        <f>W15+'2024.10'!AB15</f>
        <v>2</v>
      </c>
      <c r="AC15" s="14">
        <f>X15+'2024.10'!AC15</f>
        <v>400</v>
      </c>
      <c r="AD15" s="308">
        <f>Y15+'2024.10'!AD15</f>
        <v>110</v>
      </c>
      <c r="AE15" s="14">
        <f>Z15+'2024.10'!AE15</f>
        <v>44000</v>
      </c>
      <c r="AF15" s="4">
        <v>0</v>
      </c>
      <c r="AG15" s="16">
        <v>0</v>
      </c>
      <c r="AH15" s="16">
        <f>AF15+'2024.10'!AH15</f>
        <v>0</v>
      </c>
      <c r="AI15" s="16">
        <f>AG15+'2024.10'!AI15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 ht="13.5">
      <c r="A16" s="399"/>
      <c r="B16" s="401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45">
        <v>0</v>
      </c>
      <c r="S16" s="299">
        <v>0</v>
      </c>
      <c r="T16" s="145">
        <f>R16+'2024.10'!T16</f>
        <v>0</v>
      </c>
      <c r="U16" s="298">
        <f>S16+'2024.10'!U16</f>
        <v>0</v>
      </c>
      <c r="V16" s="6">
        <v>0</v>
      </c>
      <c r="W16" s="6">
        <v>0</v>
      </c>
      <c r="X16" s="13">
        <f t="shared" si="0"/>
        <v>0</v>
      </c>
      <c r="Y16" s="305">
        <v>0</v>
      </c>
      <c r="Z16" s="307">
        <f t="shared" si="1"/>
        <v>0</v>
      </c>
      <c r="AA16" s="15">
        <f>V16+'2024.10'!AA16</f>
        <v>1</v>
      </c>
      <c r="AB16" s="308">
        <f>W16+'2024.10'!AB16</f>
        <v>0</v>
      </c>
      <c r="AC16" s="14">
        <f>X16+'2024.10'!AC16</f>
        <v>0</v>
      </c>
      <c r="AD16" s="308">
        <f>Y16+'2024.10'!AD16</f>
        <v>48</v>
      </c>
      <c r="AE16" s="14">
        <f>Z16+'2024.10'!AE16</f>
        <v>19200</v>
      </c>
      <c r="AF16" s="4">
        <v>0</v>
      </c>
      <c r="AG16" s="16">
        <v>0</v>
      </c>
      <c r="AH16" s="16">
        <f>AF16+'2024.10'!AH16</f>
        <v>0</v>
      </c>
      <c r="AI16" s="16">
        <f>AG16+'2024.10'!AI16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 ht="13.5">
      <c r="A17" s="399"/>
      <c r="B17" s="401"/>
      <c r="C17" s="25" t="s">
        <v>65</v>
      </c>
      <c r="D17" s="27">
        <v>0</v>
      </c>
      <c r="E17" s="120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45">
        <v>0</v>
      </c>
      <c r="S17" s="299">
        <v>0</v>
      </c>
      <c r="T17" s="145">
        <f>R17+'2024.10'!T17</f>
        <v>0</v>
      </c>
      <c r="U17" s="298">
        <f>S17+'2024.10'!U17</f>
        <v>0</v>
      </c>
      <c r="V17" s="6">
        <v>1</v>
      </c>
      <c r="W17" s="6">
        <v>0</v>
      </c>
      <c r="X17" s="13">
        <f t="shared" si="0"/>
        <v>0</v>
      </c>
      <c r="Y17" s="305">
        <v>50</v>
      </c>
      <c r="Z17" s="307">
        <f t="shared" si="1"/>
        <v>20000</v>
      </c>
      <c r="AA17" s="15">
        <f>V17+'2024.10'!AA17</f>
        <v>5</v>
      </c>
      <c r="AB17" s="308">
        <f>W17+'2024.10'!AB17</f>
        <v>0</v>
      </c>
      <c r="AC17" s="14">
        <f>X17+'2024.10'!AC17</f>
        <v>0</v>
      </c>
      <c r="AD17" s="308">
        <f>Y17+'2024.10'!AD17</f>
        <v>198</v>
      </c>
      <c r="AE17" s="14">
        <f>Z17+'2024.10'!AE17</f>
        <v>79200</v>
      </c>
      <c r="AF17" s="4">
        <v>0</v>
      </c>
      <c r="AG17" s="16">
        <v>0</v>
      </c>
      <c r="AH17" s="16">
        <f>AF17+'2024.10'!AH17</f>
        <v>0</v>
      </c>
      <c r="AI17" s="16">
        <v>0</v>
      </c>
      <c r="AJ17" s="5">
        <v>1</v>
      </c>
      <c r="AK17" s="16">
        <v>120</v>
      </c>
      <c r="AL17" s="16">
        <v>240</v>
      </c>
      <c r="AM17" s="16">
        <v>3</v>
      </c>
      <c r="AN17" s="16">
        <f>AJ17+'2024.10'!AN17</f>
        <v>3</v>
      </c>
      <c r="AO17" s="16">
        <f>AK17+'2024.10'!AO17</f>
        <v>360</v>
      </c>
      <c r="AP17" s="16">
        <f>AL17+'2024.10'!AP17</f>
        <v>458</v>
      </c>
      <c r="AQ17" s="16">
        <f>AM17+'2024.10'!AQ17</f>
        <v>9</v>
      </c>
    </row>
    <row r="18" spans="1:43" s="1" customFormat="1" ht="13.5">
      <c r="A18" s="399"/>
      <c r="B18" s="401"/>
      <c r="C18" s="25" t="s">
        <v>64</v>
      </c>
      <c r="D18" s="27">
        <v>1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45">
        <v>0</v>
      </c>
      <c r="S18" s="299">
        <v>0</v>
      </c>
      <c r="T18" s="145">
        <f>R18+'2024.10'!T18</f>
        <v>0</v>
      </c>
      <c r="U18" s="298">
        <f>S18+'2024.10'!U18</f>
        <v>0</v>
      </c>
      <c r="V18" s="6">
        <v>0</v>
      </c>
      <c r="W18" s="6">
        <v>0</v>
      </c>
      <c r="X18" s="13">
        <f t="shared" si="0"/>
        <v>0</v>
      </c>
      <c r="Y18" s="305">
        <v>0</v>
      </c>
      <c r="Z18" s="307">
        <f t="shared" si="1"/>
        <v>0</v>
      </c>
      <c r="AA18" s="15">
        <f>V18+'2024.10'!AA18</f>
        <v>2</v>
      </c>
      <c r="AB18" s="308">
        <f>W18+'2024.10'!AB18</f>
        <v>0</v>
      </c>
      <c r="AC18" s="14">
        <f>X18+'2024.10'!AC18</f>
        <v>0</v>
      </c>
      <c r="AD18" s="308">
        <f>Y18+'2024.10'!AD18</f>
        <v>67</v>
      </c>
      <c r="AE18" s="14">
        <f>Z18+'2024.10'!AE18</f>
        <v>26800</v>
      </c>
      <c r="AF18" s="4">
        <v>0</v>
      </c>
      <c r="AG18" s="16">
        <v>0</v>
      </c>
      <c r="AH18" s="16">
        <f>AF18+'2024.10'!AH18</f>
        <v>0</v>
      </c>
      <c r="AI18" s="16">
        <f>AG18+'2024.10'!AI18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 ht="13.5">
      <c r="A19" s="400"/>
      <c r="B19" s="401"/>
      <c r="C19" s="25" t="s">
        <v>63</v>
      </c>
      <c r="D19" s="27">
        <v>0</v>
      </c>
      <c r="E19" s="120">
        <v>1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45">
        <v>0</v>
      </c>
      <c r="S19" s="299">
        <v>0</v>
      </c>
      <c r="T19" s="145">
        <f>R19+'2024.10'!T19</f>
        <v>91808</v>
      </c>
      <c r="U19" s="298">
        <f>S19+'2024.10'!U19</f>
        <v>640.05794654968167</v>
      </c>
      <c r="V19" s="6">
        <v>0</v>
      </c>
      <c r="W19" s="11">
        <v>0</v>
      </c>
      <c r="X19" s="13">
        <f t="shared" si="0"/>
        <v>0</v>
      </c>
      <c r="Y19" s="306">
        <v>0</v>
      </c>
      <c r="Z19" s="307">
        <f t="shared" si="1"/>
        <v>0</v>
      </c>
      <c r="AA19" s="15">
        <f>V19+'2024.10'!AA19</f>
        <v>1</v>
      </c>
      <c r="AB19" s="308">
        <f>W19+'2024.10'!AB19</f>
        <v>0</v>
      </c>
      <c r="AC19" s="14">
        <f>X19+'2024.10'!AC19</f>
        <v>0</v>
      </c>
      <c r="AD19" s="308">
        <f>Y19+'2024.10'!AD19</f>
        <v>43</v>
      </c>
      <c r="AE19" s="14">
        <f>Z19+'2024.10'!AE19</f>
        <v>17200</v>
      </c>
      <c r="AF19" s="4">
        <v>0</v>
      </c>
      <c r="AG19" s="16">
        <v>0</v>
      </c>
      <c r="AH19" s="16">
        <f>AF19+'2024.10'!AH19</f>
        <v>0</v>
      </c>
      <c r="AI19" s="16">
        <f>AG19+'2024.10'!AI19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5</v>
      </c>
      <c r="E20" s="127">
        <f t="shared" si="2"/>
        <v>1</v>
      </c>
      <c r="F20" s="275">
        <f t="shared" si="2"/>
        <v>517</v>
      </c>
      <c r="G20" s="240">
        <f t="shared" si="2"/>
        <v>434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25</v>
      </c>
      <c r="M20" s="67">
        <f t="shared" si="2"/>
        <v>0</v>
      </c>
      <c r="N20" s="67">
        <f t="shared" si="2"/>
        <v>0</v>
      </c>
      <c r="O20" s="67">
        <f t="shared" si="2"/>
        <v>5</v>
      </c>
      <c r="P20" s="275">
        <f t="shared" si="2"/>
        <v>517</v>
      </c>
      <c r="Q20" s="250">
        <f t="shared" si="2"/>
        <v>21</v>
      </c>
      <c r="R20" s="128">
        <f>SUM(R5:R19)</f>
        <v>1209883</v>
      </c>
      <c r="S20" s="129">
        <f t="shared" si="2"/>
        <v>7900.0794309005523</v>
      </c>
      <c r="T20" s="128">
        <f t="shared" si="2"/>
        <v>3439764</v>
      </c>
      <c r="U20" s="129">
        <f t="shared" si="2"/>
        <v>22940.301073250437</v>
      </c>
      <c r="V20" s="130">
        <f t="shared" si="2"/>
        <v>9</v>
      </c>
      <c r="W20" s="131">
        <f t="shared" si="2"/>
        <v>88</v>
      </c>
      <c r="X20" s="132">
        <f t="shared" si="0"/>
        <v>17600</v>
      </c>
      <c r="Y20" s="131">
        <f>SUM(Y5:Y19)</f>
        <v>360</v>
      </c>
      <c r="Z20" s="309">
        <f t="shared" si="1"/>
        <v>144000</v>
      </c>
      <c r="AA20" s="135">
        <f>V20+'2024.10'!AA20</f>
        <v>39</v>
      </c>
      <c r="AB20" s="310">
        <f>W20+'2024.10'!AB20</f>
        <v>102</v>
      </c>
      <c r="AC20" s="134">
        <f>X20+'2024.10'!AC20</f>
        <v>20400</v>
      </c>
      <c r="AD20" s="310">
        <f>Y20+'2024.10'!AD20</f>
        <v>1547</v>
      </c>
      <c r="AE20" s="134">
        <f>Z20+'2024.10'!AE20</f>
        <v>618800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1</v>
      </c>
      <c r="AK20" s="136">
        <f>SUM(AK5:AK19)</f>
        <v>120</v>
      </c>
      <c r="AL20" s="136">
        <f>SUM(AL5:AL19)</f>
        <v>240</v>
      </c>
      <c r="AM20" s="136">
        <f>SUM(AM5:AM19)</f>
        <v>3</v>
      </c>
      <c r="AN20" s="137">
        <f>AJ20+'2024.10'!AN20</f>
        <v>6</v>
      </c>
      <c r="AO20" s="137">
        <f>AK20+'2024.10'!AO20</f>
        <v>880</v>
      </c>
      <c r="AP20" s="137">
        <f>AL20+'2024.10'!AP20</f>
        <v>953</v>
      </c>
      <c r="AQ20" s="137">
        <f>AM20+'2024.10'!AQ20</f>
        <v>30</v>
      </c>
    </row>
    <row r="21" spans="1:43" s="1" customFormat="1" ht="13.5">
      <c r="A21" s="398">
        <v>2</v>
      </c>
      <c r="B21" s="398">
        <v>1</v>
      </c>
      <c r="C21" s="25" t="s">
        <v>62</v>
      </c>
      <c r="D21" s="27">
        <v>0</v>
      </c>
      <c r="E21" s="28">
        <v>2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300">
        <v>0</v>
      </c>
      <c r="S21" s="299">
        <v>0</v>
      </c>
      <c r="T21" s="145">
        <f>R21+'2024.10'!T21</f>
        <v>161000</v>
      </c>
      <c r="U21" s="298">
        <f>S21+'2024.10'!U21</f>
        <v>1001.877761616155</v>
      </c>
      <c r="V21" s="6">
        <v>0</v>
      </c>
      <c r="W21" s="2">
        <v>0</v>
      </c>
      <c r="X21" s="13">
        <f t="shared" si="0"/>
        <v>0</v>
      </c>
      <c r="Y21" s="304">
        <v>0</v>
      </c>
      <c r="Z21" s="307">
        <f t="shared" si="1"/>
        <v>0</v>
      </c>
      <c r="AA21" s="15">
        <f>V21+'2024.10'!AA21</f>
        <v>1</v>
      </c>
      <c r="AB21" s="308">
        <f>W21+'2024.10'!AB21</f>
        <v>1</v>
      </c>
      <c r="AC21" s="14">
        <f>X21+'2024.10'!AC21</f>
        <v>200</v>
      </c>
      <c r="AD21" s="308">
        <f>Y21+'2024.10'!AD21</f>
        <v>47</v>
      </c>
      <c r="AE21" s="14">
        <f>Z21+'2024.10'!AE21</f>
        <v>18800</v>
      </c>
      <c r="AF21" s="4">
        <v>0</v>
      </c>
      <c r="AG21" s="16">
        <v>0</v>
      </c>
      <c r="AH21" s="16">
        <f>AF21+'2024.10'!AH21</f>
        <v>0</v>
      </c>
      <c r="AI21" s="16">
        <f>AG21+'2024.10'!AI21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 ht="13.5">
      <c r="A22" s="399"/>
      <c r="B22" s="399"/>
      <c r="C22" s="25" t="s">
        <v>61</v>
      </c>
      <c r="D22" s="27">
        <v>0</v>
      </c>
      <c r="E22" s="28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300">
        <v>153149</v>
      </c>
      <c r="S22" s="301">
        <v>1000.005177990755</v>
      </c>
      <c r="T22" s="145">
        <f>R22+'2024.10'!T22</f>
        <v>747815</v>
      </c>
      <c r="U22" s="298">
        <f>S22+'2024.10'!U22</f>
        <v>5000.016744860829</v>
      </c>
      <c r="V22" s="6">
        <v>0</v>
      </c>
      <c r="W22" s="2">
        <v>0</v>
      </c>
      <c r="X22" s="13">
        <f t="shared" si="0"/>
        <v>0</v>
      </c>
      <c r="Y22" s="304">
        <v>0</v>
      </c>
      <c r="Z22" s="307">
        <f t="shared" si="1"/>
        <v>0</v>
      </c>
      <c r="AA22" s="15">
        <f>V22+'2024.10'!AA22</f>
        <v>1</v>
      </c>
      <c r="AB22" s="308">
        <f>W22+'2024.10'!AB22</f>
        <v>0</v>
      </c>
      <c r="AC22" s="14">
        <f>X22+'2024.10'!AC22</f>
        <v>0</v>
      </c>
      <c r="AD22" s="308">
        <f>Y22+'2024.10'!AD22</f>
        <v>54</v>
      </c>
      <c r="AE22" s="14">
        <f>Z22+'2024.10'!AE22</f>
        <v>21600</v>
      </c>
      <c r="AF22" s="4">
        <v>0</v>
      </c>
      <c r="AG22" s="16">
        <v>0</v>
      </c>
      <c r="AH22" s="16">
        <f>AF22+'2024.10'!AH22</f>
        <v>0</v>
      </c>
      <c r="AI22" s="16">
        <f>AG22+'2024.10'!AI22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 ht="13.5">
      <c r="A23" s="399"/>
      <c r="B23" s="399"/>
      <c r="C23" s="25" t="s">
        <v>60</v>
      </c>
      <c r="D23" s="27">
        <v>2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45">
        <v>199095</v>
      </c>
      <c r="S23" s="301">
        <v>1300.015219897416</v>
      </c>
      <c r="T23" s="145">
        <f>R23+'2024.10'!T23</f>
        <v>199095</v>
      </c>
      <c r="U23" s="298">
        <f>S23+'2024.10'!U23</f>
        <v>1300.015219897416</v>
      </c>
      <c r="V23" s="6">
        <v>0</v>
      </c>
      <c r="W23" s="2">
        <v>0</v>
      </c>
      <c r="X23" s="13">
        <f t="shared" si="0"/>
        <v>0</v>
      </c>
      <c r="Y23" s="304">
        <v>0</v>
      </c>
      <c r="Z23" s="307">
        <f t="shared" si="1"/>
        <v>0</v>
      </c>
      <c r="AA23" s="15">
        <f>V23+'2024.10'!AA23</f>
        <v>1</v>
      </c>
      <c r="AB23" s="308">
        <f>W23+'2024.10'!AB23</f>
        <v>0</v>
      </c>
      <c r="AC23" s="14">
        <f>X23+'2024.10'!AC23</f>
        <v>0</v>
      </c>
      <c r="AD23" s="308">
        <f>Y23+'2024.10'!AD23</f>
        <v>36</v>
      </c>
      <c r="AE23" s="14">
        <f>Z23+'2024.10'!AE23</f>
        <v>14400</v>
      </c>
      <c r="AF23" s="4">
        <v>0</v>
      </c>
      <c r="AG23" s="16">
        <v>0</v>
      </c>
      <c r="AH23" s="16">
        <f>AF23+'2024.10'!AH23</f>
        <v>0</v>
      </c>
      <c r="AI23" s="16">
        <f>AG23+'2024.10'!AI23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 ht="13.5">
      <c r="A24" s="399"/>
      <c r="B24" s="39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45">
        <v>70449</v>
      </c>
      <c r="S24" s="301">
        <v>460.0053855021626</v>
      </c>
      <c r="T24" s="145">
        <f>R24+'2024.10'!T24</f>
        <v>70449</v>
      </c>
      <c r="U24" s="298">
        <f>S24+'2024.10'!U24</f>
        <v>460.0053855021626</v>
      </c>
      <c r="V24" s="6">
        <v>0</v>
      </c>
      <c r="W24" s="2">
        <v>0</v>
      </c>
      <c r="X24" s="13">
        <f t="shared" si="0"/>
        <v>0</v>
      </c>
      <c r="Y24" s="304">
        <v>0</v>
      </c>
      <c r="Z24" s="307">
        <f t="shared" si="1"/>
        <v>0</v>
      </c>
      <c r="AA24" s="15">
        <f>V24+'2024.10'!AA24</f>
        <v>0</v>
      </c>
      <c r="AB24" s="308">
        <f>W24+'2024.10'!AB24</f>
        <v>0</v>
      </c>
      <c r="AC24" s="14">
        <f>X24+'2024.10'!AC24</f>
        <v>0</v>
      </c>
      <c r="AD24" s="308">
        <f>Y24+'2024.10'!AD24</f>
        <v>0</v>
      </c>
      <c r="AE24" s="14">
        <f>Z24+'2024.10'!AE24</f>
        <v>0</v>
      </c>
      <c r="AF24" s="4">
        <v>0</v>
      </c>
      <c r="AG24" s="16">
        <v>0</v>
      </c>
      <c r="AH24" s="16">
        <f>AF24+'2024.10'!AH24</f>
        <v>0</v>
      </c>
      <c r="AI24" s="16">
        <f>AG24+'2024.10'!AI24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 ht="13.5">
      <c r="A25" s="399"/>
      <c r="B25" s="39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45">
        <v>0</v>
      </c>
      <c r="S25" s="301">
        <v>0</v>
      </c>
      <c r="T25" s="145">
        <f>R25+'2024.10'!T25</f>
        <v>315568</v>
      </c>
      <c r="U25" s="298">
        <f>S25+'2024.10'!U25</f>
        <v>2200.0458138374647</v>
      </c>
      <c r="V25" s="6">
        <v>0</v>
      </c>
      <c r="W25" s="2">
        <v>0</v>
      </c>
      <c r="X25" s="13">
        <f t="shared" si="0"/>
        <v>0</v>
      </c>
      <c r="Y25" s="304">
        <v>0</v>
      </c>
      <c r="Z25" s="307">
        <f t="shared" si="1"/>
        <v>0</v>
      </c>
      <c r="AA25" s="15">
        <f>V25+'2024.10'!AA25</f>
        <v>1</v>
      </c>
      <c r="AB25" s="308">
        <f>W25+'2024.10'!AB25</f>
        <v>10</v>
      </c>
      <c r="AC25" s="14">
        <f>X25+'2024.10'!AC25</f>
        <v>2000</v>
      </c>
      <c r="AD25" s="308">
        <f>Y25+'2024.10'!AD25</f>
        <v>27</v>
      </c>
      <c r="AE25" s="14">
        <f>Z25+'2024.10'!AE25</f>
        <v>10800</v>
      </c>
      <c r="AF25" s="4">
        <v>0</v>
      </c>
      <c r="AG25" s="16">
        <v>0</v>
      </c>
      <c r="AH25" s="16">
        <f>AF25+'2024.10'!AH25</f>
        <v>0</v>
      </c>
      <c r="AI25" s="16">
        <f>AG25+'2024.10'!AI25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 ht="13.5">
      <c r="A26" s="399"/>
      <c r="B26" s="39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45">
        <v>0</v>
      </c>
      <c r="S26" s="301">
        <v>0</v>
      </c>
      <c r="T26" s="145">
        <f>R26+'2024.10'!T26</f>
        <v>145938</v>
      </c>
      <c r="U26" s="298">
        <f>S26+'2024.10'!U26</f>
        <v>1017.436134144818</v>
      </c>
      <c r="V26" s="6">
        <v>0</v>
      </c>
      <c r="W26" s="2">
        <v>0</v>
      </c>
      <c r="X26" s="13">
        <f t="shared" si="0"/>
        <v>0</v>
      </c>
      <c r="Y26" s="304">
        <v>0</v>
      </c>
      <c r="Z26" s="307">
        <f t="shared" si="1"/>
        <v>0</v>
      </c>
      <c r="AA26" s="15">
        <f>V26+'2024.10'!AA26</f>
        <v>3</v>
      </c>
      <c r="AB26" s="308">
        <f>W26+'2024.10'!AB26</f>
        <v>33</v>
      </c>
      <c r="AC26" s="14">
        <f>X26+'2024.10'!AC26</f>
        <v>6600</v>
      </c>
      <c r="AD26" s="308">
        <f>Y26+'2024.10'!AD26</f>
        <v>63</v>
      </c>
      <c r="AE26" s="14">
        <f>Z26+'2024.10'!AE26</f>
        <v>25200</v>
      </c>
      <c r="AF26" s="4">
        <v>0</v>
      </c>
      <c r="AG26" s="16">
        <v>0</v>
      </c>
      <c r="AH26" s="16">
        <f>AF26+'2024.10'!AH26</f>
        <v>0</v>
      </c>
      <c r="AI26" s="16">
        <f>AG26+'2024.10'!AI26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 ht="13.5">
      <c r="A27" s="399"/>
      <c r="B27" s="40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45">
        <v>0</v>
      </c>
      <c r="S27" s="301">
        <v>0</v>
      </c>
      <c r="T27" s="145">
        <f>R27+'2024.10'!T27</f>
        <v>0</v>
      </c>
      <c r="U27" s="298">
        <f>S27+'2024.10'!U27</f>
        <v>0</v>
      </c>
      <c r="V27" s="6">
        <v>0</v>
      </c>
      <c r="W27" s="2">
        <v>0</v>
      </c>
      <c r="X27" s="13">
        <f t="shared" si="0"/>
        <v>0</v>
      </c>
      <c r="Y27" s="304">
        <v>0</v>
      </c>
      <c r="Z27" s="307">
        <f t="shared" si="1"/>
        <v>0</v>
      </c>
      <c r="AA27" s="15">
        <f>V27+'2024.10'!AA27</f>
        <v>0</v>
      </c>
      <c r="AB27" s="308">
        <f>W27+'2024.10'!AB27</f>
        <v>0</v>
      </c>
      <c r="AC27" s="14">
        <f>X27+'2024.10'!AC27</f>
        <v>0</v>
      </c>
      <c r="AD27" s="308">
        <f>Y27+'2024.10'!AD27</f>
        <v>0</v>
      </c>
      <c r="AE27" s="14">
        <f>Z27+'2024.10'!AE27</f>
        <v>0</v>
      </c>
      <c r="AF27" s="4">
        <v>0</v>
      </c>
      <c r="AG27" s="16">
        <v>0</v>
      </c>
      <c r="AH27" s="16">
        <f>AF27+'2024.10'!AH27</f>
        <v>0</v>
      </c>
      <c r="AI27" s="16">
        <f>AG27+'2024.10'!AI27</f>
        <v>0</v>
      </c>
      <c r="AJ27" s="5">
        <v>1</v>
      </c>
      <c r="AK27" s="16">
        <v>60</v>
      </c>
      <c r="AL27" s="16">
        <v>138</v>
      </c>
      <c r="AM27" s="16">
        <v>5</v>
      </c>
      <c r="AN27" s="16">
        <f>AJ27+'2024.10'!AN27</f>
        <v>2</v>
      </c>
      <c r="AO27" s="16">
        <f>AK27+'2024.10'!AO27</f>
        <v>120</v>
      </c>
      <c r="AP27" s="16">
        <f>AL27+'2024.10'!AP27</f>
        <v>218</v>
      </c>
      <c r="AQ27" s="16">
        <f>AM27+'2024.10'!AQ27</f>
        <v>9</v>
      </c>
    </row>
    <row r="28" spans="1:43" s="1" customFormat="1" ht="13.5">
      <c r="A28" s="399"/>
      <c r="B28" s="401">
        <v>2</v>
      </c>
      <c r="C28" s="25" t="s">
        <v>55</v>
      </c>
      <c r="D28" s="27">
        <v>0</v>
      </c>
      <c r="E28" s="28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45">
        <v>0</v>
      </c>
      <c r="S28" s="301">
        <v>0</v>
      </c>
      <c r="T28" s="145">
        <f>R28+'2024.10'!T28</f>
        <v>0</v>
      </c>
      <c r="U28" s="298">
        <f>S28+'2024.10'!U28</f>
        <v>0</v>
      </c>
      <c r="V28" s="6">
        <v>3</v>
      </c>
      <c r="W28" s="6">
        <v>4</v>
      </c>
      <c r="X28" s="13">
        <f t="shared" si="0"/>
        <v>800</v>
      </c>
      <c r="Y28" s="305">
        <v>265</v>
      </c>
      <c r="Z28" s="307">
        <f t="shared" si="1"/>
        <v>106000</v>
      </c>
      <c r="AA28" s="15">
        <f>V28+'2024.10'!AA28</f>
        <v>5</v>
      </c>
      <c r="AB28" s="308">
        <f>W28+'2024.10'!AB28</f>
        <v>4</v>
      </c>
      <c r="AC28" s="14">
        <f>X28+'2024.10'!AC28</f>
        <v>800</v>
      </c>
      <c r="AD28" s="308">
        <f>Y28+'2024.10'!AD28</f>
        <v>314</v>
      </c>
      <c r="AE28" s="14">
        <f>Z28+'2024.10'!AE28</f>
        <v>125600</v>
      </c>
      <c r="AF28" s="4">
        <v>0</v>
      </c>
      <c r="AG28" s="16">
        <v>0</v>
      </c>
      <c r="AH28" s="16">
        <f>AF28+'2024.10'!AH28</f>
        <v>0</v>
      </c>
      <c r="AI28" s="16">
        <f>AG28+'2024.10'!AI28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 ht="13.5">
      <c r="A29" s="399"/>
      <c r="B29" s="401"/>
      <c r="C29" s="25" t="s">
        <v>54</v>
      </c>
      <c r="D29" s="27">
        <v>0</v>
      </c>
      <c r="E29" s="28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300">
        <v>0</v>
      </c>
      <c r="S29" s="301">
        <v>0</v>
      </c>
      <c r="T29" s="145">
        <f>R29+'2024.10'!T29</f>
        <v>3694310</v>
      </c>
      <c r="U29" s="298">
        <f>S29+'2024.10'!U29</f>
        <v>25000.445909584221</v>
      </c>
      <c r="V29" s="6">
        <v>1</v>
      </c>
      <c r="W29" s="6">
        <v>53</v>
      </c>
      <c r="X29" s="13">
        <f t="shared" si="0"/>
        <v>10600</v>
      </c>
      <c r="Y29" s="305">
        <v>36</v>
      </c>
      <c r="Z29" s="307">
        <f t="shared" si="1"/>
        <v>14400</v>
      </c>
      <c r="AA29" s="15">
        <f>V29+'2024.10'!AA29</f>
        <v>6</v>
      </c>
      <c r="AB29" s="308">
        <f>W29+'2024.10'!AB29</f>
        <v>55</v>
      </c>
      <c r="AC29" s="14">
        <f>X29+'2024.10'!AC29</f>
        <v>11000</v>
      </c>
      <c r="AD29" s="308">
        <f>Y29+'2024.10'!AD29</f>
        <v>273</v>
      </c>
      <c r="AE29" s="14">
        <f>Z29+'2024.10'!AE29</f>
        <v>109200</v>
      </c>
      <c r="AF29" s="4">
        <v>0</v>
      </c>
      <c r="AG29" s="16">
        <v>0</v>
      </c>
      <c r="AH29" s="16">
        <f>AF29+'2024.10'!AH29</f>
        <v>36</v>
      </c>
      <c r="AI29" s="16">
        <f>AG29+'2024.10'!AI29</f>
        <v>0</v>
      </c>
      <c r="AJ29" s="5">
        <v>2</v>
      </c>
      <c r="AK29" s="16">
        <v>300</v>
      </c>
      <c r="AL29" s="16">
        <v>137</v>
      </c>
      <c r="AM29" s="16">
        <v>17</v>
      </c>
      <c r="AN29" s="16">
        <f>AJ29+'2024.10'!AN29</f>
        <v>4</v>
      </c>
      <c r="AO29" s="16">
        <f>AK29+'2024.10'!AO29</f>
        <v>1290</v>
      </c>
      <c r="AP29" s="16">
        <f>AL29+'2024.10'!AP29</f>
        <v>210</v>
      </c>
      <c r="AQ29" s="16">
        <f>AM29+'2024.10'!AQ29</f>
        <v>50</v>
      </c>
    </row>
    <row r="30" spans="1:43" s="1" customFormat="1" ht="13.5">
      <c r="A30" s="399"/>
      <c r="B30" s="401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45">
        <v>0</v>
      </c>
      <c r="S30" s="301">
        <v>0</v>
      </c>
      <c r="T30" s="145">
        <f>R30+'2024.10'!T30</f>
        <v>321398</v>
      </c>
      <c r="U30" s="298">
        <f>S30+'2024.10'!U30</f>
        <v>2000.0093716019192</v>
      </c>
      <c r="V30" s="6">
        <v>1</v>
      </c>
      <c r="W30" s="6">
        <v>32</v>
      </c>
      <c r="X30" s="13">
        <f t="shared" si="0"/>
        <v>6400</v>
      </c>
      <c r="Y30" s="305">
        <v>20</v>
      </c>
      <c r="Z30" s="307">
        <f t="shared" si="1"/>
        <v>8000</v>
      </c>
      <c r="AA30" s="15">
        <f>V30+'2024.10'!AA30</f>
        <v>2</v>
      </c>
      <c r="AB30" s="308">
        <f>W30+'2024.10'!AB30</f>
        <v>93</v>
      </c>
      <c r="AC30" s="14">
        <f>X30+'2024.10'!AC30</f>
        <v>18600</v>
      </c>
      <c r="AD30" s="308">
        <f>Y30+'2024.10'!AD30</f>
        <v>42</v>
      </c>
      <c r="AE30" s="14">
        <f>Z30+'2024.10'!AE30</f>
        <v>16800</v>
      </c>
      <c r="AF30" s="4">
        <v>0</v>
      </c>
      <c r="AG30" s="16">
        <v>0</v>
      </c>
      <c r="AH30" s="16">
        <f>AF30+'2024.10'!AH30</f>
        <v>0</v>
      </c>
      <c r="AI30" s="16">
        <f>AG30+'2024.10'!AI30</f>
        <v>0</v>
      </c>
      <c r="AJ30" s="5">
        <v>1</v>
      </c>
      <c r="AK30" s="16">
        <v>60</v>
      </c>
      <c r="AL30" s="16">
        <v>252</v>
      </c>
      <c r="AM30" s="16">
        <v>5</v>
      </c>
      <c r="AN30" s="16">
        <f>AJ30+'2024.10'!AN30</f>
        <v>4</v>
      </c>
      <c r="AO30" s="16">
        <f>AK30+'2024.10'!AO30</f>
        <v>230</v>
      </c>
      <c r="AP30" s="16">
        <f>AL30+'2024.10'!AP30</f>
        <v>743</v>
      </c>
      <c r="AQ30" s="16">
        <f>AM30+'2024.10'!AQ30</f>
        <v>23</v>
      </c>
    </row>
    <row r="31" spans="1:43" s="1" customFormat="1" ht="13.5">
      <c r="A31" s="399"/>
      <c r="B31" s="401"/>
      <c r="C31" s="25" t="s">
        <v>52</v>
      </c>
      <c r="D31" s="27">
        <v>0</v>
      </c>
      <c r="E31" s="28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45">
        <v>0</v>
      </c>
      <c r="S31" s="299">
        <v>0</v>
      </c>
      <c r="T31" s="145">
        <f>R31+'2024.10'!T31</f>
        <v>0</v>
      </c>
      <c r="U31" s="298">
        <f>S31+'2024.10'!U31</f>
        <v>0</v>
      </c>
      <c r="V31" s="6">
        <v>0</v>
      </c>
      <c r="W31" s="6">
        <v>0</v>
      </c>
      <c r="X31" s="13">
        <f t="shared" si="0"/>
        <v>0</v>
      </c>
      <c r="Y31" s="305">
        <v>0</v>
      </c>
      <c r="Z31" s="307">
        <f t="shared" si="1"/>
        <v>0</v>
      </c>
      <c r="AA31" s="15">
        <f>V31+'2024.10'!AA31</f>
        <v>2</v>
      </c>
      <c r="AB31" s="308">
        <f>W31+'2024.10'!AB31</f>
        <v>0</v>
      </c>
      <c r="AC31" s="14">
        <f>X31+'2024.10'!AC31</f>
        <v>0</v>
      </c>
      <c r="AD31" s="308">
        <f>Y31+'2024.10'!AD31</f>
        <v>60</v>
      </c>
      <c r="AE31" s="14">
        <f>Z31+'2024.10'!AE31</f>
        <v>24000</v>
      </c>
      <c r="AF31" s="4">
        <v>0</v>
      </c>
      <c r="AG31" s="16">
        <v>0</v>
      </c>
      <c r="AH31" s="16">
        <f>AF31+'2024.10'!AH31</f>
        <v>1</v>
      </c>
      <c r="AI31" s="16">
        <f>AG31+'2024.10'!AI31</f>
        <v>0</v>
      </c>
      <c r="AJ31" s="5">
        <v>1</v>
      </c>
      <c r="AK31" s="16">
        <v>50</v>
      </c>
      <c r="AL31" s="16">
        <v>66</v>
      </c>
      <c r="AM31" s="16">
        <v>6</v>
      </c>
      <c r="AN31" s="16">
        <f>AJ31+'2024.10'!AN31</f>
        <v>3</v>
      </c>
      <c r="AO31" s="16">
        <f>AK31+'2024.10'!AO31</f>
        <v>580</v>
      </c>
      <c r="AP31" s="16">
        <f>AL31+'2024.10'!AP31</f>
        <v>148</v>
      </c>
      <c r="AQ31" s="16">
        <f>AM31+'2024.10'!AQ31</f>
        <v>24</v>
      </c>
    </row>
    <row r="32" spans="1:43" s="1" customFormat="1" ht="13.5">
      <c r="A32" s="399"/>
      <c r="B32" s="401"/>
      <c r="C32" s="25" t="s">
        <v>51</v>
      </c>
      <c r="D32" s="27">
        <v>1</v>
      </c>
      <c r="E32" s="28">
        <v>1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2</v>
      </c>
      <c r="P32" s="274">
        <v>111</v>
      </c>
      <c r="Q32" s="249">
        <v>3</v>
      </c>
      <c r="R32" s="145">
        <v>100006</v>
      </c>
      <c r="S32" s="299">
        <v>653</v>
      </c>
      <c r="T32" s="145">
        <f>R32+'2024.10'!T32</f>
        <v>293504</v>
      </c>
      <c r="U32" s="298">
        <f>S32+'2024.10'!U32</f>
        <v>2002.0102446570049</v>
      </c>
      <c r="V32" s="6">
        <v>0</v>
      </c>
      <c r="W32" s="6">
        <v>0</v>
      </c>
      <c r="X32" s="13">
        <f t="shared" si="0"/>
        <v>0</v>
      </c>
      <c r="Y32" s="305">
        <v>0</v>
      </c>
      <c r="Z32" s="307">
        <f t="shared" si="1"/>
        <v>0</v>
      </c>
      <c r="AA32" s="15">
        <f>V32+'2024.10'!AA32</f>
        <v>2</v>
      </c>
      <c r="AB32" s="308">
        <f>W32+'2024.10'!AB32</f>
        <v>11</v>
      </c>
      <c r="AC32" s="14">
        <f>X32+'2024.10'!AC32</f>
        <v>2200</v>
      </c>
      <c r="AD32" s="308">
        <f>Y32+'2024.10'!AD32</f>
        <v>55</v>
      </c>
      <c r="AE32" s="14">
        <f>Z32+'2024.10'!AE32</f>
        <v>22000</v>
      </c>
      <c r="AF32" s="4">
        <v>0</v>
      </c>
      <c r="AG32" s="16">
        <v>0</v>
      </c>
      <c r="AH32" s="16">
        <f>AF32+'2024.10'!AH32</f>
        <v>0</v>
      </c>
      <c r="AI32" s="16">
        <f>AG32+'2024.10'!AI32</f>
        <v>0</v>
      </c>
      <c r="AJ32" s="5">
        <v>1</v>
      </c>
      <c r="AK32" s="16">
        <v>50</v>
      </c>
      <c r="AL32" s="16">
        <v>88</v>
      </c>
      <c r="AM32" s="16">
        <v>8</v>
      </c>
      <c r="AN32" s="16">
        <f>AJ32+'2024.10'!AN32</f>
        <v>3</v>
      </c>
      <c r="AO32" s="16">
        <f>AK32+'2024.10'!AO32</f>
        <v>535</v>
      </c>
      <c r="AP32" s="16">
        <f>AL32+'2024.10'!AP32</f>
        <v>715</v>
      </c>
      <c r="AQ32" s="16">
        <f>AM32+'2024.10'!AQ32</f>
        <v>28</v>
      </c>
    </row>
    <row r="33" spans="1:43" s="1" customFormat="1" ht="13.5">
      <c r="A33" s="400"/>
      <c r="B33" s="401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45">
        <v>0</v>
      </c>
      <c r="S33" s="299">
        <v>0</v>
      </c>
      <c r="T33" s="145">
        <f>R33+'2024.10'!T33</f>
        <v>0</v>
      </c>
      <c r="U33" s="298">
        <f>S33+'2024.10'!U33</f>
        <v>0</v>
      </c>
      <c r="V33" s="6">
        <v>2</v>
      </c>
      <c r="W33" s="11">
        <v>6</v>
      </c>
      <c r="X33" s="13">
        <f t="shared" si="0"/>
        <v>1200</v>
      </c>
      <c r="Y33" s="306">
        <v>56</v>
      </c>
      <c r="Z33" s="307">
        <f t="shared" si="1"/>
        <v>22400</v>
      </c>
      <c r="AA33" s="15">
        <f>V33+'2024.10'!AA33</f>
        <v>3</v>
      </c>
      <c r="AB33" s="308">
        <f>W33+'2024.10'!AB33</f>
        <v>8</v>
      </c>
      <c r="AC33" s="14">
        <f>X33+'2024.10'!AC33</f>
        <v>1600</v>
      </c>
      <c r="AD33" s="308">
        <f>Y33+'2024.10'!AD33</f>
        <v>97</v>
      </c>
      <c r="AE33" s="14">
        <f>Z33+'2024.10'!AE33</f>
        <v>38800</v>
      </c>
      <c r="AF33" s="4">
        <v>0</v>
      </c>
      <c r="AG33" s="16">
        <v>0</v>
      </c>
      <c r="AH33" s="16">
        <f>AF33+'2024.10'!AH33</f>
        <v>0</v>
      </c>
      <c r="AI33" s="16">
        <f>AG33+'2024.10'!AI33</f>
        <v>0</v>
      </c>
      <c r="AJ33" s="5">
        <v>1</v>
      </c>
      <c r="AK33" s="16">
        <v>50</v>
      </c>
      <c r="AL33" s="16">
        <v>66</v>
      </c>
      <c r="AM33" s="16">
        <v>5</v>
      </c>
      <c r="AN33" s="16">
        <f>AJ33+'2024.10'!AN33</f>
        <v>3</v>
      </c>
      <c r="AO33" s="16">
        <f>AK33+'2024.10'!AO33</f>
        <v>580</v>
      </c>
      <c r="AP33" s="16">
        <f>AL33+'2024.10'!AP33</f>
        <v>148</v>
      </c>
      <c r="AQ33" s="16">
        <f>AM33+'2024.10'!AQ33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3</v>
      </c>
      <c r="F34" s="144">
        <f t="shared" si="3"/>
        <v>801</v>
      </c>
      <c r="G34" s="244">
        <f t="shared" ref="G34:H34" si="4">SUM(G21:G33)</f>
        <v>653</v>
      </c>
      <c r="H34" s="265">
        <f t="shared" si="4"/>
        <v>148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18</v>
      </c>
      <c r="M34" s="124">
        <f t="shared" si="3"/>
        <v>0</v>
      </c>
      <c r="N34" s="124">
        <f t="shared" si="3"/>
        <v>3</v>
      </c>
      <c r="O34" s="124">
        <f t="shared" si="3"/>
        <v>8</v>
      </c>
      <c r="P34" s="144">
        <f t="shared" ref="P34" si="5">SUM(P21:P33)</f>
        <v>801</v>
      </c>
      <c r="Q34" s="17">
        <f t="shared" ref="Q34" si="6">SUM(Q21:Q33)</f>
        <v>7</v>
      </c>
      <c r="R34" s="141">
        <f>SUM(R21:R33)</f>
        <v>522699</v>
      </c>
      <c r="S34" s="142">
        <f>SUM(S21:S33)</f>
        <v>3413.0257833903333</v>
      </c>
      <c r="T34" s="141">
        <f>SUM(T21:T33)</f>
        <v>5949077</v>
      </c>
      <c r="U34" s="142">
        <f>SUM(U21:U33)</f>
        <v>39981.862585701987</v>
      </c>
      <c r="V34" s="143">
        <f t="shared" ref="V34:Y34" si="7">SUM(V21:V33)</f>
        <v>7</v>
      </c>
      <c r="W34" s="17">
        <f t="shared" si="7"/>
        <v>95</v>
      </c>
      <c r="X34" s="132">
        <f t="shared" si="0"/>
        <v>19000</v>
      </c>
      <c r="Y34" s="17">
        <f t="shared" si="7"/>
        <v>377</v>
      </c>
      <c r="Z34" s="309">
        <f t="shared" si="1"/>
        <v>150800</v>
      </c>
      <c r="AA34" s="135">
        <f>V34+'2024.10'!AA34</f>
        <v>27</v>
      </c>
      <c r="AB34" s="310">
        <f>W34+'2024.10'!AB34</f>
        <v>215</v>
      </c>
      <c r="AC34" s="134">
        <f>X34+'2024.10'!AC34</f>
        <v>43000</v>
      </c>
      <c r="AD34" s="310">
        <f>Y34+'2024.10'!AD34</f>
        <v>1068</v>
      </c>
      <c r="AE34" s="134">
        <f>Z34+'2024.10'!AE34</f>
        <v>427200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7</v>
      </c>
      <c r="AK34" s="124">
        <f t="shared" si="9"/>
        <v>570</v>
      </c>
      <c r="AL34" s="124">
        <f t="shared" si="9"/>
        <v>747</v>
      </c>
      <c r="AM34" s="124">
        <f t="shared" si="9"/>
        <v>46</v>
      </c>
      <c r="AN34" s="137">
        <f>AJ34+'2024.10'!AN34</f>
        <v>21</v>
      </c>
      <c r="AO34" s="137">
        <f>AK34+'2024.10'!AO34</f>
        <v>3505</v>
      </c>
      <c r="AP34" s="137">
        <f>AL34+'2024.10'!AP34</f>
        <v>2875</v>
      </c>
      <c r="AQ34" s="137">
        <f>AM34+'2024.10'!AQ34</f>
        <v>163</v>
      </c>
    </row>
    <row r="35" spans="1:43" s="1" customFormat="1" ht="13.5">
      <c r="A35" s="398">
        <v>3</v>
      </c>
      <c r="B35" s="39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45">
        <v>0</v>
      </c>
      <c r="S35" s="299">
        <v>0</v>
      </c>
      <c r="T35" s="145">
        <f>R35+'2024.10'!T35</f>
        <v>0</v>
      </c>
      <c r="U35" s="298">
        <f>S35+'2024.10'!U35</f>
        <v>0</v>
      </c>
      <c r="V35" s="6">
        <v>0</v>
      </c>
      <c r="W35" s="2">
        <v>0</v>
      </c>
      <c r="X35" s="13">
        <f t="shared" si="0"/>
        <v>0</v>
      </c>
      <c r="Y35" s="304">
        <v>0</v>
      </c>
      <c r="Z35" s="307">
        <f t="shared" si="1"/>
        <v>0</v>
      </c>
      <c r="AA35" s="15">
        <f>V35+'2024.10'!AA35</f>
        <v>1</v>
      </c>
      <c r="AB35" s="308">
        <f>W35+'2024.10'!AB35</f>
        <v>0</v>
      </c>
      <c r="AC35" s="14">
        <f>X35+'2024.10'!AC35</f>
        <v>0</v>
      </c>
      <c r="AD35" s="308">
        <f>Y35+'2024.10'!AD35</f>
        <v>40</v>
      </c>
      <c r="AE35" s="14">
        <f>Z35+'2024.10'!AE35</f>
        <v>16000</v>
      </c>
      <c r="AF35" s="4">
        <v>0</v>
      </c>
      <c r="AG35" s="16">
        <v>0</v>
      </c>
      <c r="AH35" s="16">
        <f>AF35+'2024.10'!AH35</f>
        <v>2</v>
      </c>
      <c r="AI35" s="16">
        <f>AG35+'2024.10'!AI35</f>
        <v>0</v>
      </c>
      <c r="AJ35" s="5">
        <v>2</v>
      </c>
      <c r="AK35" s="16">
        <v>90</v>
      </c>
      <c r="AL35" s="16">
        <v>289</v>
      </c>
      <c r="AM35" s="16">
        <v>14</v>
      </c>
      <c r="AN35" s="16">
        <f>AJ35+'2024.10'!AN35</f>
        <v>4</v>
      </c>
      <c r="AO35" s="16">
        <f>AK35+'2024.10'!AO35</f>
        <v>190</v>
      </c>
      <c r="AP35" s="16">
        <f>AL35+'2024.10'!AP35</f>
        <v>867</v>
      </c>
      <c r="AQ35" s="16">
        <f>AM35+'2024.10'!AQ35</f>
        <v>28</v>
      </c>
    </row>
    <row r="36" spans="1:43" s="1" customFormat="1" ht="13.5">
      <c r="A36" s="399"/>
      <c r="B36" s="39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45">
        <v>0</v>
      </c>
      <c r="S36" s="299">
        <v>0</v>
      </c>
      <c r="T36" s="145">
        <f>R36+'2024.10'!T36</f>
        <v>0</v>
      </c>
      <c r="U36" s="298">
        <f>S36+'2024.10'!U36</f>
        <v>0</v>
      </c>
      <c r="V36" s="6">
        <v>0</v>
      </c>
      <c r="W36" s="2">
        <v>0</v>
      </c>
      <c r="X36" s="13">
        <f t="shared" ref="X36:X68" si="10">W36*$X$4</f>
        <v>0</v>
      </c>
      <c r="Y36" s="304">
        <v>0</v>
      </c>
      <c r="Z36" s="307">
        <f t="shared" ref="Z36:Z68" si="11">Y36*$Z$4</f>
        <v>0</v>
      </c>
      <c r="AA36" s="15">
        <f>V36+'2024.10'!AA36</f>
        <v>1</v>
      </c>
      <c r="AB36" s="308">
        <f>W36+'2024.10'!AB36</f>
        <v>0</v>
      </c>
      <c r="AC36" s="14">
        <f>X36+'2024.10'!AC36</f>
        <v>0</v>
      </c>
      <c r="AD36" s="308">
        <f>Y36+'2024.10'!AD36</f>
        <v>12</v>
      </c>
      <c r="AE36" s="14">
        <f>Z36+'2024.10'!AE36</f>
        <v>4800</v>
      </c>
      <c r="AF36" s="4">
        <v>0</v>
      </c>
      <c r="AG36" s="16">
        <v>0</v>
      </c>
      <c r="AH36" s="16">
        <f>AF36+'2024.10'!AH36</f>
        <v>0</v>
      </c>
      <c r="AI36" s="16">
        <f>AG36+'2024.10'!AI36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 ht="13.5">
      <c r="A37" s="399"/>
      <c r="B37" s="39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45">
        <v>0</v>
      </c>
      <c r="S37" s="299">
        <v>0</v>
      </c>
      <c r="T37" s="145">
        <f>R37+'2024.10'!T37</f>
        <v>0</v>
      </c>
      <c r="U37" s="298">
        <f>S37+'2024.10'!U37</f>
        <v>0</v>
      </c>
      <c r="V37" s="6">
        <v>0</v>
      </c>
      <c r="W37" s="2">
        <v>0</v>
      </c>
      <c r="X37" s="13">
        <f t="shared" si="10"/>
        <v>0</v>
      </c>
      <c r="Y37" s="304">
        <v>0</v>
      </c>
      <c r="Z37" s="307">
        <f t="shared" si="11"/>
        <v>0</v>
      </c>
      <c r="AA37" s="15">
        <f>V37+'2024.10'!AA37</f>
        <v>1</v>
      </c>
      <c r="AB37" s="308">
        <f>W37+'2024.10'!AB37</f>
        <v>0</v>
      </c>
      <c r="AC37" s="14">
        <f>X37+'2024.10'!AC37</f>
        <v>0</v>
      </c>
      <c r="AD37" s="308">
        <f>Y37+'2024.10'!AD37</f>
        <v>34</v>
      </c>
      <c r="AE37" s="14">
        <f>Z37+'2024.10'!AE37</f>
        <v>13600</v>
      </c>
      <c r="AF37" s="4">
        <v>0</v>
      </c>
      <c r="AG37" s="16">
        <v>0</v>
      </c>
      <c r="AH37" s="16">
        <f>AF37+'2024.10'!AH37</f>
        <v>0</v>
      </c>
      <c r="AI37" s="16">
        <f>AG37+'2024.10'!AI37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 ht="13.5">
      <c r="A38" s="399"/>
      <c r="B38" s="39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45">
        <v>0</v>
      </c>
      <c r="S38" s="299">
        <v>0</v>
      </c>
      <c r="T38" s="145">
        <f>R38+'2024.10'!T38</f>
        <v>0</v>
      </c>
      <c r="U38" s="298">
        <f>S38+'2024.10'!U38</f>
        <v>0</v>
      </c>
      <c r="V38" s="6">
        <v>0</v>
      </c>
      <c r="W38" s="2">
        <v>0</v>
      </c>
      <c r="X38" s="13">
        <f t="shared" si="10"/>
        <v>0</v>
      </c>
      <c r="Y38" s="304">
        <v>0</v>
      </c>
      <c r="Z38" s="307">
        <f t="shared" si="11"/>
        <v>0</v>
      </c>
      <c r="AA38" s="15">
        <f>V38+'2024.10'!AA38</f>
        <v>4</v>
      </c>
      <c r="AB38" s="308">
        <f>W38+'2024.10'!AB38</f>
        <v>0</v>
      </c>
      <c r="AC38" s="14">
        <f>X38+'2024.10'!AC38</f>
        <v>0</v>
      </c>
      <c r="AD38" s="308">
        <f>Y38+'2024.10'!AD38</f>
        <v>192</v>
      </c>
      <c r="AE38" s="14">
        <f>Z38+'2024.10'!AE38</f>
        <v>76800</v>
      </c>
      <c r="AF38" s="4">
        <v>0</v>
      </c>
      <c r="AG38" s="16">
        <v>0</v>
      </c>
      <c r="AH38" s="16">
        <f>AF38+'2024.10'!AH38</f>
        <v>0</v>
      </c>
      <c r="AI38" s="16">
        <f>AG38+'2024.10'!AI38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 ht="13.5">
      <c r="A39" s="399"/>
      <c r="B39" s="39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45">
        <v>0</v>
      </c>
      <c r="S39" s="299">
        <v>0</v>
      </c>
      <c r="T39" s="145">
        <f>R39+'2024.10'!T39</f>
        <v>0</v>
      </c>
      <c r="U39" s="298">
        <f>S39+'2024.10'!U39</f>
        <v>0</v>
      </c>
      <c r="V39" s="6">
        <v>0</v>
      </c>
      <c r="W39" s="2">
        <v>0</v>
      </c>
      <c r="X39" s="13">
        <f t="shared" si="10"/>
        <v>0</v>
      </c>
      <c r="Y39" s="304">
        <v>0</v>
      </c>
      <c r="Z39" s="307">
        <f t="shared" si="11"/>
        <v>0</v>
      </c>
      <c r="AA39" s="15">
        <f>V39+'2024.10'!AA39</f>
        <v>1</v>
      </c>
      <c r="AB39" s="308">
        <f>W39+'2024.10'!AB39</f>
        <v>0</v>
      </c>
      <c r="AC39" s="14">
        <f>X39+'2024.10'!AC39</f>
        <v>0</v>
      </c>
      <c r="AD39" s="308">
        <f>Y39+'2024.10'!AD39</f>
        <v>67</v>
      </c>
      <c r="AE39" s="14">
        <f>Z39+'2024.10'!AE39</f>
        <v>26800</v>
      </c>
      <c r="AF39" s="4">
        <v>0</v>
      </c>
      <c r="AG39" s="16">
        <v>0</v>
      </c>
      <c r="AH39" s="16">
        <f>AF39+'2024.10'!AH39</f>
        <v>0</v>
      </c>
      <c r="AI39" s="16">
        <f>AG39+'2024.10'!AI39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 ht="13.5">
      <c r="A40" s="399"/>
      <c r="B40" s="39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45">
        <v>0</v>
      </c>
      <c r="S40" s="299">
        <v>0</v>
      </c>
      <c r="T40" s="145">
        <f>R40+'2024.10'!T40</f>
        <v>0</v>
      </c>
      <c r="U40" s="298">
        <f>S40+'2024.10'!U40</f>
        <v>0</v>
      </c>
      <c r="V40" s="6">
        <v>0</v>
      </c>
      <c r="W40" s="2">
        <v>0</v>
      </c>
      <c r="X40" s="13">
        <f t="shared" si="10"/>
        <v>0</v>
      </c>
      <c r="Y40" s="304">
        <v>0</v>
      </c>
      <c r="Z40" s="307">
        <f t="shared" si="11"/>
        <v>0</v>
      </c>
      <c r="AA40" s="15">
        <f>V40+'2024.10'!AA40</f>
        <v>4</v>
      </c>
      <c r="AB40" s="308">
        <f>W40+'2024.10'!AB40</f>
        <v>0</v>
      </c>
      <c r="AC40" s="14">
        <f>X40+'2024.10'!AC40</f>
        <v>0</v>
      </c>
      <c r="AD40" s="308">
        <f>Y40+'2024.10'!AD40</f>
        <v>109</v>
      </c>
      <c r="AE40" s="14">
        <f>Z40+'2024.10'!AE40</f>
        <v>43600</v>
      </c>
      <c r="AF40" s="4">
        <v>0</v>
      </c>
      <c r="AG40" s="16">
        <v>0</v>
      </c>
      <c r="AH40" s="16">
        <f>AF40+'2024.10'!AH40</f>
        <v>0</v>
      </c>
      <c r="AI40" s="16">
        <f>AG40+'2024.10'!AI40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 ht="13.5">
      <c r="A41" s="399"/>
      <c r="B41" s="39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45">
        <v>0</v>
      </c>
      <c r="S41" s="299">
        <v>0</v>
      </c>
      <c r="T41" s="145">
        <f>R41+'2024.10'!T41</f>
        <v>0</v>
      </c>
      <c r="U41" s="298">
        <f>S41+'2024.10'!U41</f>
        <v>0</v>
      </c>
      <c r="V41" s="6">
        <v>0</v>
      </c>
      <c r="W41" s="2">
        <v>0</v>
      </c>
      <c r="X41" s="13">
        <f t="shared" si="10"/>
        <v>0</v>
      </c>
      <c r="Y41" s="304">
        <v>0</v>
      </c>
      <c r="Z41" s="307">
        <f t="shared" si="11"/>
        <v>0</v>
      </c>
      <c r="AA41" s="15">
        <f>V41+'2024.10'!AA41</f>
        <v>0</v>
      </c>
      <c r="AB41" s="308">
        <f>W41+'2024.10'!AB41</f>
        <v>0</v>
      </c>
      <c r="AC41" s="14">
        <f>X41+'2024.10'!AC41</f>
        <v>0</v>
      </c>
      <c r="AD41" s="308">
        <f>Y41+'2024.10'!AD41</f>
        <v>0</v>
      </c>
      <c r="AE41" s="14">
        <f>Z41+'2024.10'!AE41</f>
        <v>0</v>
      </c>
      <c r="AF41" s="4">
        <v>17</v>
      </c>
      <c r="AG41" s="16">
        <v>0</v>
      </c>
      <c r="AH41" s="16">
        <f>AF41+'2024.10'!AH41</f>
        <v>17</v>
      </c>
      <c r="AI41" s="16">
        <f>AG41+'2024.10'!AI41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 ht="13.5">
      <c r="A42" s="400"/>
      <c r="B42" s="40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45">
        <v>0</v>
      </c>
      <c r="S42" s="299">
        <v>0</v>
      </c>
      <c r="T42" s="145">
        <f>R42+'2024.10'!T42</f>
        <v>0</v>
      </c>
      <c r="U42" s="298">
        <f>S42+'2024.10'!U42</f>
        <v>0</v>
      </c>
      <c r="V42" s="6">
        <v>0</v>
      </c>
      <c r="W42" s="2">
        <v>0</v>
      </c>
      <c r="X42" s="13">
        <f t="shared" si="10"/>
        <v>0</v>
      </c>
      <c r="Y42" s="304">
        <v>0</v>
      </c>
      <c r="Z42" s="307">
        <f t="shared" si="11"/>
        <v>0</v>
      </c>
      <c r="AA42" s="15">
        <f>V42+'2024.10'!AA42</f>
        <v>0</v>
      </c>
      <c r="AB42" s="308">
        <f>W42+'2024.10'!AB42</f>
        <v>0</v>
      </c>
      <c r="AC42" s="14">
        <f>X42+'2024.10'!AC42</f>
        <v>0</v>
      </c>
      <c r="AD42" s="308">
        <f>Y42+'2024.10'!AD42</f>
        <v>0</v>
      </c>
      <c r="AE42" s="14">
        <f>Z42+'2024.10'!AE42</f>
        <v>0</v>
      </c>
      <c r="AF42" s="4">
        <v>0</v>
      </c>
      <c r="AG42" s="16">
        <v>0</v>
      </c>
      <c r="AH42" s="16">
        <f>AF42+'2024.10'!AH42</f>
        <v>0</v>
      </c>
      <c r="AI42" s="16">
        <f>AG42+'2024.10'!AI42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309">
        <f t="shared" si="11"/>
        <v>0</v>
      </c>
      <c r="AA43" s="135">
        <f>V43+'2024.10'!AA43</f>
        <v>12</v>
      </c>
      <c r="AB43" s="310">
        <f>W43+'2024.10'!AB43</f>
        <v>0</v>
      </c>
      <c r="AC43" s="134">
        <f>X43+'2024.10'!AC43</f>
        <v>0</v>
      </c>
      <c r="AD43" s="310">
        <f>Y43+'2024.10'!AD43</f>
        <v>454</v>
      </c>
      <c r="AE43" s="134">
        <f>Z43+'2024.10'!AE43</f>
        <v>181600</v>
      </c>
      <c r="AF43" s="124">
        <f>SUM(AF35:AF42)</f>
        <v>17</v>
      </c>
      <c r="AG43" s="124">
        <f>SUM(AG35:AG42)</f>
        <v>0</v>
      </c>
      <c r="AH43" s="137">
        <f>AF43+'2024.10'!AH43</f>
        <v>19</v>
      </c>
      <c r="AI43" s="137">
        <f>AG43+'2024.10'!AI43</f>
        <v>0</v>
      </c>
      <c r="AJ43" s="124">
        <f>SUM(AJ35:AJ42)</f>
        <v>2</v>
      </c>
      <c r="AK43" s="124">
        <f>SUM(AK35:AK42)</f>
        <v>90</v>
      </c>
      <c r="AL43" s="124">
        <f>SUM(AL35:AL42)</f>
        <v>289</v>
      </c>
      <c r="AM43" s="124">
        <f>SUM(AM35:AM42)</f>
        <v>14</v>
      </c>
      <c r="AN43" s="137">
        <f>AJ43+'2024.10'!AN43</f>
        <v>7</v>
      </c>
      <c r="AO43" s="137">
        <f>AK43+'2024.10'!AO43</f>
        <v>430</v>
      </c>
      <c r="AP43" s="137">
        <f>AL43+'2024.10'!AP43</f>
        <v>1038</v>
      </c>
      <c r="AQ43" s="137">
        <f>AM43+'2024.10'!AQ43</f>
        <v>40</v>
      </c>
    </row>
    <row r="44" spans="1:43" s="1" customFormat="1" ht="13.5">
      <c r="A44" s="398">
        <v>4</v>
      </c>
      <c r="B44" s="398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1</v>
      </c>
      <c r="P44" s="274">
        <v>82</v>
      </c>
      <c r="Q44" s="249">
        <v>8</v>
      </c>
      <c r="R44" s="300">
        <v>153149</v>
      </c>
      <c r="S44" s="299">
        <v>1000.005177990755</v>
      </c>
      <c r="T44" s="145">
        <f>R44+'2024.10'!T44</f>
        <v>153149</v>
      </c>
      <c r="U44" s="298">
        <f>S44+'2024.10'!U44</f>
        <v>1000.005177990755</v>
      </c>
      <c r="V44" s="6">
        <v>0</v>
      </c>
      <c r="W44" s="2">
        <v>0</v>
      </c>
      <c r="X44" s="13">
        <f t="shared" si="10"/>
        <v>0</v>
      </c>
      <c r="Y44" s="304">
        <v>0</v>
      </c>
      <c r="Z44" s="307">
        <f t="shared" si="11"/>
        <v>0</v>
      </c>
      <c r="AA44" s="15">
        <f>V44+'2024.10'!AA44</f>
        <v>1</v>
      </c>
      <c r="AB44" s="308">
        <f>W44+'2024.10'!AB44</f>
        <v>1</v>
      </c>
      <c r="AC44" s="14">
        <f>X44+'2024.10'!AC44</f>
        <v>200</v>
      </c>
      <c r="AD44" s="308">
        <f>Y44+'2024.10'!AD44</f>
        <v>42</v>
      </c>
      <c r="AE44" s="14">
        <f>Z44+'2024.10'!AE44</f>
        <v>16800</v>
      </c>
      <c r="AF44" s="4">
        <v>0</v>
      </c>
      <c r="AG44" s="16">
        <v>0</v>
      </c>
      <c r="AH44" s="16">
        <f>AF44+'2024.10'!AH44</f>
        <v>0</v>
      </c>
      <c r="AI44" s="16">
        <f>AG44+'2024.10'!AI44</f>
        <v>0</v>
      </c>
      <c r="AJ44" s="5">
        <v>1</v>
      </c>
      <c r="AK44" s="16">
        <v>45</v>
      </c>
      <c r="AL44" s="16">
        <v>103</v>
      </c>
      <c r="AM44" s="16">
        <v>4</v>
      </c>
      <c r="AN44" s="16">
        <f>AJ44+'2024.10'!AN44</f>
        <v>3</v>
      </c>
      <c r="AO44" s="16">
        <f>AK44+'2024.10'!AO44</f>
        <v>135</v>
      </c>
      <c r="AP44" s="16">
        <f>AL44+'2024.10'!AP44</f>
        <v>238</v>
      </c>
      <c r="AQ44" s="16">
        <f>AM44+'2024.10'!AQ44</f>
        <v>24</v>
      </c>
    </row>
    <row r="45" spans="1:43" s="1" customFormat="1" ht="13.5">
      <c r="A45" s="399"/>
      <c r="B45" s="399"/>
      <c r="C45" s="25" t="s">
        <v>40</v>
      </c>
      <c r="D45" s="27">
        <v>1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300">
        <v>0</v>
      </c>
      <c r="S45" s="299">
        <v>0</v>
      </c>
      <c r="T45" s="145">
        <f>R45+'2024.10'!T45</f>
        <v>344256</v>
      </c>
      <c r="U45" s="298">
        <f>S45+'2024.10'!U45</f>
        <v>2400.0499787317794</v>
      </c>
      <c r="V45" s="6">
        <v>1</v>
      </c>
      <c r="W45" s="6">
        <v>13</v>
      </c>
      <c r="X45" s="13">
        <f t="shared" si="10"/>
        <v>2600</v>
      </c>
      <c r="Y45" s="305">
        <v>33</v>
      </c>
      <c r="Z45" s="307">
        <f t="shared" si="11"/>
        <v>13200</v>
      </c>
      <c r="AA45" s="15">
        <f>V45+'2024.10'!AA45</f>
        <v>3</v>
      </c>
      <c r="AB45" s="308">
        <f>W45+'2024.10'!AB45</f>
        <v>21</v>
      </c>
      <c r="AC45" s="14">
        <f>X45+'2024.10'!AC45</f>
        <v>4200</v>
      </c>
      <c r="AD45" s="308">
        <f>Y45+'2024.10'!AD45</f>
        <v>180</v>
      </c>
      <c r="AE45" s="14">
        <f>Z45+'2024.10'!AE45</f>
        <v>72000</v>
      </c>
      <c r="AF45" s="4">
        <v>0</v>
      </c>
      <c r="AG45" s="16">
        <v>0</v>
      </c>
      <c r="AH45" s="16">
        <f>AF45+'2024.10'!AH45</f>
        <v>0</v>
      </c>
      <c r="AI45" s="16">
        <f>AG45+'2024.10'!AI45</f>
        <v>0</v>
      </c>
      <c r="AJ45" s="5">
        <v>1</v>
      </c>
      <c r="AK45" s="16">
        <v>45</v>
      </c>
      <c r="AL45" s="16">
        <v>86</v>
      </c>
      <c r="AM45" s="16">
        <v>6</v>
      </c>
      <c r="AN45" s="16">
        <f>AJ45+'2024.10'!AN45</f>
        <v>2</v>
      </c>
      <c r="AO45" s="16">
        <f>AK45+'2024.10'!AO45</f>
        <v>95</v>
      </c>
      <c r="AP45" s="16">
        <f>AL45+'2024.10'!AP45</f>
        <v>290</v>
      </c>
      <c r="AQ45" s="16">
        <f>AM45+'2024.10'!AQ45</f>
        <v>14</v>
      </c>
    </row>
    <row r="46" spans="1:43" s="1" customFormat="1" ht="13.5">
      <c r="A46" s="399"/>
      <c r="B46" s="399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300">
        <v>0</v>
      </c>
      <c r="S46" s="299">
        <v>0</v>
      </c>
      <c r="T46" s="145">
        <f>R46+'2024.10'!T46</f>
        <v>0</v>
      </c>
      <c r="U46" s="298">
        <f>S46+'2024.10'!U46</f>
        <v>0</v>
      </c>
      <c r="V46" s="6">
        <v>0</v>
      </c>
      <c r="W46" s="6">
        <v>0</v>
      </c>
      <c r="X46" s="13">
        <f t="shared" si="10"/>
        <v>0</v>
      </c>
      <c r="Y46" s="305">
        <v>0</v>
      </c>
      <c r="Z46" s="307">
        <f t="shared" si="11"/>
        <v>0</v>
      </c>
      <c r="AA46" s="15">
        <f>V46+'2024.10'!AA46</f>
        <v>0</v>
      </c>
      <c r="AB46" s="308">
        <f>W46+'2024.10'!AB46</f>
        <v>0</v>
      </c>
      <c r="AC46" s="14">
        <f>X46+'2024.10'!AC46</f>
        <v>0</v>
      </c>
      <c r="AD46" s="308">
        <f>Y46+'2024.10'!AD46</f>
        <v>0</v>
      </c>
      <c r="AE46" s="14">
        <f>Z46+'2024.10'!AE46</f>
        <v>0</v>
      </c>
      <c r="AF46" s="4">
        <v>0</v>
      </c>
      <c r="AG46" s="16">
        <v>0</v>
      </c>
      <c r="AH46" s="16">
        <f>AF46+'2024.10'!AH46</f>
        <v>0</v>
      </c>
      <c r="AI46" s="16">
        <f>AG46+'2024.10'!AI46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 ht="13.5">
      <c r="A47" s="399"/>
      <c r="B47" s="399"/>
      <c r="C47" s="25" t="s">
        <v>38</v>
      </c>
      <c r="D47" s="27">
        <v>0</v>
      </c>
      <c r="E47" s="28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300">
        <v>153149</v>
      </c>
      <c r="S47" s="299">
        <v>1000.005177990755</v>
      </c>
      <c r="T47" s="145">
        <f>R47+'2024.10'!T47</f>
        <v>153149</v>
      </c>
      <c r="U47" s="298">
        <f>S47+'2024.10'!U47</f>
        <v>1000.005177990755</v>
      </c>
      <c r="V47" s="6">
        <v>2</v>
      </c>
      <c r="W47" s="6">
        <v>29</v>
      </c>
      <c r="X47" s="13">
        <f t="shared" si="10"/>
        <v>5800</v>
      </c>
      <c r="Y47" s="305">
        <v>79</v>
      </c>
      <c r="Z47" s="307">
        <f t="shared" si="11"/>
        <v>31600</v>
      </c>
      <c r="AA47" s="15">
        <f>V47+'2024.10'!AA47</f>
        <v>5</v>
      </c>
      <c r="AB47" s="308">
        <f>W47+'2024.10'!AB47</f>
        <v>98</v>
      </c>
      <c r="AC47" s="14">
        <f>X47+'2024.10'!AC47</f>
        <v>19600</v>
      </c>
      <c r="AD47" s="308">
        <f>Y47+'2024.10'!AD47</f>
        <v>228</v>
      </c>
      <c r="AE47" s="14">
        <f>Z47+'2024.10'!AE47</f>
        <v>91200</v>
      </c>
      <c r="AF47" s="4">
        <v>0</v>
      </c>
      <c r="AG47" s="16">
        <v>0</v>
      </c>
      <c r="AH47" s="16">
        <f>AF47+'2024.10'!AH47</f>
        <v>0</v>
      </c>
      <c r="AI47" s="16">
        <f>AG47+'2024.10'!AI47</f>
        <v>0</v>
      </c>
      <c r="AJ47" s="5">
        <v>2</v>
      </c>
      <c r="AK47" s="16">
        <v>90</v>
      </c>
      <c r="AL47" s="16">
        <v>142</v>
      </c>
      <c r="AM47" s="16">
        <v>18</v>
      </c>
      <c r="AN47" s="16">
        <f>AJ47+'2024.10'!AN47</f>
        <v>3</v>
      </c>
      <c r="AO47" s="16">
        <f>AK47+'2024.10'!AO47</f>
        <v>140</v>
      </c>
      <c r="AP47" s="16">
        <f>AL47+'2024.10'!AP47</f>
        <v>822</v>
      </c>
      <c r="AQ47" s="16">
        <f>AM47+'2024.10'!AQ47</f>
        <v>25</v>
      </c>
    </row>
    <row r="48" spans="1:43" s="1" customFormat="1" ht="13.5">
      <c r="A48" s="399"/>
      <c r="B48" s="399"/>
      <c r="C48" s="25" t="s">
        <v>37</v>
      </c>
      <c r="D48" s="27">
        <v>0</v>
      </c>
      <c r="E48" s="28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300">
        <v>0</v>
      </c>
      <c r="S48" s="299">
        <v>0</v>
      </c>
      <c r="T48" s="145">
        <f>R48+'2024.10'!T48</f>
        <v>0</v>
      </c>
      <c r="U48" s="298">
        <f>S48+'2024.10'!U48</f>
        <v>0</v>
      </c>
      <c r="V48" s="6">
        <v>2</v>
      </c>
      <c r="W48" s="6">
        <v>0</v>
      </c>
      <c r="X48" s="13">
        <f t="shared" si="10"/>
        <v>0</v>
      </c>
      <c r="Y48" s="6">
        <v>101</v>
      </c>
      <c r="Z48" s="307">
        <f t="shared" si="11"/>
        <v>40400</v>
      </c>
      <c r="AA48" s="15">
        <f>V48+'2024.10'!AA48</f>
        <v>3</v>
      </c>
      <c r="AB48" s="308">
        <f>W48+'2024.10'!AB48</f>
        <v>0</v>
      </c>
      <c r="AC48" s="14">
        <f>X48+'2024.10'!AC48</f>
        <v>0</v>
      </c>
      <c r="AD48" s="308">
        <f>Y48+'2024.10'!AD48</f>
        <v>166</v>
      </c>
      <c r="AE48" s="14">
        <f>Z48+'2024.10'!AE48</f>
        <v>66400</v>
      </c>
      <c r="AF48" s="4">
        <v>0</v>
      </c>
      <c r="AG48" s="16">
        <v>0</v>
      </c>
      <c r="AH48" s="16">
        <f>AF48+'2024.10'!AH48</f>
        <v>0</v>
      </c>
      <c r="AI48" s="16">
        <f>AG48+'2024.10'!AI48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 ht="13.5">
      <c r="A49" s="399"/>
      <c r="B49" s="399"/>
      <c r="C49" s="25" t="s">
        <v>36</v>
      </c>
      <c r="D49" s="27">
        <v>0</v>
      </c>
      <c r="E49" s="28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45">
        <v>0</v>
      </c>
      <c r="S49" s="299">
        <v>0</v>
      </c>
      <c r="T49" s="145">
        <f>R49+'2024.10'!T49</f>
        <v>0</v>
      </c>
      <c r="U49" s="298">
        <f>S49+'2024.10'!U49</f>
        <v>0</v>
      </c>
      <c r="V49" s="6">
        <v>1</v>
      </c>
      <c r="W49" s="6">
        <v>0</v>
      </c>
      <c r="X49" s="13">
        <f t="shared" si="10"/>
        <v>0</v>
      </c>
      <c r="Y49" s="6">
        <v>37</v>
      </c>
      <c r="Z49" s="307">
        <f t="shared" si="11"/>
        <v>14800</v>
      </c>
      <c r="AA49" s="15">
        <f>V49+'2024.10'!AA49</f>
        <v>2</v>
      </c>
      <c r="AB49" s="308">
        <f>W49+'2024.10'!AB49</f>
        <v>0</v>
      </c>
      <c r="AC49" s="14">
        <f>X49+'2024.10'!AC49</f>
        <v>0</v>
      </c>
      <c r="AD49" s="308">
        <f>Y49+'2024.10'!AD49</f>
        <v>76</v>
      </c>
      <c r="AE49" s="14">
        <f>Z49+'2024.10'!AE49</f>
        <v>30400</v>
      </c>
      <c r="AF49" s="4">
        <v>0</v>
      </c>
      <c r="AG49" s="16">
        <v>0</v>
      </c>
      <c r="AH49" s="16">
        <f>AF49+'2024.10'!AH49</f>
        <v>0</v>
      </c>
      <c r="AI49" s="16">
        <f>AG49+'2024.10'!AI49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 ht="13.5">
      <c r="A50" s="399"/>
      <c r="B50" s="39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45">
        <v>0</v>
      </c>
      <c r="S50" s="299">
        <v>0</v>
      </c>
      <c r="T50" s="145">
        <f>R50+'2024.10'!T50</f>
        <v>502040</v>
      </c>
      <c r="U50" s="298">
        <f>S50+'2024.10'!U50</f>
        <v>3500.0728856505116</v>
      </c>
      <c r="V50" s="6">
        <v>0</v>
      </c>
      <c r="W50" s="6">
        <v>0</v>
      </c>
      <c r="X50" s="13">
        <f t="shared" si="10"/>
        <v>0</v>
      </c>
      <c r="Y50" s="305">
        <v>0</v>
      </c>
      <c r="Z50" s="307">
        <f t="shared" si="11"/>
        <v>0</v>
      </c>
      <c r="AA50" s="15">
        <f>V50+'2024.10'!AA50</f>
        <v>1</v>
      </c>
      <c r="AB50" s="308">
        <f>W50+'2024.10'!AB50</f>
        <v>0</v>
      </c>
      <c r="AC50" s="14">
        <f>X50+'2024.10'!AC50</f>
        <v>0</v>
      </c>
      <c r="AD50" s="308">
        <f>Y50+'2024.10'!AD50</f>
        <v>43</v>
      </c>
      <c r="AE50" s="14">
        <f>Z50+'2024.10'!AE50</f>
        <v>17200</v>
      </c>
      <c r="AF50" s="4">
        <v>6</v>
      </c>
      <c r="AG50" s="16">
        <v>0</v>
      </c>
      <c r="AH50" s="16">
        <f>AF50+'2024.10'!AH50</f>
        <v>6</v>
      </c>
      <c r="AI50" s="16">
        <f>AG50+'2024.10'!AI50</f>
        <v>0</v>
      </c>
      <c r="AJ50" s="5">
        <v>1</v>
      </c>
      <c r="AK50" s="16">
        <v>45</v>
      </c>
      <c r="AL50" s="16">
        <v>49</v>
      </c>
      <c r="AM50" s="16">
        <v>4</v>
      </c>
      <c r="AN50" s="16">
        <f>AJ50+'2024.10'!AN50</f>
        <v>2</v>
      </c>
      <c r="AO50" s="16">
        <f>AK50+'2024.10'!AO50</f>
        <v>95</v>
      </c>
      <c r="AP50" s="16">
        <f>AL50+'2024.10'!AP50</f>
        <v>236</v>
      </c>
      <c r="AQ50" s="16">
        <f>AM50+'2024.10'!AQ50</f>
        <v>9</v>
      </c>
    </row>
    <row r="51" spans="1:43" s="1" customFormat="1" ht="13.5">
      <c r="A51" s="399"/>
      <c r="B51" s="400"/>
      <c r="C51" s="25" t="s">
        <v>34</v>
      </c>
      <c r="D51" s="27">
        <v>0</v>
      </c>
      <c r="E51" s="28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45">
        <v>0</v>
      </c>
      <c r="S51" s="299">
        <v>0</v>
      </c>
      <c r="T51" s="145">
        <f>R51+'2024.10'!T51</f>
        <v>0</v>
      </c>
      <c r="U51" s="298">
        <f>S51+'2024.10'!U51</f>
        <v>0</v>
      </c>
      <c r="V51" s="6">
        <v>0</v>
      </c>
      <c r="W51" s="6">
        <v>0</v>
      </c>
      <c r="X51" s="13">
        <f t="shared" si="10"/>
        <v>0</v>
      </c>
      <c r="Y51" s="305">
        <v>0</v>
      </c>
      <c r="Z51" s="307">
        <f t="shared" si="11"/>
        <v>0</v>
      </c>
      <c r="AA51" s="15">
        <f>V51+'2024.10'!AA51</f>
        <v>0</v>
      </c>
      <c r="AB51" s="308">
        <f>W51+'2024.10'!AB51</f>
        <v>0</v>
      </c>
      <c r="AC51" s="14">
        <f>X51+'2024.10'!AC51</f>
        <v>0</v>
      </c>
      <c r="AD51" s="308">
        <f>Y51+'2024.10'!AD51</f>
        <v>0</v>
      </c>
      <c r="AE51" s="14">
        <f>Z51+'2024.10'!AE51</f>
        <v>0</v>
      </c>
      <c r="AF51" s="4">
        <v>0</v>
      </c>
      <c r="AG51" s="16">
        <v>0</v>
      </c>
      <c r="AH51" s="16">
        <f>AF51+'2024.10'!AH51</f>
        <v>0</v>
      </c>
      <c r="AI51" s="16">
        <f>AG51+'2024.10'!AI51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 ht="13.5">
      <c r="A52" s="399"/>
      <c r="B52" s="401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300">
        <v>0</v>
      </c>
      <c r="S52" s="299">
        <v>0</v>
      </c>
      <c r="T52" s="145">
        <f>R52+'2024.10'!T52</f>
        <v>0</v>
      </c>
      <c r="U52" s="298">
        <f>S52+'2024.10'!U52</f>
        <v>0</v>
      </c>
      <c r="V52" s="6">
        <v>0</v>
      </c>
      <c r="W52" s="6">
        <v>0</v>
      </c>
      <c r="X52" s="13">
        <f t="shared" si="10"/>
        <v>0</v>
      </c>
      <c r="Y52" s="305">
        <v>0</v>
      </c>
      <c r="Z52" s="307">
        <f t="shared" si="11"/>
        <v>0</v>
      </c>
      <c r="AA52" s="15">
        <f>V52+'2024.10'!AA52</f>
        <v>1</v>
      </c>
      <c r="AB52" s="308">
        <f>W52+'2024.10'!AB52</f>
        <v>0</v>
      </c>
      <c r="AC52" s="14">
        <f>X52+'2024.10'!AC52</f>
        <v>0</v>
      </c>
      <c r="AD52" s="308">
        <f>Y52+'2024.10'!AD52</f>
        <v>24</v>
      </c>
      <c r="AE52" s="14">
        <f>Z52+'2024.10'!AE52</f>
        <v>9600</v>
      </c>
      <c r="AF52" s="4">
        <v>0</v>
      </c>
      <c r="AG52" s="16">
        <v>0</v>
      </c>
      <c r="AH52" s="16">
        <f>AF52+'2024.10'!AH52</f>
        <v>0</v>
      </c>
      <c r="AI52" s="16">
        <f>AG52+'2024.10'!AI52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 ht="13.5">
      <c r="A53" s="399"/>
      <c r="B53" s="401"/>
      <c r="C53" s="25" t="s">
        <v>32</v>
      </c>
      <c r="D53" s="27">
        <v>0</v>
      </c>
      <c r="E53" s="28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300">
        <v>0</v>
      </c>
      <c r="S53" s="299">
        <v>0</v>
      </c>
      <c r="T53" s="145">
        <f>R53+'2024.10'!T53</f>
        <v>0</v>
      </c>
      <c r="U53" s="298">
        <f>S53+'2024.10'!U53</f>
        <v>0</v>
      </c>
      <c r="V53" s="6">
        <v>0</v>
      </c>
      <c r="W53" s="6">
        <v>0</v>
      </c>
      <c r="X53" s="13">
        <f t="shared" si="10"/>
        <v>0</v>
      </c>
      <c r="Y53" s="305">
        <v>0</v>
      </c>
      <c r="Z53" s="307">
        <f t="shared" si="11"/>
        <v>0</v>
      </c>
      <c r="AA53" s="15">
        <f>V53+'2024.10'!AA53</f>
        <v>1</v>
      </c>
      <c r="AB53" s="308">
        <f>W53+'2024.10'!AB53</f>
        <v>0</v>
      </c>
      <c r="AC53" s="14">
        <f>X53+'2024.10'!AC53</f>
        <v>0</v>
      </c>
      <c r="AD53" s="308">
        <f>Y53+'2024.10'!AD53</f>
        <v>27</v>
      </c>
      <c r="AE53" s="14">
        <f>Z53+'2024.10'!AE53</f>
        <v>10800</v>
      </c>
      <c r="AF53" s="4">
        <v>0</v>
      </c>
      <c r="AG53" s="16">
        <v>0</v>
      </c>
      <c r="AH53" s="16">
        <f>AF53+'2024.10'!AH53</f>
        <v>0</v>
      </c>
      <c r="AI53" s="16">
        <f>AG53+'2024.10'!AI53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 ht="13.5">
      <c r="A54" s="399"/>
      <c r="B54" s="401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45">
        <v>272530</v>
      </c>
      <c r="S54" s="299">
        <v>1899.9980586084171</v>
      </c>
      <c r="T54" s="145">
        <f>R54+'2024.10'!T54</f>
        <v>272530</v>
      </c>
      <c r="U54" s="298">
        <f>S54+'2024.10'!U54</f>
        <v>1899.9980586084171</v>
      </c>
      <c r="V54" s="6">
        <v>1</v>
      </c>
      <c r="W54" s="6">
        <v>0</v>
      </c>
      <c r="X54" s="13">
        <f t="shared" si="10"/>
        <v>0</v>
      </c>
      <c r="Y54" s="305">
        <v>25</v>
      </c>
      <c r="Z54" s="307">
        <f t="shared" si="11"/>
        <v>10000</v>
      </c>
      <c r="AA54" s="15">
        <f>V54+'2024.10'!AA54</f>
        <v>1</v>
      </c>
      <c r="AB54" s="308">
        <f>W54+'2024.10'!AB54</f>
        <v>0</v>
      </c>
      <c r="AC54" s="14">
        <f>X54+'2024.10'!AC54</f>
        <v>0</v>
      </c>
      <c r="AD54" s="308">
        <f>Y54+'2024.10'!AD54</f>
        <v>25</v>
      </c>
      <c r="AE54" s="14">
        <f>Z54+'2024.10'!AE54</f>
        <v>10000</v>
      </c>
      <c r="AF54" s="4">
        <v>0</v>
      </c>
      <c r="AG54" s="16">
        <v>0</v>
      </c>
      <c r="AH54" s="16">
        <f>AF54+'2024.10'!AH54</f>
        <v>0</v>
      </c>
      <c r="AI54" s="16">
        <f>AG54+'2024.10'!AI54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 ht="13.5">
      <c r="A55" s="399"/>
      <c r="B55" s="401"/>
      <c r="C55" s="25" t="s">
        <v>30</v>
      </c>
      <c r="D55" s="27">
        <v>0</v>
      </c>
      <c r="E55" s="28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45">
        <v>0</v>
      </c>
      <c r="S55" s="299">
        <v>0</v>
      </c>
      <c r="T55" s="145">
        <f>R55+'2024.10'!T55</f>
        <v>350000</v>
      </c>
      <c r="U55" s="298">
        <f>S55+'2024.10'!U55</f>
        <v>2440.095430598516</v>
      </c>
      <c r="V55" s="6">
        <v>0</v>
      </c>
      <c r="W55" s="6">
        <v>0</v>
      </c>
      <c r="X55" s="13">
        <f t="shared" si="10"/>
        <v>0</v>
      </c>
      <c r="Y55" s="305">
        <v>0</v>
      </c>
      <c r="Z55" s="307">
        <f t="shared" si="11"/>
        <v>0</v>
      </c>
      <c r="AA55" s="15">
        <f>V55+'2024.10'!AA55</f>
        <v>1</v>
      </c>
      <c r="AB55" s="308">
        <f>W55+'2024.10'!AB55</f>
        <v>1</v>
      </c>
      <c r="AC55" s="14">
        <f>X55+'2024.10'!AC55</f>
        <v>200</v>
      </c>
      <c r="AD55" s="308">
        <f>Y55+'2024.10'!AD55</f>
        <v>22</v>
      </c>
      <c r="AE55" s="14">
        <f>Z55+'2024.10'!AE55</f>
        <v>8800</v>
      </c>
      <c r="AF55" s="4">
        <v>0</v>
      </c>
      <c r="AG55" s="16">
        <v>0</v>
      </c>
      <c r="AH55" s="16">
        <f>AF55+'2024.10'!AH55</f>
        <v>0</v>
      </c>
      <c r="AI55" s="16">
        <f>AG55+'2024.10'!AI55</f>
        <v>0</v>
      </c>
      <c r="AJ55" s="5">
        <v>1</v>
      </c>
      <c r="AK55" s="16">
        <v>45</v>
      </c>
      <c r="AL55" s="16">
        <v>58</v>
      </c>
      <c r="AM55" s="16">
        <v>7</v>
      </c>
      <c r="AN55" s="16">
        <f>AJ55+'2024.10'!AN55</f>
        <v>1</v>
      </c>
      <c r="AO55" s="16">
        <f>AK55+'2024.10'!AO55</f>
        <v>45</v>
      </c>
      <c r="AP55" s="16">
        <f>AL55+'2024.10'!AP55</f>
        <v>58</v>
      </c>
      <c r="AQ55" s="16">
        <f>AM55+'2024.10'!AQ55</f>
        <v>7</v>
      </c>
    </row>
    <row r="56" spans="1:43" s="1" customFormat="1" ht="13.5">
      <c r="A56" s="399"/>
      <c r="B56" s="401"/>
      <c r="C56" s="25" t="s">
        <v>29</v>
      </c>
      <c r="D56" s="27">
        <v>0</v>
      </c>
      <c r="E56" s="28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45">
        <v>306298</v>
      </c>
      <c r="S56" s="301">
        <v>2000.01035598151</v>
      </c>
      <c r="T56" s="145">
        <f>R56+'2024.10'!T56</f>
        <v>306298</v>
      </c>
      <c r="U56" s="298">
        <f>S56+'2024.10'!U56</f>
        <v>2000.01035598151</v>
      </c>
      <c r="V56" s="6">
        <v>1</v>
      </c>
      <c r="W56" s="6">
        <v>0</v>
      </c>
      <c r="X56" s="13">
        <f t="shared" si="10"/>
        <v>0</v>
      </c>
      <c r="Y56" s="305">
        <v>26</v>
      </c>
      <c r="Z56" s="307">
        <f t="shared" si="11"/>
        <v>10400</v>
      </c>
      <c r="AA56" s="15">
        <f>V56+'2024.10'!AA56</f>
        <v>1</v>
      </c>
      <c r="AB56" s="308">
        <f>W56+'2024.10'!AB56</f>
        <v>0</v>
      </c>
      <c r="AC56" s="14">
        <f>X56+'2024.10'!AC56</f>
        <v>0</v>
      </c>
      <c r="AD56" s="308">
        <f>Y56+'2024.10'!AD56</f>
        <v>26</v>
      </c>
      <c r="AE56" s="14">
        <f>Z56+'2024.10'!AE56</f>
        <v>10400</v>
      </c>
      <c r="AF56" s="4">
        <v>0</v>
      </c>
      <c r="AG56" s="16">
        <v>0</v>
      </c>
      <c r="AH56" s="16">
        <f>AF56+'2024.10'!AH56</f>
        <v>0</v>
      </c>
      <c r="AI56" s="16">
        <f>AG56+'2024.10'!AI56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 ht="13.5">
      <c r="A57" s="399"/>
      <c r="B57" s="401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45">
        <v>0</v>
      </c>
      <c r="S57" s="299">
        <v>0</v>
      </c>
      <c r="T57" s="145">
        <f>R57+'2024.10'!T57</f>
        <v>0</v>
      </c>
      <c r="U57" s="298">
        <f>S57+'2024.10'!U57</f>
        <v>0</v>
      </c>
      <c r="V57" s="6">
        <v>0</v>
      </c>
      <c r="W57" s="6">
        <v>0</v>
      </c>
      <c r="X57" s="13">
        <f t="shared" si="10"/>
        <v>0</v>
      </c>
      <c r="Y57" s="305">
        <v>0</v>
      </c>
      <c r="Z57" s="307">
        <f t="shared" si="11"/>
        <v>0</v>
      </c>
      <c r="AA57" s="15">
        <f>V57+'2024.10'!AA57</f>
        <v>0</v>
      </c>
      <c r="AB57" s="308">
        <f>W57+'2024.10'!AB57</f>
        <v>0</v>
      </c>
      <c r="AC57" s="14">
        <f>X57+'2024.10'!AC57</f>
        <v>0</v>
      </c>
      <c r="AD57" s="308">
        <f>Y57+'2024.10'!AD57</f>
        <v>0</v>
      </c>
      <c r="AE57" s="14">
        <f>Z57+'2024.10'!AE57</f>
        <v>0</v>
      </c>
      <c r="AF57" s="4">
        <v>0</v>
      </c>
      <c r="AG57" s="16">
        <v>0</v>
      </c>
      <c r="AH57" s="16">
        <f>AF57+'2024.10'!AH57</f>
        <v>0</v>
      </c>
      <c r="AI57" s="16">
        <f>AG57+'2024.10'!AI57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 ht="13.5">
      <c r="A58" s="399"/>
      <c r="B58" s="401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45">
        <v>0</v>
      </c>
      <c r="S58" s="299">
        <v>0</v>
      </c>
      <c r="T58" s="145">
        <f>R58+'2024.10'!T58</f>
        <v>143438</v>
      </c>
      <c r="U58" s="298">
        <f>S58+'2024.10'!U58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305">
        <v>0</v>
      </c>
      <c r="Z58" s="307">
        <f t="shared" ref="Z58" si="18">Y58*$Z$4</f>
        <v>0</v>
      </c>
      <c r="AA58" s="15">
        <f>V58+'2024.10'!AA58</f>
        <v>1</v>
      </c>
      <c r="AB58" s="308">
        <f>W58+'2024.10'!AB57</f>
        <v>0</v>
      </c>
      <c r="AC58" s="14">
        <f>X58+'2024.10'!AC58</f>
        <v>0</v>
      </c>
      <c r="AD58" s="308">
        <f>Y58+'2024.10'!AD58</f>
        <v>20</v>
      </c>
      <c r="AE58" s="14">
        <f>Z58+'2024.10'!AE58</f>
        <v>8000</v>
      </c>
      <c r="AF58" s="4">
        <v>0</v>
      </c>
      <c r="AG58" s="16">
        <v>0</v>
      </c>
      <c r="AH58" s="16">
        <f>AF58+'2024.10'!AH58</f>
        <v>0</v>
      </c>
      <c r="AI58" s="16">
        <f>AG58+'2024.10'!AI58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AJ58+'2024.10'!AN58</f>
        <v>0</v>
      </c>
      <c r="AO58" s="16">
        <f>AK58+'2024.10'!AO58</f>
        <v>0</v>
      </c>
      <c r="AP58" s="16">
        <f>AL58+'2024.10'!AP58</f>
        <v>0</v>
      </c>
      <c r="AQ58" s="16">
        <f>AM58+'2024.10'!AQ58</f>
        <v>0</v>
      </c>
    </row>
    <row r="59" spans="1:43" s="1" customFormat="1" ht="13.5">
      <c r="A59" s="400"/>
      <c r="B59" s="401"/>
      <c r="C59" s="25" t="s">
        <v>142</v>
      </c>
      <c r="D59" s="27">
        <v>9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45">
        <v>0</v>
      </c>
      <c r="S59" s="299">
        <v>0</v>
      </c>
      <c r="T59" s="145">
        <f>R59+'2024.10'!T59</f>
        <v>0</v>
      </c>
      <c r="U59" s="298">
        <f>S59+'2024.10'!U59</f>
        <v>0</v>
      </c>
      <c r="V59" s="6">
        <v>0</v>
      </c>
      <c r="W59" s="6">
        <v>0</v>
      </c>
      <c r="X59" s="13">
        <f t="shared" si="10"/>
        <v>0</v>
      </c>
      <c r="Y59" s="305">
        <v>0</v>
      </c>
      <c r="Z59" s="307">
        <f t="shared" si="11"/>
        <v>0</v>
      </c>
      <c r="AA59" s="15">
        <f>V59+'2024.10'!AA59</f>
        <v>0</v>
      </c>
      <c r="AB59" s="308">
        <f>W59+'2024.10'!AB59</f>
        <v>0</v>
      </c>
      <c r="AC59" s="14">
        <f>X59+'2024.10'!AC59</f>
        <v>0</v>
      </c>
      <c r="AD59" s="308">
        <f>Y59+'2024.10'!AD59</f>
        <v>0</v>
      </c>
      <c r="AE59" s="14">
        <f>Z59+'2024.10'!AE59</f>
        <v>0</v>
      </c>
      <c r="AF59" s="4">
        <v>0</v>
      </c>
      <c r="AG59" s="16">
        <v>0</v>
      </c>
      <c r="AH59" s="16">
        <f>AF59+'2024.10'!AH59</f>
        <v>0</v>
      </c>
      <c r="AI59" s="16">
        <f>AG59+'2024.10'!AI59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11</v>
      </c>
      <c r="E60" s="127">
        <f t="shared" ref="E60:O60" si="19">SUM(E44:E59)</f>
        <v>0</v>
      </c>
      <c r="F60" s="144">
        <f t="shared" si="19"/>
        <v>1039</v>
      </c>
      <c r="G60" s="244">
        <f t="shared" ref="G60:H60" si="20">SUM(G44:G59)</f>
        <v>722</v>
      </c>
      <c r="H60" s="265">
        <f t="shared" si="20"/>
        <v>317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47</v>
      </c>
      <c r="M60" s="124">
        <f t="shared" si="19"/>
        <v>1</v>
      </c>
      <c r="N60" s="124">
        <f t="shared" si="19"/>
        <v>1</v>
      </c>
      <c r="O60" s="124">
        <f t="shared" si="19"/>
        <v>34</v>
      </c>
      <c r="P60" s="144">
        <f t="shared" ref="P60" si="21">SUM(P44:P59)</f>
        <v>1039</v>
      </c>
      <c r="Q60" s="17">
        <f t="shared" ref="Q60" si="22">SUM(Q44:Q59)</f>
        <v>19</v>
      </c>
      <c r="R60" s="141">
        <f>SUM(R44:R59)</f>
        <v>885126</v>
      </c>
      <c r="S60" s="142">
        <f>SUM(S44:S59)</f>
        <v>5900.018770571437</v>
      </c>
      <c r="T60" s="141">
        <f>SUM(T44:T59)</f>
        <v>2224860</v>
      </c>
      <c r="U60" s="142">
        <f>SUM(U44:U59)</f>
        <v>15240.243946621358</v>
      </c>
      <c r="V60" s="143">
        <f t="shared" ref="V60:Y60" si="23">SUM(V44:V59)</f>
        <v>8</v>
      </c>
      <c r="W60" s="17">
        <f t="shared" si="23"/>
        <v>42</v>
      </c>
      <c r="X60" s="132">
        <f t="shared" si="10"/>
        <v>8400</v>
      </c>
      <c r="Y60" s="17">
        <f t="shared" si="23"/>
        <v>301</v>
      </c>
      <c r="Z60" s="309">
        <f t="shared" si="11"/>
        <v>120400</v>
      </c>
      <c r="AA60" s="135">
        <f>V60+'2024.10'!AA60</f>
        <v>21</v>
      </c>
      <c r="AB60" s="310">
        <f>W60+'2024.10'!AB60</f>
        <v>121</v>
      </c>
      <c r="AC60" s="134">
        <f>X60+'2024.10'!AC60</f>
        <v>24200</v>
      </c>
      <c r="AD60" s="310">
        <f>Y60+'2024.10'!AD60</f>
        <v>879</v>
      </c>
      <c r="AE60" s="134">
        <f>Z60+'2024.10'!AE60</f>
        <v>351600</v>
      </c>
      <c r="AF60" s="124">
        <f t="shared" ref="AF60:AG60" si="24">SUM(AF44:AF59)</f>
        <v>6</v>
      </c>
      <c r="AG60" s="124">
        <f t="shared" si="24"/>
        <v>0</v>
      </c>
      <c r="AH60" s="137">
        <f>AF60+'2024.10'!AH60</f>
        <v>6</v>
      </c>
      <c r="AI60" s="137">
        <f>AG60+'2024.10'!AI60</f>
        <v>0</v>
      </c>
      <c r="AJ60" s="124">
        <f t="shared" ref="AJ60:AM60" si="25">SUM(AJ44:AJ59)</f>
        <v>6</v>
      </c>
      <c r="AK60" s="124">
        <f t="shared" si="25"/>
        <v>270</v>
      </c>
      <c r="AL60" s="124">
        <f t="shared" si="25"/>
        <v>438</v>
      </c>
      <c r="AM60" s="124">
        <f t="shared" si="25"/>
        <v>39</v>
      </c>
      <c r="AN60" s="137">
        <f>AJ60+'2024.10'!AN60</f>
        <v>15</v>
      </c>
      <c r="AO60" s="137">
        <f>AK60+'2024.10'!AO60</f>
        <v>765</v>
      </c>
      <c r="AP60" s="137">
        <f>AL60+'2024.10'!AP60</f>
        <v>3477</v>
      </c>
      <c r="AQ60" s="137">
        <f>AM60+'2024.10'!AQ60</f>
        <v>94</v>
      </c>
    </row>
    <row r="61" spans="1:43" s="1" customFormat="1" ht="13.5">
      <c r="A61" s="398">
        <v>5</v>
      </c>
      <c r="B61" s="398">
        <v>1</v>
      </c>
      <c r="C61" s="25" t="s">
        <v>26</v>
      </c>
      <c r="D61" s="27">
        <v>0</v>
      </c>
      <c r="E61" s="28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45">
        <v>0</v>
      </c>
      <c r="S61" s="299">
        <v>0</v>
      </c>
      <c r="T61" s="145">
        <f>R61+'2024.10'!T61</f>
        <v>1004066</v>
      </c>
      <c r="U61" s="298">
        <f>S61+'2024.10'!U61</f>
        <v>7000.0481674837993</v>
      </c>
      <c r="V61" s="6">
        <v>0</v>
      </c>
      <c r="W61" s="2">
        <v>0</v>
      </c>
      <c r="X61" s="13">
        <f t="shared" si="10"/>
        <v>0</v>
      </c>
      <c r="Y61" s="304">
        <v>0</v>
      </c>
      <c r="Z61" s="307">
        <f t="shared" si="11"/>
        <v>0</v>
      </c>
      <c r="AA61" s="15">
        <f>V61+'2024.10'!AA61</f>
        <v>2</v>
      </c>
      <c r="AB61" s="308">
        <f>W61+'2024.10'!AB61</f>
        <v>0</v>
      </c>
      <c r="AC61" s="14">
        <f>X61+'2024.10'!AC61</f>
        <v>0</v>
      </c>
      <c r="AD61" s="308">
        <f>Y61+'2024.10'!AD61</f>
        <v>115</v>
      </c>
      <c r="AE61" s="14">
        <f>Z61+'2024.10'!AE61</f>
        <v>46000</v>
      </c>
      <c r="AF61" s="4">
        <v>0</v>
      </c>
      <c r="AG61" s="16">
        <v>0</v>
      </c>
      <c r="AH61" s="16">
        <f>AF61+'2024.10'!AH61</f>
        <v>0</v>
      </c>
      <c r="AI61" s="16">
        <f>AG61+'2024.10'!AI61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 ht="13.5">
      <c r="A62" s="399"/>
      <c r="B62" s="399"/>
      <c r="C62" s="25" t="s">
        <v>25</v>
      </c>
      <c r="D62" s="27">
        <v>0</v>
      </c>
      <c r="E62" s="28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45">
        <v>0</v>
      </c>
      <c r="S62" s="299">
        <v>0</v>
      </c>
      <c r="T62" s="145">
        <f>R62+'2024.10'!T62</f>
        <v>120490</v>
      </c>
      <c r="U62" s="298">
        <f>S62+'2024.10'!U62</f>
        <v>840.02028123661489</v>
      </c>
      <c r="V62" s="6">
        <v>0</v>
      </c>
      <c r="W62" s="2">
        <v>0</v>
      </c>
      <c r="X62" s="13">
        <f t="shared" si="10"/>
        <v>0</v>
      </c>
      <c r="Y62" s="304">
        <v>0</v>
      </c>
      <c r="Z62" s="307">
        <f t="shared" si="11"/>
        <v>0</v>
      </c>
      <c r="AA62" s="15">
        <f>V62+'2024.10'!AA62</f>
        <v>3</v>
      </c>
      <c r="AB62" s="308">
        <f>W62+'2024.10'!AB62</f>
        <v>1</v>
      </c>
      <c r="AC62" s="14">
        <f>X62+'2024.10'!AC62</f>
        <v>200</v>
      </c>
      <c r="AD62" s="308">
        <f>Y62+'2024.10'!AD62</f>
        <v>150</v>
      </c>
      <c r="AE62" s="14">
        <f>Z62+'2024.10'!AE62</f>
        <v>60000</v>
      </c>
      <c r="AF62" s="4">
        <v>0</v>
      </c>
      <c r="AG62" s="16">
        <v>0</v>
      </c>
      <c r="AH62" s="16">
        <f>AF62+'2024.10'!AH62</f>
        <v>0</v>
      </c>
      <c r="AI62" s="16">
        <f>AG62+'2024.10'!AI62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 ht="13.5">
      <c r="A63" s="399"/>
      <c r="B63" s="399"/>
      <c r="C63" s="25" t="s">
        <v>24</v>
      </c>
      <c r="D63" s="27">
        <v>0</v>
      </c>
      <c r="E63" s="28">
        <v>0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45">
        <v>0</v>
      </c>
      <c r="S63" s="299">
        <v>0</v>
      </c>
      <c r="T63" s="145">
        <f>R63+'2024.10'!T63</f>
        <v>2151570</v>
      </c>
      <c r="U63" s="298">
        <f>S63+'2024.10'!U63</f>
        <v>15000.103216036714</v>
      </c>
      <c r="V63" s="6">
        <v>0</v>
      </c>
      <c r="W63" s="2">
        <v>0</v>
      </c>
      <c r="X63" s="13">
        <f t="shared" si="10"/>
        <v>0</v>
      </c>
      <c r="Y63" s="304">
        <v>0</v>
      </c>
      <c r="Z63" s="307">
        <f t="shared" si="11"/>
        <v>0</v>
      </c>
      <c r="AA63" s="15">
        <f>V63+'2024.10'!AA63</f>
        <v>0</v>
      </c>
      <c r="AB63" s="308">
        <f>W63+'2024.10'!AB63</f>
        <v>0</v>
      </c>
      <c r="AC63" s="14">
        <f>X63+'2024.10'!AC63</f>
        <v>0</v>
      </c>
      <c r="AD63" s="308">
        <f>Y63+'2024.10'!AD63</f>
        <v>0</v>
      </c>
      <c r="AE63" s="14">
        <f>Z63+'2024.10'!AE63</f>
        <v>0</v>
      </c>
      <c r="AF63" s="4">
        <v>0</v>
      </c>
      <c r="AG63" s="16">
        <v>0</v>
      </c>
      <c r="AH63" s="16">
        <f>AF63+'2024.10'!AH63</f>
        <v>0</v>
      </c>
      <c r="AI63" s="16">
        <f>AG63+'2024.10'!AI63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 ht="13.5">
      <c r="A64" s="399"/>
      <c r="B64" s="40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45">
        <v>0</v>
      </c>
      <c r="S64" s="299">
        <v>0</v>
      </c>
      <c r="T64" s="145">
        <f>R64+'2024.10'!T64</f>
        <v>0</v>
      </c>
      <c r="U64" s="298">
        <f>S64+'2024.10'!U64</f>
        <v>0</v>
      </c>
      <c r="V64" s="6">
        <v>1</v>
      </c>
      <c r="W64" s="6">
        <v>0</v>
      </c>
      <c r="X64" s="13">
        <f t="shared" si="10"/>
        <v>0</v>
      </c>
      <c r="Y64" s="305">
        <v>34</v>
      </c>
      <c r="Z64" s="307">
        <f t="shared" si="11"/>
        <v>13600</v>
      </c>
      <c r="AA64" s="15">
        <f>V64+'2024.10'!AA64</f>
        <v>2</v>
      </c>
      <c r="AB64" s="308">
        <f>W64+'2024.10'!AB64</f>
        <v>1</v>
      </c>
      <c r="AC64" s="14">
        <f>X64+'2024.10'!AC64</f>
        <v>200</v>
      </c>
      <c r="AD64" s="308">
        <f>Y64+'2024.10'!AD64</f>
        <v>86</v>
      </c>
      <c r="AE64" s="14">
        <f>Z64+'2024.10'!AE64</f>
        <v>34400</v>
      </c>
      <c r="AF64" s="4">
        <v>0</v>
      </c>
      <c r="AG64" s="16">
        <v>0</v>
      </c>
      <c r="AH64" s="16">
        <f>AF64+'2024.10'!AH64</f>
        <v>2</v>
      </c>
      <c r="AI64" s="16">
        <f>AG64+'2024.10'!AI64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 ht="13.5">
      <c r="A65" s="399"/>
      <c r="B65" s="401">
        <v>2</v>
      </c>
      <c r="C65" s="25" t="s">
        <v>22</v>
      </c>
      <c r="D65" s="27">
        <v>0</v>
      </c>
      <c r="E65" s="28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45">
        <v>1225192</v>
      </c>
      <c r="S65" s="299">
        <v>8000.0414239260399</v>
      </c>
      <c r="T65" s="145">
        <f>R65+'2024.10'!T65</f>
        <v>1225192</v>
      </c>
      <c r="U65" s="298">
        <f>S65+'2024.10'!U65</f>
        <v>8000.0414239260399</v>
      </c>
      <c r="V65" s="6">
        <v>0</v>
      </c>
      <c r="W65" s="6">
        <v>0</v>
      </c>
      <c r="X65" s="13">
        <f t="shared" si="10"/>
        <v>0</v>
      </c>
      <c r="Y65" s="305">
        <v>0</v>
      </c>
      <c r="Z65" s="307">
        <f t="shared" si="11"/>
        <v>0</v>
      </c>
      <c r="AA65" s="15">
        <f>V65+'2024.10'!AA65</f>
        <v>1</v>
      </c>
      <c r="AB65" s="308">
        <f>W65+'2024.10'!AB65</f>
        <v>0</v>
      </c>
      <c r="AC65" s="14">
        <f>X65+'2024.10'!AC65</f>
        <v>0</v>
      </c>
      <c r="AD65" s="308">
        <f>Y65+'2024.10'!AD65</f>
        <v>45</v>
      </c>
      <c r="AE65" s="14">
        <f>Z65+'2024.10'!AE65</f>
        <v>18000</v>
      </c>
      <c r="AF65" s="4">
        <v>0</v>
      </c>
      <c r="AG65" s="16">
        <v>0</v>
      </c>
      <c r="AH65" s="16">
        <f>AF65+'2024.10'!AH65</f>
        <v>1</v>
      </c>
      <c r="AI65" s="16">
        <f>AG65+'2024.10'!AI65</f>
        <v>0</v>
      </c>
      <c r="AJ65" s="5">
        <v>3</v>
      </c>
      <c r="AK65" s="16">
        <v>145</v>
      </c>
      <c r="AL65" s="16">
        <v>552</v>
      </c>
      <c r="AM65" s="16">
        <v>22</v>
      </c>
      <c r="AN65" s="16">
        <f>AJ65+'2024.10'!AN65</f>
        <v>6</v>
      </c>
      <c r="AO65" s="16">
        <f>AK65+'2024.10'!AO65</f>
        <v>285</v>
      </c>
      <c r="AP65" s="16">
        <f>AL65+'2024.10'!AP65</f>
        <v>904</v>
      </c>
      <c r="AQ65" s="16">
        <f>AM65+'2024.10'!AQ65</f>
        <v>39</v>
      </c>
    </row>
    <row r="66" spans="1:43" s="1" customFormat="1" ht="13.5">
      <c r="A66" s="399"/>
      <c r="B66" s="401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45">
        <v>457760</v>
      </c>
      <c r="S66" s="299">
        <v>2989.0000605753089</v>
      </c>
      <c r="T66" s="145">
        <f>R66+'2024.10'!T66</f>
        <v>457760</v>
      </c>
      <c r="U66" s="298">
        <f>S66+'2024.10'!U66</f>
        <v>2989.0000605753089</v>
      </c>
      <c r="V66" s="6">
        <v>1</v>
      </c>
      <c r="W66" s="6">
        <v>0</v>
      </c>
      <c r="X66" s="13">
        <f t="shared" si="10"/>
        <v>0</v>
      </c>
      <c r="Y66" s="305">
        <v>105</v>
      </c>
      <c r="Z66" s="307">
        <f t="shared" si="11"/>
        <v>42000</v>
      </c>
      <c r="AA66" s="15">
        <f>V66+'2024.10'!AA66</f>
        <v>2</v>
      </c>
      <c r="AB66" s="308">
        <f>W66+'2024.10'!AB66</f>
        <v>2</v>
      </c>
      <c r="AC66" s="14">
        <f>X66+'2024.10'!AC66</f>
        <v>400</v>
      </c>
      <c r="AD66" s="308">
        <f>Y66+'2024.10'!AD66</f>
        <v>185</v>
      </c>
      <c r="AE66" s="14">
        <f>Z66+'2024.10'!AE66</f>
        <v>74000</v>
      </c>
      <c r="AF66" s="4">
        <v>0</v>
      </c>
      <c r="AG66" s="16">
        <v>0</v>
      </c>
      <c r="AH66" s="16">
        <f>AF66+'2024.10'!AH66</f>
        <v>0</v>
      </c>
      <c r="AI66" s="16">
        <f>AG66+'2024.10'!AI66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 ht="13.5">
      <c r="A67" s="399"/>
      <c r="B67" s="401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45">
        <v>0</v>
      </c>
      <c r="S67" s="299">
        <v>0</v>
      </c>
      <c r="T67" s="145">
        <f>R67+'2024.10'!T67</f>
        <v>143438</v>
      </c>
      <c r="U67" s="298">
        <f>S67+'2024.10'!U67</f>
        <v>1000.0068810691142</v>
      </c>
      <c r="V67" s="6">
        <v>0</v>
      </c>
      <c r="W67" s="6">
        <v>0</v>
      </c>
      <c r="X67" s="13">
        <f t="shared" si="10"/>
        <v>0</v>
      </c>
      <c r="Y67" s="305">
        <v>0</v>
      </c>
      <c r="Z67" s="307">
        <f t="shared" si="11"/>
        <v>0</v>
      </c>
      <c r="AA67" s="15">
        <f>V67+'2024.10'!AA67</f>
        <v>0</v>
      </c>
      <c r="AB67" s="308">
        <f>W67+'2024.10'!AB67</f>
        <v>0</v>
      </c>
      <c r="AC67" s="14">
        <f>X67+'2024.10'!AC67</f>
        <v>0</v>
      </c>
      <c r="AD67" s="308">
        <f>Y67+'2024.10'!AD67</f>
        <v>0</v>
      </c>
      <c r="AE67" s="14">
        <f>Z67+'2024.10'!AE67</f>
        <v>0</v>
      </c>
      <c r="AF67" s="4">
        <v>0</v>
      </c>
      <c r="AG67" s="16">
        <v>0</v>
      </c>
      <c r="AH67" s="16">
        <f>AF67+'2024.10'!AH67</f>
        <v>0</v>
      </c>
      <c r="AI67" s="16">
        <f>AG67+'2024.10'!AI67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 ht="13.5">
      <c r="A68" s="399"/>
      <c r="B68" s="401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45">
        <v>0</v>
      </c>
      <c r="S68" s="299">
        <v>0</v>
      </c>
      <c r="T68" s="145">
        <f>R68+'2024.10'!T68</f>
        <v>0</v>
      </c>
      <c r="U68" s="298">
        <f>S68+'2024.10'!U68</f>
        <v>0</v>
      </c>
      <c r="V68" s="6">
        <v>0</v>
      </c>
      <c r="W68" s="6">
        <v>0</v>
      </c>
      <c r="X68" s="13">
        <f t="shared" si="10"/>
        <v>0</v>
      </c>
      <c r="Y68" s="305">
        <v>0</v>
      </c>
      <c r="Z68" s="307">
        <f t="shared" si="11"/>
        <v>0</v>
      </c>
      <c r="AA68" s="15">
        <f>V68+'2024.10'!AA68</f>
        <v>0</v>
      </c>
      <c r="AB68" s="308">
        <f>W68+'2024.10'!AB68</f>
        <v>0</v>
      </c>
      <c r="AC68" s="14">
        <f>X68+'2024.10'!AC68</f>
        <v>0</v>
      </c>
      <c r="AD68" s="308">
        <f>Y68+'2024.10'!AD68</f>
        <v>0</v>
      </c>
      <c r="AE68" s="14">
        <f>Z68+'2024.10'!AE68</f>
        <v>0</v>
      </c>
      <c r="AF68" s="4">
        <v>0</v>
      </c>
      <c r="AG68" s="16">
        <v>0</v>
      </c>
      <c r="AH68" s="16">
        <f>AF68+'2024.10'!AH68</f>
        <v>0</v>
      </c>
      <c r="AI68" s="16">
        <f>AG68+'2024.10'!AI68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 ht="13.5">
      <c r="A69" s="400"/>
      <c r="B69" s="401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45">
        <v>0</v>
      </c>
      <c r="S69" s="299">
        <v>0</v>
      </c>
      <c r="T69" s="145">
        <f>R69+'2024.10'!T69</f>
        <v>0</v>
      </c>
      <c r="U69" s="298">
        <f>S69+'2024.10'!U69</f>
        <v>0</v>
      </c>
      <c r="V69" s="6">
        <v>0</v>
      </c>
      <c r="W69" s="6">
        <v>0</v>
      </c>
      <c r="X69" s="13">
        <f t="shared" ref="X69:X91" si="26">W69*$X$4</f>
        <v>0</v>
      </c>
      <c r="Y69" s="305">
        <v>0</v>
      </c>
      <c r="Z69" s="307">
        <f t="shared" ref="Z69:Z91" si="27">Y69*$Z$4</f>
        <v>0</v>
      </c>
      <c r="AA69" s="15">
        <f>V69+'2024.10'!AA69</f>
        <v>1</v>
      </c>
      <c r="AB69" s="308">
        <f>W69+'2024.10'!AB69</f>
        <v>0</v>
      </c>
      <c r="AC69" s="14">
        <f>X69+'2024.10'!AC69</f>
        <v>0</v>
      </c>
      <c r="AD69" s="308">
        <f>Y69+'2024.10'!AD69</f>
        <v>44</v>
      </c>
      <c r="AE69" s="14">
        <f>Z69+'2024.10'!AE69</f>
        <v>17600</v>
      </c>
      <c r="AF69" s="4">
        <v>0</v>
      </c>
      <c r="AG69" s="16">
        <v>0</v>
      </c>
      <c r="AH69" s="16">
        <f>AF69+'2024.10'!AH69</f>
        <v>0</v>
      </c>
      <c r="AI69" s="16">
        <f>AG69+'2024.10'!AI69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472</v>
      </c>
      <c r="G70" s="244">
        <f t="shared" ref="G70:H70" si="29">SUM(G61:G69)</f>
        <v>377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0</v>
      </c>
      <c r="L70" s="124">
        <f t="shared" si="28"/>
        <v>11</v>
      </c>
      <c r="M70" s="124">
        <f t="shared" si="28"/>
        <v>0</v>
      </c>
      <c r="N70" s="124">
        <f t="shared" si="28"/>
        <v>1</v>
      </c>
      <c r="O70" s="124">
        <f t="shared" si="28"/>
        <v>7</v>
      </c>
      <c r="P70" s="144">
        <f t="shared" ref="P70" si="30">SUM(P61:P69)</f>
        <v>472</v>
      </c>
      <c r="Q70" s="17">
        <f t="shared" ref="Q70" si="31">SUM(Q61:Q69)</f>
        <v>3</v>
      </c>
      <c r="R70" s="141">
        <f t="shared" ref="R70:Y70" si="32">SUM(R61:R69)</f>
        <v>1682952</v>
      </c>
      <c r="S70" s="142">
        <f t="shared" si="32"/>
        <v>10989.041484501349</v>
      </c>
      <c r="T70" s="141">
        <f t="shared" ref="T70:U70" si="33">SUM(T61:T69)</f>
        <v>5102516</v>
      </c>
      <c r="U70" s="142">
        <f t="shared" si="33"/>
        <v>34829.220030327597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139</v>
      </c>
      <c r="Z70" s="309">
        <f t="shared" si="27"/>
        <v>55600</v>
      </c>
      <c r="AA70" s="135">
        <f>V70+'2024.10'!AA70</f>
        <v>11</v>
      </c>
      <c r="AB70" s="310">
        <f>W70+'2024.10'!AB70</f>
        <v>4</v>
      </c>
      <c r="AC70" s="134">
        <f>X70+'2024.10'!AC70</f>
        <v>800</v>
      </c>
      <c r="AD70" s="310">
        <f>Y70+'2024.10'!AD70</f>
        <v>625</v>
      </c>
      <c r="AE70" s="134">
        <f>Z70+'2024.10'!AE70</f>
        <v>250000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3</v>
      </c>
      <c r="AK70" s="124">
        <f t="shared" si="35"/>
        <v>145</v>
      </c>
      <c r="AL70" s="124">
        <f t="shared" si="35"/>
        <v>552</v>
      </c>
      <c r="AM70" s="124">
        <f t="shared" si="35"/>
        <v>22</v>
      </c>
      <c r="AN70" s="137">
        <f>AJ70+'2024.10'!AN70</f>
        <v>6</v>
      </c>
      <c r="AO70" s="137">
        <f>AK70+'2024.10'!AO70</f>
        <v>285</v>
      </c>
      <c r="AP70" s="137">
        <f>AL70+'2024.10'!AP70</f>
        <v>904</v>
      </c>
      <c r="AQ70" s="137">
        <f>AM70+'2024.10'!AQ70</f>
        <v>39</v>
      </c>
    </row>
    <row r="71" spans="1:43" s="1" customFormat="1" ht="13.5">
      <c r="A71" s="398">
        <v>6</v>
      </c>
      <c r="B71" s="398">
        <v>1</v>
      </c>
      <c r="C71" s="25" t="s">
        <v>17</v>
      </c>
      <c r="D71" s="27">
        <v>0</v>
      </c>
      <c r="E71" s="28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45">
        <v>0</v>
      </c>
      <c r="S71" s="146">
        <v>0</v>
      </c>
      <c r="T71" s="145">
        <f>R71+'2024.10'!T71</f>
        <v>220903</v>
      </c>
      <c r="U71" s="298">
        <f>S71+'2024.10'!U71</f>
        <v>1540.0697168728686</v>
      </c>
      <c r="V71" s="6">
        <v>0</v>
      </c>
      <c r="W71" s="2">
        <v>0</v>
      </c>
      <c r="X71" s="13">
        <f t="shared" si="26"/>
        <v>0</v>
      </c>
      <c r="Y71" s="2">
        <v>0</v>
      </c>
      <c r="Z71" s="307">
        <f t="shared" si="27"/>
        <v>0</v>
      </c>
      <c r="AA71" s="15">
        <f>V71+'2024.10'!AA71</f>
        <v>2</v>
      </c>
      <c r="AB71" s="308">
        <f>W71+'2024.10'!AB71</f>
        <v>7</v>
      </c>
      <c r="AC71" s="14">
        <f>X71+'2024.10'!AC71</f>
        <v>1400</v>
      </c>
      <c r="AD71" s="308">
        <f>Y71+'2024.10'!AD71</f>
        <v>124</v>
      </c>
      <c r="AE71" s="14">
        <f>Z71+'2024.10'!AE71</f>
        <v>49600</v>
      </c>
      <c r="AF71" s="9">
        <v>0</v>
      </c>
      <c r="AG71" s="16">
        <v>0</v>
      </c>
      <c r="AH71" s="16">
        <f>AF71+'2024.10'!AH71</f>
        <v>0</v>
      </c>
      <c r="AI71" s="16">
        <f>AG71+'2024.10'!AI71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 ht="13.5">
      <c r="A72" s="399"/>
      <c r="B72" s="39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45">
        <f>R72+'2024.10'!T72</f>
        <v>0</v>
      </c>
      <c r="U72" s="298">
        <f>S72+'2024.10'!U72</f>
        <v>0</v>
      </c>
      <c r="V72" s="6">
        <v>2</v>
      </c>
      <c r="W72" s="6">
        <v>0</v>
      </c>
      <c r="X72" s="13">
        <f t="shared" si="26"/>
        <v>0</v>
      </c>
      <c r="Y72" s="6">
        <v>80</v>
      </c>
      <c r="Z72" s="307">
        <f t="shared" si="27"/>
        <v>32000</v>
      </c>
      <c r="AA72" s="15">
        <f>V72+'2024.10'!AA72</f>
        <v>4</v>
      </c>
      <c r="AB72" s="308">
        <f>W72+'2024.10'!AB72</f>
        <v>0</v>
      </c>
      <c r="AC72" s="14">
        <f>X72+'2024.10'!AC72</f>
        <v>0</v>
      </c>
      <c r="AD72" s="308">
        <f>Y72+'2024.10'!AD72</f>
        <v>152</v>
      </c>
      <c r="AE72" s="14">
        <f>Z72+'2024.10'!AE72</f>
        <v>60800</v>
      </c>
      <c r="AF72" s="9">
        <v>0</v>
      </c>
      <c r="AG72" s="16">
        <v>0</v>
      </c>
      <c r="AH72" s="16">
        <f>AF72+'2024.10'!AH72</f>
        <v>0</v>
      </c>
      <c r="AI72" s="16">
        <f>AG72+'2024.10'!AI72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 ht="13.5">
      <c r="A73" s="399"/>
      <c r="B73" s="399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45">
        <f>R73+'2024.10'!T73</f>
        <v>143438</v>
      </c>
      <c r="U73" s="298">
        <f>S73+'2024.10'!U73</f>
        <v>1000.0068810691142</v>
      </c>
      <c r="V73" s="6">
        <v>0</v>
      </c>
      <c r="W73" s="6">
        <v>0</v>
      </c>
      <c r="X73" s="13">
        <f t="shared" si="26"/>
        <v>0</v>
      </c>
      <c r="Y73" s="305">
        <v>0</v>
      </c>
      <c r="Z73" s="307">
        <f t="shared" si="27"/>
        <v>0</v>
      </c>
      <c r="AA73" s="15">
        <f>V73+'2024.10'!AA73</f>
        <v>2</v>
      </c>
      <c r="AB73" s="308">
        <f>W73+'2024.10'!AB73</f>
        <v>1</v>
      </c>
      <c r="AC73" s="14">
        <f>X73+'2024.10'!AC73</f>
        <v>200</v>
      </c>
      <c r="AD73" s="308">
        <f>Y73+'2024.10'!AD73</f>
        <v>33</v>
      </c>
      <c r="AE73" s="14">
        <f>Z73+'2024.10'!AE73</f>
        <v>13200</v>
      </c>
      <c r="AF73" s="9">
        <v>0</v>
      </c>
      <c r="AG73" s="16">
        <v>0</v>
      </c>
      <c r="AH73" s="16">
        <f>AF73+'2024.10'!AH73</f>
        <v>7</v>
      </c>
      <c r="AI73" s="16">
        <f>AG73+'2024.10'!AI73</f>
        <v>0</v>
      </c>
      <c r="AJ73" s="5">
        <v>2</v>
      </c>
      <c r="AK73" s="16">
        <v>120</v>
      </c>
      <c r="AL73" s="16">
        <v>226</v>
      </c>
      <c r="AM73" s="16">
        <v>14</v>
      </c>
      <c r="AN73" s="16">
        <f>AJ73+'2024.10'!AN73</f>
        <v>2</v>
      </c>
      <c r="AO73" s="16">
        <f>AK73+'2024.10'!AO73</f>
        <v>120</v>
      </c>
      <c r="AP73" s="16">
        <f>AL73+'2024.10'!AP73</f>
        <v>226</v>
      </c>
      <c r="AQ73" s="16">
        <f>AM73+'2024.10'!AQ73</f>
        <v>14</v>
      </c>
    </row>
    <row r="74" spans="1:43" s="1" customFormat="1" ht="13.5">
      <c r="A74" s="399"/>
      <c r="B74" s="40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45">
        <f>R74+'2024.10'!T74</f>
        <v>0</v>
      </c>
      <c r="U74" s="298">
        <f>S74+'2024.10'!U74</f>
        <v>0</v>
      </c>
      <c r="V74" s="6">
        <v>0</v>
      </c>
      <c r="W74" s="6">
        <v>0</v>
      </c>
      <c r="X74" s="13">
        <f t="shared" si="26"/>
        <v>0</v>
      </c>
      <c r="Y74" s="305">
        <v>0</v>
      </c>
      <c r="Z74" s="307">
        <f t="shared" si="27"/>
        <v>0</v>
      </c>
      <c r="AA74" s="15">
        <f>V74+'2024.10'!AA74</f>
        <v>0</v>
      </c>
      <c r="AB74" s="308">
        <f>W74+'2024.10'!AB74</f>
        <v>0</v>
      </c>
      <c r="AC74" s="14">
        <f>X74+'2024.10'!AC74</f>
        <v>0</v>
      </c>
      <c r="AD74" s="308">
        <f>Y74+'2024.10'!AD74</f>
        <v>0</v>
      </c>
      <c r="AE74" s="14">
        <f>Z74+'2024.10'!AE74</f>
        <v>0</v>
      </c>
      <c r="AF74" s="9">
        <v>0</v>
      </c>
      <c r="AG74" s="16">
        <v>0</v>
      </c>
      <c r="AH74" s="16">
        <f>AF74+'2024.10'!AH74</f>
        <v>0</v>
      </c>
      <c r="AI74" s="16">
        <f>AG74+'2024.10'!AI74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 ht="13.5">
      <c r="A75" s="399"/>
      <c r="B75" s="401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45">
        <f>R75+'2024.10'!T75</f>
        <v>0</v>
      </c>
      <c r="U75" s="298">
        <f>S75+'2024.10'!U75</f>
        <v>0</v>
      </c>
      <c r="V75" s="6">
        <v>0</v>
      </c>
      <c r="W75" s="6">
        <v>0</v>
      </c>
      <c r="X75" s="13">
        <f t="shared" si="26"/>
        <v>0</v>
      </c>
      <c r="Y75" s="305">
        <v>0</v>
      </c>
      <c r="Z75" s="307">
        <f t="shared" si="27"/>
        <v>0</v>
      </c>
      <c r="AA75" s="15">
        <f>V75+'2024.10'!AA75</f>
        <v>0</v>
      </c>
      <c r="AB75" s="308">
        <f>W75+'2024.10'!AB75</f>
        <v>0</v>
      </c>
      <c r="AC75" s="14">
        <f>X75+'2024.10'!AC75</f>
        <v>0</v>
      </c>
      <c r="AD75" s="308">
        <f>Y75+'2024.10'!AD75</f>
        <v>0</v>
      </c>
      <c r="AE75" s="14">
        <f>Z75+'2024.10'!AE75</f>
        <v>0</v>
      </c>
      <c r="AF75" s="9">
        <v>0</v>
      </c>
      <c r="AG75" s="16">
        <v>0</v>
      </c>
      <c r="AH75" s="16">
        <f>AF75+'2024.10'!AH75</f>
        <v>0</v>
      </c>
      <c r="AI75" s="16">
        <f>AG75+'2024.10'!AI75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 ht="13.5">
      <c r="A76" s="399"/>
      <c r="B76" s="401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45">
        <f>R76+'2024.10'!T76</f>
        <v>0</v>
      </c>
      <c r="U76" s="298">
        <f>S76+'2024.10'!U76</f>
        <v>0</v>
      </c>
      <c r="V76" s="6">
        <v>1</v>
      </c>
      <c r="W76" s="6">
        <v>2</v>
      </c>
      <c r="X76" s="13">
        <f t="shared" si="26"/>
        <v>400</v>
      </c>
      <c r="Y76" s="305">
        <v>97</v>
      </c>
      <c r="Z76" s="307">
        <f t="shared" si="27"/>
        <v>38800</v>
      </c>
      <c r="AA76" s="15">
        <f>V76+'2024.10'!AA76</f>
        <v>2</v>
      </c>
      <c r="AB76" s="308">
        <f>W76+'2024.10'!AB76</f>
        <v>5</v>
      </c>
      <c r="AC76" s="14">
        <f>X76+'2024.10'!AC76</f>
        <v>1000</v>
      </c>
      <c r="AD76" s="308">
        <f>Y76+'2024.10'!AD76</f>
        <v>187</v>
      </c>
      <c r="AE76" s="14">
        <f>Z76+'2024.10'!AE76</f>
        <v>74800</v>
      </c>
      <c r="AF76" s="9">
        <v>0</v>
      </c>
      <c r="AG76" s="16">
        <v>0</v>
      </c>
      <c r="AH76" s="16">
        <f>AF76+'2024.10'!AH76</f>
        <v>0</v>
      </c>
      <c r="AI76" s="16">
        <f>AG76+'2024.10'!AI76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 ht="13.5">
      <c r="A77" s="399"/>
      <c r="B77" s="401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45">
        <f>R77+'2024.10'!T77</f>
        <v>0</v>
      </c>
      <c r="U77" s="298">
        <f>S77+'2024.10'!U77</f>
        <v>0</v>
      </c>
      <c r="V77" s="6">
        <v>0</v>
      </c>
      <c r="W77" s="6">
        <v>0</v>
      </c>
      <c r="X77" s="13">
        <f t="shared" si="26"/>
        <v>0</v>
      </c>
      <c r="Y77" s="305">
        <v>0</v>
      </c>
      <c r="Z77" s="307">
        <f t="shared" si="27"/>
        <v>0</v>
      </c>
      <c r="AA77" s="15">
        <f>V77+'2024.10'!AA77</f>
        <v>0</v>
      </c>
      <c r="AB77" s="308">
        <f>W77+'2024.10'!AB77</f>
        <v>0</v>
      </c>
      <c r="AC77" s="14">
        <f>X77+'2024.10'!AC77</f>
        <v>0</v>
      </c>
      <c r="AD77" s="308">
        <f>Y77+'2024.10'!AD77</f>
        <v>0</v>
      </c>
      <c r="AE77" s="14">
        <f>Z77+'2024.10'!AE77</f>
        <v>0</v>
      </c>
      <c r="AF77" s="9">
        <v>14</v>
      </c>
      <c r="AG77" s="16">
        <v>0</v>
      </c>
      <c r="AH77" s="16">
        <f>AF77+'2024.10'!AH77</f>
        <v>14</v>
      </c>
      <c r="AI77" s="16">
        <f>AG77+'2024.10'!AI77</f>
        <v>0</v>
      </c>
      <c r="AJ77" s="5">
        <v>2</v>
      </c>
      <c r="AK77" s="16">
        <v>95</v>
      </c>
      <c r="AL77" s="16">
        <v>196</v>
      </c>
      <c r="AM77" s="16">
        <v>13</v>
      </c>
      <c r="AN77" s="16">
        <f>AJ77+'2024.10'!AN77</f>
        <v>3</v>
      </c>
      <c r="AO77" s="16">
        <f>AK77+'2024.10'!AO77</f>
        <v>575</v>
      </c>
      <c r="AP77" s="16">
        <f>AL77+'2024.10'!AP77</f>
        <v>232</v>
      </c>
      <c r="AQ77" s="16">
        <f>AM77+'2024.10'!AQ77</f>
        <v>32</v>
      </c>
    </row>
    <row r="78" spans="1:43" s="1" customFormat="1" ht="13.5">
      <c r="A78" s="399"/>
      <c r="B78" s="401"/>
      <c r="C78" s="25" t="s">
        <v>11</v>
      </c>
      <c r="D78" s="27">
        <v>0</v>
      </c>
      <c r="E78" s="28">
        <v>1</v>
      </c>
      <c r="F78" s="277">
        <v>20</v>
      </c>
      <c r="G78" s="239">
        <v>14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0</v>
      </c>
      <c r="P78" s="277">
        <v>20</v>
      </c>
      <c r="Q78" s="249">
        <v>-1</v>
      </c>
      <c r="R78" s="145">
        <v>0</v>
      </c>
      <c r="S78" s="146">
        <v>0</v>
      </c>
      <c r="T78" s="145">
        <f>R78+'2024.10'!T78</f>
        <v>0</v>
      </c>
      <c r="U78" s="298">
        <f>S78+'2024.10'!U78</f>
        <v>0</v>
      </c>
      <c r="V78" s="6">
        <v>0</v>
      </c>
      <c r="W78" s="6">
        <v>0</v>
      </c>
      <c r="X78" s="13">
        <f t="shared" si="26"/>
        <v>0</v>
      </c>
      <c r="Y78" s="305">
        <v>0</v>
      </c>
      <c r="Z78" s="307">
        <f t="shared" si="27"/>
        <v>0</v>
      </c>
      <c r="AA78" s="15">
        <f>V78+'2024.10'!AA78</f>
        <v>0</v>
      </c>
      <c r="AB78" s="308">
        <f>W78+'2024.10'!AB78</f>
        <v>0</v>
      </c>
      <c r="AC78" s="14">
        <f>X78+'2024.10'!AC78</f>
        <v>0</v>
      </c>
      <c r="AD78" s="308">
        <f>Y78+'2024.10'!AD78</f>
        <v>0</v>
      </c>
      <c r="AE78" s="14">
        <f>Z78+'2024.10'!AE78</f>
        <v>0</v>
      </c>
      <c r="AF78" s="9">
        <v>0</v>
      </c>
      <c r="AG78" s="16">
        <v>0</v>
      </c>
      <c r="AH78" s="16">
        <f>AF78+'2024.10'!AH78</f>
        <v>0</v>
      </c>
      <c r="AI78" s="16">
        <f>AG78+'2024.10'!AI78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 ht="13.5">
      <c r="A79" s="400"/>
      <c r="B79" s="401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612598</v>
      </c>
      <c r="S79" s="146">
        <v>4000.0337712083037</v>
      </c>
      <c r="T79" s="145">
        <f>R79+'2024.10'!T79</f>
        <v>612598</v>
      </c>
      <c r="U79" s="298">
        <f>S79+'2024.10'!U79</f>
        <v>4000.0337712083037</v>
      </c>
      <c r="V79" s="6">
        <v>0</v>
      </c>
      <c r="W79" s="6">
        <v>0</v>
      </c>
      <c r="X79" s="13">
        <f t="shared" si="26"/>
        <v>0</v>
      </c>
      <c r="Y79" s="305">
        <v>0</v>
      </c>
      <c r="Z79" s="307">
        <f t="shared" si="27"/>
        <v>0</v>
      </c>
      <c r="AA79" s="15">
        <f>V79+'2024.10'!AA79</f>
        <v>1</v>
      </c>
      <c r="AB79" s="308">
        <f>W79+'2024.10'!AB79</f>
        <v>0</v>
      </c>
      <c r="AC79" s="14">
        <f>X79+'2024.10'!AC79</f>
        <v>0</v>
      </c>
      <c r="AD79" s="308">
        <f>Y79+'2024.10'!AD79</f>
        <v>60</v>
      </c>
      <c r="AE79" s="14">
        <f>Z79+'2024.10'!AE79</f>
        <v>24000</v>
      </c>
      <c r="AF79" s="9">
        <v>0</v>
      </c>
      <c r="AG79" s="16">
        <v>0</v>
      </c>
      <c r="AH79" s="16">
        <f>AF79+'2024.10'!AH79</f>
        <v>0</v>
      </c>
      <c r="AI79" s="16">
        <f>AG79+'2024.10'!AI79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1</v>
      </c>
      <c r="F80" s="144">
        <f t="shared" si="36"/>
        <v>344</v>
      </c>
      <c r="G80" s="244">
        <f t="shared" si="36"/>
        <v>283</v>
      </c>
      <c r="H80" s="265">
        <f t="shared" si="36"/>
        <v>61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5</v>
      </c>
      <c r="P80" s="144">
        <f t="shared" si="36"/>
        <v>344</v>
      </c>
      <c r="Q80" s="17">
        <f t="shared" si="36"/>
        <v>9</v>
      </c>
      <c r="R80" s="141">
        <f t="shared" si="36"/>
        <v>612598</v>
      </c>
      <c r="S80" s="142">
        <f t="shared" si="36"/>
        <v>4000.0337712083037</v>
      </c>
      <c r="T80" s="141">
        <f t="shared" si="36"/>
        <v>976939</v>
      </c>
      <c r="U80" s="142">
        <f t="shared" si="36"/>
        <v>6540.1103691502867</v>
      </c>
      <c r="V80" s="143">
        <f t="shared" si="36"/>
        <v>3</v>
      </c>
      <c r="W80" s="17">
        <f t="shared" si="36"/>
        <v>2</v>
      </c>
      <c r="X80" s="132">
        <f t="shared" si="26"/>
        <v>400</v>
      </c>
      <c r="Y80" s="17">
        <f>SUM(Y71:Y79)</f>
        <v>177</v>
      </c>
      <c r="Z80" s="309">
        <f t="shared" si="27"/>
        <v>70800</v>
      </c>
      <c r="AA80" s="135">
        <f>V80+'2024.10'!AA80</f>
        <v>11</v>
      </c>
      <c r="AB80" s="310">
        <f>W80+'2024.10'!AB80</f>
        <v>13</v>
      </c>
      <c r="AC80" s="134">
        <f>X80+'2024.10'!AC80</f>
        <v>2600</v>
      </c>
      <c r="AD80" s="310">
        <f>Y80+'2024.10'!AD80</f>
        <v>556</v>
      </c>
      <c r="AE80" s="134">
        <f>Z80+'2024.10'!AE80</f>
        <v>222400</v>
      </c>
      <c r="AF80" s="124">
        <f>SUM(AF71:AF79)</f>
        <v>14</v>
      </c>
      <c r="AG80" s="124">
        <f>SUM(AG71:AG79)</f>
        <v>0</v>
      </c>
      <c r="AH80" s="137">
        <f>AF80+'2024.10'!AH80</f>
        <v>21</v>
      </c>
      <c r="AI80" s="137">
        <f>AG80+'2024.10'!AI80</f>
        <v>0</v>
      </c>
      <c r="AJ80" s="124">
        <f>SUM(AJ71:AJ79)</f>
        <v>4</v>
      </c>
      <c r="AK80" s="124">
        <f>SUM(AK71:AK79)</f>
        <v>215</v>
      </c>
      <c r="AL80" s="124">
        <f>SUM(AL71:AL79)</f>
        <v>422</v>
      </c>
      <c r="AM80" s="124">
        <f>SUM(AM71:AM79)</f>
        <v>27</v>
      </c>
      <c r="AN80" s="137">
        <f>AJ80+'2024.10'!AN80</f>
        <v>6</v>
      </c>
      <c r="AO80" s="137">
        <f>AK80+'2024.10'!AO80</f>
        <v>1175</v>
      </c>
      <c r="AP80" s="137">
        <f>AL80+'2024.10'!AP80</f>
        <v>494</v>
      </c>
      <c r="AQ80" s="137">
        <f>AM80+'2024.10'!AQ80</f>
        <v>65</v>
      </c>
    </row>
    <row r="81" spans="1:43" s="1" customFormat="1" ht="13.5">
      <c r="A81" s="398">
        <v>7</v>
      </c>
      <c r="B81" s="39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45">
        <f>R81+'2024.10'!T81</f>
        <v>0</v>
      </c>
      <c r="U81" s="298">
        <f>S81+'2024.10'!U81</f>
        <v>0</v>
      </c>
      <c r="V81" s="6">
        <v>0</v>
      </c>
      <c r="W81" s="2">
        <v>0</v>
      </c>
      <c r="X81" s="13">
        <f t="shared" si="26"/>
        <v>0</v>
      </c>
      <c r="Y81" s="304">
        <v>0</v>
      </c>
      <c r="Z81" s="307">
        <f t="shared" si="27"/>
        <v>0</v>
      </c>
      <c r="AA81" s="15">
        <f>V81+'2024.10'!AA81</f>
        <v>0</v>
      </c>
      <c r="AB81" s="308">
        <f>W81+'2024.10'!AB81</f>
        <v>0</v>
      </c>
      <c r="AC81" s="14">
        <f>X81+'2024.10'!AC81</f>
        <v>0</v>
      </c>
      <c r="AD81" s="308">
        <f>Y81+'2024.10'!AD81</f>
        <v>0</v>
      </c>
      <c r="AE81" s="14">
        <f>Z81+'2024.10'!AE81</f>
        <v>0</v>
      </c>
      <c r="AF81" s="4">
        <v>0</v>
      </c>
      <c r="AG81" s="16">
        <v>0</v>
      </c>
      <c r="AH81" s="16">
        <f>AF81+'2024.10'!AH81</f>
        <v>0</v>
      </c>
      <c r="AI81" s="16">
        <f>AG81+'2024.10'!AI81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 ht="13.5">
      <c r="A82" s="399"/>
      <c r="B82" s="399"/>
      <c r="C82" s="25" t="s">
        <v>8</v>
      </c>
      <c r="D82" s="27">
        <v>0</v>
      </c>
      <c r="E82" s="28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45">
        <v>0</v>
      </c>
      <c r="S82" s="146">
        <v>0</v>
      </c>
      <c r="T82" s="145">
        <f>R82+'2024.10'!T82</f>
        <v>144000</v>
      </c>
      <c r="U82" s="298">
        <f>S82+'2024.10'!U82</f>
        <v>1003.9249771605324</v>
      </c>
      <c r="V82" s="6">
        <v>0</v>
      </c>
      <c r="W82" s="2">
        <v>0</v>
      </c>
      <c r="X82" s="13">
        <f t="shared" si="26"/>
        <v>0</v>
      </c>
      <c r="Y82" s="304">
        <v>0</v>
      </c>
      <c r="Z82" s="307">
        <f t="shared" si="27"/>
        <v>0</v>
      </c>
      <c r="AA82" s="15">
        <f>V82+'2024.10'!AA82</f>
        <v>2</v>
      </c>
      <c r="AB82" s="308">
        <f>W82+'2024.10'!AB82</f>
        <v>0</v>
      </c>
      <c r="AC82" s="14">
        <f>X82+'2024.10'!AC82</f>
        <v>0</v>
      </c>
      <c r="AD82" s="308">
        <f>Y82+'2024.10'!AD82</f>
        <v>35</v>
      </c>
      <c r="AE82" s="14">
        <f>Z82+'2024.10'!AE82</f>
        <v>14000</v>
      </c>
      <c r="AF82" s="4">
        <v>0</v>
      </c>
      <c r="AG82" s="16">
        <v>0</v>
      </c>
      <c r="AH82" s="16">
        <f>AF82+'2024.10'!AH82</f>
        <v>97</v>
      </c>
      <c r="AI82" s="16">
        <f>AG82+'2024.10'!AI82</f>
        <v>0</v>
      </c>
      <c r="AJ82" s="5">
        <v>0</v>
      </c>
      <c r="AK82" s="303">
        <v>0</v>
      </c>
      <c r="AL82" s="303">
        <v>0</v>
      </c>
      <c r="AM82" s="303">
        <v>0</v>
      </c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 ht="13.5">
      <c r="A83" s="399"/>
      <c r="B83" s="40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451811</v>
      </c>
      <c r="S83" s="146">
        <v>2950.1553354783969</v>
      </c>
      <c r="T83" s="145">
        <f>R83+'2024.10'!T83</f>
        <v>451811</v>
      </c>
      <c r="U83" s="298">
        <f>S83+'2024.10'!U83</f>
        <v>2950.1553354783969</v>
      </c>
      <c r="V83" s="6">
        <v>0</v>
      </c>
      <c r="W83" s="2">
        <v>0</v>
      </c>
      <c r="X83" s="13">
        <f t="shared" si="26"/>
        <v>0</v>
      </c>
      <c r="Y83" s="304">
        <v>0</v>
      </c>
      <c r="Z83" s="307">
        <f t="shared" si="27"/>
        <v>0</v>
      </c>
      <c r="AA83" s="15">
        <f>V83+'2024.10'!AA83</f>
        <v>0</v>
      </c>
      <c r="AB83" s="308">
        <f>W83+'2024.10'!AB83</f>
        <v>0</v>
      </c>
      <c r="AC83" s="14">
        <f>X83+'2024.10'!AC83</f>
        <v>0</v>
      </c>
      <c r="AD83" s="308">
        <f>Y83+'2024.10'!AD83</f>
        <v>0</v>
      </c>
      <c r="AE83" s="14">
        <f>Z83+'2024.10'!AE83</f>
        <v>0</v>
      </c>
      <c r="AF83" s="4">
        <v>0</v>
      </c>
      <c r="AG83" s="16">
        <v>0</v>
      </c>
      <c r="AH83" s="16">
        <f>AF83+'2024.10'!AH83</f>
        <v>0</v>
      </c>
      <c r="AI83" s="16">
        <f>AG83+'2024.10'!AI83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 ht="13.5">
      <c r="A84" s="399"/>
      <c r="B84" s="401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45">
        <f>R84+'2024.10'!T84</f>
        <v>1004074</v>
      </c>
      <c r="U84" s="298">
        <f>S84+'2024.10'!U84</f>
        <v>7000.1039410936419</v>
      </c>
      <c r="V84" s="6">
        <v>0</v>
      </c>
      <c r="W84" s="2">
        <v>0</v>
      </c>
      <c r="X84" s="13">
        <f t="shared" si="26"/>
        <v>0</v>
      </c>
      <c r="Y84" s="304">
        <v>0</v>
      </c>
      <c r="Z84" s="307">
        <f t="shared" si="27"/>
        <v>0</v>
      </c>
      <c r="AA84" s="15">
        <f>V84+'2024.10'!AA84</f>
        <v>1</v>
      </c>
      <c r="AB84" s="308">
        <f>W84+'2024.10'!AB84</f>
        <v>1</v>
      </c>
      <c r="AC84" s="14">
        <f>X84+'2024.10'!AC84</f>
        <v>200</v>
      </c>
      <c r="AD84" s="308">
        <f>Y84+'2024.10'!AD84</f>
        <v>32</v>
      </c>
      <c r="AE84" s="14">
        <f>Z84+'2024.10'!AE84</f>
        <v>12800</v>
      </c>
      <c r="AF84" s="4">
        <v>5</v>
      </c>
      <c r="AG84" s="16">
        <v>0</v>
      </c>
      <c r="AH84" s="16">
        <f>AF84+'2024.10'!AH84</f>
        <v>6</v>
      </c>
      <c r="AI84" s="16">
        <f>AG84+'2024.10'!AI84</f>
        <v>0</v>
      </c>
      <c r="AJ84" s="5">
        <v>0</v>
      </c>
      <c r="AK84" s="303">
        <v>0</v>
      </c>
      <c r="AL84" s="303">
        <v>0</v>
      </c>
      <c r="AM84" s="303">
        <v>0</v>
      </c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 ht="13.5">
      <c r="A85" s="399"/>
      <c r="B85" s="401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45">
        <f>R85+'2024.10'!T85</f>
        <v>0</v>
      </c>
      <c r="U85" s="298">
        <f>S85+'2024.10'!U85</f>
        <v>0</v>
      </c>
      <c r="V85" s="6">
        <v>0</v>
      </c>
      <c r="W85" s="2">
        <v>0</v>
      </c>
      <c r="X85" s="13">
        <f t="shared" si="26"/>
        <v>0</v>
      </c>
      <c r="Y85" s="304">
        <v>0</v>
      </c>
      <c r="Z85" s="307">
        <f t="shared" si="27"/>
        <v>0</v>
      </c>
      <c r="AA85" s="15">
        <f>V85+'2024.10'!AA85</f>
        <v>0</v>
      </c>
      <c r="AB85" s="308">
        <f>W85+'2024.10'!AB85</f>
        <v>0</v>
      </c>
      <c r="AC85" s="14">
        <f>X85+'2024.10'!AC85</f>
        <v>0</v>
      </c>
      <c r="AD85" s="308">
        <f>Y85+'2024.10'!AD85</f>
        <v>0</v>
      </c>
      <c r="AE85" s="14">
        <f>Z85+'2024.10'!AE85</f>
        <v>0</v>
      </c>
      <c r="AF85" s="4">
        <v>10</v>
      </c>
      <c r="AG85" s="16">
        <v>0</v>
      </c>
      <c r="AH85" s="16">
        <f>AF85+'2024.10'!AH85</f>
        <v>10</v>
      </c>
      <c r="AI85" s="16">
        <f>AG85+'2024.10'!AI85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 ht="13.5">
      <c r="A86" s="399"/>
      <c r="B86" s="401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45">
        <f>R86+'2024.10'!T86</f>
        <v>0</v>
      </c>
      <c r="U86" s="298">
        <f>S86+'2024.10'!U86</f>
        <v>0</v>
      </c>
      <c r="V86" s="6">
        <v>0</v>
      </c>
      <c r="W86" s="2">
        <v>0</v>
      </c>
      <c r="X86" s="13">
        <f t="shared" si="26"/>
        <v>0</v>
      </c>
      <c r="Y86" s="304">
        <v>0</v>
      </c>
      <c r="Z86" s="307">
        <f t="shared" si="27"/>
        <v>0</v>
      </c>
      <c r="AA86" s="15">
        <f>V86+'2024.10'!AA86</f>
        <v>0</v>
      </c>
      <c r="AB86" s="308">
        <f>W86+'2024.10'!AB86</f>
        <v>0</v>
      </c>
      <c r="AC86" s="14">
        <f>X86+'2024.10'!AC86</f>
        <v>0</v>
      </c>
      <c r="AD86" s="308">
        <f>Y86+'2024.10'!AD86</f>
        <v>0</v>
      </c>
      <c r="AE86" s="14">
        <f>Z86+'2024.10'!AE86</f>
        <v>0</v>
      </c>
      <c r="AF86" s="4">
        <v>0</v>
      </c>
      <c r="AG86" s="16">
        <v>0</v>
      </c>
      <c r="AH86" s="16">
        <f>AF86+'2024.10'!AH86</f>
        <v>0</v>
      </c>
      <c r="AI86" s="16">
        <f>AG86+'2024.10'!AI86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 ht="13.5">
      <c r="A87" s="399"/>
      <c r="B87" s="401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45">
        <f>R87+'2024.10'!T87</f>
        <v>0</v>
      </c>
      <c r="U87" s="298">
        <f>S87+'2024.10'!U87</f>
        <v>0</v>
      </c>
      <c r="V87" s="6">
        <v>0</v>
      </c>
      <c r="W87" s="2">
        <v>0</v>
      </c>
      <c r="X87" s="13">
        <f t="shared" si="26"/>
        <v>0</v>
      </c>
      <c r="Y87" s="304">
        <v>0</v>
      </c>
      <c r="Z87" s="307">
        <f t="shared" si="27"/>
        <v>0</v>
      </c>
      <c r="AA87" s="15">
        <f>V87+'2024.10'!AA87</f>
        <v>1</v>
      </c>
      <c r="AB87" s="308">
        <f>W87+'2024.10'!AB87</f>
        <v>0</v>
      </c>
      <c r="AC87" s="14">
        <f>X87+'2024.10'!AC87</f>
        <v>0</v>
      </c>
      <c r="AD87" s="308">
        <f>Y87+'2024.10'!AD87</f>
        <v>52</v>
      </c>
      <c r="AE87" s="14">
        <f>Z87+'2024.10'!AE87</f>
        <v>20800</v>
      </c>
      <c r="AF87" s="4">
        <v>0</v>
      </c>
      <c r="AG87" s="16">
        <v>0</v>
      </c>
      <c r="AH87" s="16">
        <f>AF87+'2024.10'!AH87</f>
        <v>0</v>
      </c>
      <c r="AI87" s="16">
        <f>AG87+'2024.10'!AI87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 ht="13.5">
      <c r="A88" s="399"/>
      <c r="B88" s="401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45">
        <f>R88+'2024.10'!T88</f>
        <v>0</v>
      </c>
      <c r="U88" s="298">
        <f>S88+'2024.10'!U88</f>
        <v>0</v>
      </c>
      <c r="V88" s="6">
        <v>0</v>
      </c>
      <c r="W88" s="2">
        <v>0</v>
      </c>
      <c r="X88" s="148">
        <f t="shared" ref="X88" si="37">W88*$X$4</f>
        <v>0</v>
      </c>
      <c r="Y88" s="304">
        <v>0</v>
      </c>
      <c r="Z88" s="307">
        <f t="shared" ref="Z88" si="38">Y88*$Z$4</f>
        <v>0</v>
      </c>
      <c r="AA88" s="15">
        <f>V88+'2024.10'!AA88</f>
        <v>0</v>
      </c>
      <c r="AB88" s="308">
        <f>W88+'2024.10'!AB88</f>
        <v>0</v>
      </c>
      <c r="AC88" s="14">
        <f>X88+'2024.10'!AC88</f>
        <v>0</v>
      </c>
      <c r="AD88" s="308">
        <f>Y88+'2024.10'!AD88</f>
        <v>0</v>
      </c>
      <c r="AE88" s="14">
        <f>Z88+'2024.10'!AE88</f>
        <v>0</v>
      </c>
      <c r="AF88" s="4">
        <v>10</v>
      </c>
      <c r="AG88" s="16">
        <v>0</v>
      </c>
      <c r="AH88" s="16">
        <f>AF88+'2024.10'!AH88</f>
        <v>11</v>
      </c>
      <c r="AI88" s="16">
        <f>AG88+'2024.10'!AI88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 ht="13.5">
      <c r="A89" s="400"/>
      <c r="B89" s="401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45">
        <f>R89+'2024.10'!T89</f>
        <v>0</v>
      </c>
      <c r="U89" s="298">
        <f>S89+'2024.10'!U89</f>
        <v>0</v>
      </c>
      <c r="V89" s="6">
        <v>0</v>
      </c>
      <c r="W89" s="2">
        <v>0</v>
      </c>
      <c r="X89" s="148">
        <f t="shared" si="26"/>
        <v>0</v>
      </c>
      <c r="Y89" s="304">
        <v>0</v>
      </c>
      <c r="Z89" s="307">
        <f t="shared" si="27"/>
        <v>0</v>
      </c>
      <c r="AA89" s="15">
        <f>V89+'2024.10'!AA89</f>
        <v>1</v>
      </c>
      <c r="AB89" s="308">
        <f>W89+'2024.10'!AB89</f>
        <v>0</v>
      </c>
      <c r="AC89" s="14">
        <f>X89+'2024.10'!AC89</f>
        <v>0</v>
      </c>
      <c r="AD89" s="308">
        <f>Y89+'2024.10'!AD89</f>
        <v>11</v>
      </c>
      <c r="AE89" s="14">
        <f>Z89+'2024.10'!AE89</f>
        <v>4400</v>
      </c>
      <c r="AF89" s="4">
        <v>0</v>
      </c>
      <c r="AG89" s="16">
        <v>0</v>
      </c>
      <c r="AH89" s="16">
        <f>AF89+'2024.10'!AH89</f>
        <v>0</v>
      </c>
      <c r="AI89" s="16">
        <f>AG89+'2024.10'!AI89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7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451811</v>
      </c>
      <c r="S90" s="159">
        <f t="shared" si="43"/>
        <v>2950.1553354783969</v>
      </c>
      <c r="T90" s="158">
        <f t="shared" ref="T90:U90" si="44">SUM(T81:T89)</f>
        <v>1599885</v>
      </c>
      <c r="U90" s="159">
        <f t="shared" si="44"/>
        <v>10954.184253732572</v>
      </c>
      <c r="V90" s="164">
        <f t="shared" si="43"/>
        <v>0</v>
      </c>
      <c r="W90" s="165">
        <f t="shared" si="43"/>
        <v>0</v>
      </c>
      <c r="X90" s="166">
        <f>W90*$X$4</f>
        <v>0</v>
      </c>
      <c r="Y90" s="165">
        <f t="shared" si="43"/>
        <v>0</v>
      </c>
      <c r="Z90" s="309">
        <f t="shared" si="27"/>
        <v>0</v>
      </c>
      <c r="AA90" s="135">
        <f>V90+'2024.10'!AA90</f>
        <v>5</v>
      </c>
      <c r="AB90" s="310">
        <f>W90+'2024.10'!AB90</f>
        <v>1</v>
      </c>
      <c r="AC90" s="134">
        <f>X90+'2024.10'!AC90</f>
        <v>200</v>
      </c>
      <c r="AD90" s="310">
        <f>Y90+'2024.10'!AD90</f>
        <v>130</v>
      </c>
      <c r="AE90" s="134">
        <f>Z90+'2024.10'!AE90</f>
        <v>52000</v>
      </c>
      <c r="AF90" s="153">
        <f t="shared" ref="AF90:AG90" si="45">SUM(AF81:AF89)</f>
        <v>25</v>
      </c>
      <c r="AG90" s="153">
        <f t="shared" si="45"/>
        <v>0</v>
      </c>
      <c r="AH90" s="137">
        <f>AF90+'2024.10'!AH90</f>
        <v>124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7">SUM(D90,D80,D70,D60,D43,D34,D20)</f>
        <v>19</v>
      </c>
      <c r="E91" s="218">
        <f t="shared" si="47"/>
        <v>5</v>
      </c>
      <c r="F91" s="282">
        <f t="shared" si="47"/>
        <v>3715</v>
      </c>
      <c r="G91" s="272">
        <f t="shared" si="47"/>
        <v>2879</v>
      </c>
      <c r="H91" s="267">
        <f t="shared" si="47"/>
        <v>836</v>
      </c>
      <c r="I91" s="219">
        <f t="shared" si="47"/>
        <v>3660</v>
      </c>
      <c r="J91" s="220">
        <f t="shared" si="47"/>
        <v>7</v>
      </c>
      <c r="K91" s="220">
        <f t="shared" si="47"/>
        <v>3</v>
      </c>
      <c r="L91" s="220">
        <f t="shared" si="47"/>
        <v>125</v>
      </c>
      <c r="M91" s="220">
        <f t="shared" si="47"/>
        <v>1</v>
      </c>
      <c r="N91" s="220">
        <f t="shared" si="47"/>
        <v>11</v>
      </c>
      <c r="O91" s="220">
        <f t="shared" si="47"/>
        <v>68</v>
      </c>
      <c r="P91" s="282">
        <f t="shared" si="47"/>
        <v>3715</v>
      </c>
      <c r="Q91" s="256">
        <f t="shared" si="47"/>
        <v>55</v>
      </c>
      <c r="R91" s="221">
        <f t="shared" ref="R91:W91" si="48">R20+R34+R43+R60+R70+R80+R90</f>
        <v>5365069</v>
      </c>
      <c r="S91" s="222">
        <f t="shared" si="48"/>
        <v>35152.354576050377</v>
      </c>
      <c r="T91" s="221">
        <f t="shared" si="48"/>
        <v>19293041</v>
      </c>
      <c r="U91" s="222">
        <f t="shared" si="48"/>
        <v>130485.92225878425</v>
      </c>
      <c r="V91" s="223">
        <f t="shared" si="48"/>
        <v>29</v>
      </c>
      <c r="W91" s="224">
        <f t="shared" si="48"/>
        <v>227</v>
      </c>
      <c r="X91" s="225">
        <f t="shared" si="26"/>
        <v>45400</v>
      </c>
      <c r="Y91" s="224">
        <f>Y20+Y34+Y43+Y60+Y70+Y80+Y90</f>
        <v>1354</v>
      </c>
      <c r="Z91" s="225">
        <f t="shared" si="27"/>
        <v>541600</v>
      </c>
      <c r="AA91" s="226">
        <f>V91+'2024.10'!AA91</f>
        <v>126</v>
      </c>
      <c r="AB91" s="311">
        <f>W91+'2024.10'!AB91</f>
        <v>456</v>
      </c>
      <c r="AC91" s="313">
        <f>X91+'2024.10'!AC91</f>
        <v>91200</v>
      </c>
      <c r="AD91" s="314">
        <f>Y91+'2024.10'!AD91</f>
        <v>5259</v>
      </c>
      <c r="AE91" s="312">
        <f>Z91+'2024.10'!AE91</f>
        <v>2103600</v>
      </c>
      <c r="AF91" s="223">
        <f>AF20+AF34+AF43+AF60+AF70+AF80+AF90</f>
        <v>62</v>
      </c>
      <c r="AG91" s="223">
        <f>AG20+AG34+AG43+AG60+AG70+AG80+AG90</f>
        <v>0</v>
      </c>
      <c r="AH91" s="228">
        <f>AF91+'2024.10'!AH91</f>
        <v>213</v>
      </c>
      <c r="AI91" s="227">
        <f>AG91+'2024.10'!AI91</f>
        <v>1</v>
      </c>
      <c r="AJ91" s="223">
        <f>AJ20+AJ34+AJ43+AJ60+AJ70+AJ80+AJ90</f>
        <v>23</v>
      </c>
      <c r="AK91" s="223">
        <f>AK20+AK34+AK43+AK60+AK70+AK80+AK90</f>
        <v>1410</v>
      </c>
      <c r="AL91" s="223">
        <f>AL20+AL34+AL43+AL60+AL70+AL80+AL90</f>
        <v>2688</v>
      </c>
      <c r="AM91" s="223">
        <f>AM20+AM34+AM43+AM60+AM70+AM80+AM90</f>
        <v>151</v>
      </c>
      <c r="AN91" s="227">
        <f>AJ91+'2024.10'!AN91</f>
        <v>68</v>
      </c>
      <c r="AO91" s="227">
        <f>AK91+'2024.10'!AO91</f>
        <v>8290</v>
      </c>
      <c r="AP91" s="227">
        <f>AL91+'2024.10'!AP91</f>
        <v>10255</v>
      </c>
      <c r="AQ91" s="227">
        <f>AM91+'2024.10'!AQ91</f>
        <v>526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U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F5" sqref="AF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45627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123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8" customHeight="1">
      <c r="A5" s="398">
        <v>1</v>
      </c>
      <c r="B5" s="39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R5+'2024.11'!T5</f>
        <v>836379</v>
      </c>
      <c r="U5" s="122">
        <f>S5+'2024.11'!U5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>
        <v>0</v>
      </c>
      <c r="AG5" s="16">
        <v>0</v>
      </c>
      <c r="AH5" s="16">
        <f>AF5+'2024.11'!AH5</f>
        <v>0</v>
      </c>
      <c r="AI5" s="16">
        <f>AG5+'2024.11'!AI5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399"/>
      <c r="B6" s="39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R6+'2024.11'!T6</f>
        <v>0</v>
      </c>
      <c r="U6" s="122">
        <f>S6+'2024.11'!U6</f>
        <v>0</v>
      </c>
      <c r="V6" s="6">
        <v>1</v>
      </c>
      <c r="W6" s="6">
        <v>0</v>
      </c>
      <c r="X6" s="13">
        <f t="shared" si="0"/>
        <v>0</v>
      </c>
      <c r="Y6" s="7">
        <v>25</v>
      </c>
      <c r="Z6" s="14">
        <f t="shared" si="1"/>
        <v>10000</v>
      </c>
      <c r="AA6" s="15">
        <f>V6+'2024.11'!AA6</f>
        <v>3</v>
      </c>
      <c r="AB6" s="15">
        <f>W6+'2024.11'!AB6</f>
        <v>0</v>
      </c>
      <c r="AC6" s="15">
        <f>X6+'2024.11'!AC6</f>
        <v>0</v>
      </c>
      <c r="AD6" s="15">
        <f>Y6+'2024.11'!AD6</f>
        <v>77</v>
      </c>
      <c r="AE6" s="15">
        <f>Z6+'2024.11'!AE6</f>
        <v>30800</v>
      </c>
      <c r="AF6" s="4">
        <v>0</v>
      </c>
      <c r="AG6" s="16">
        <v>0</v>
      </c>
      <c r="AH6" s="16">
        <f>AF6+'2024.11'!AH6</f>
        <v>1</v>
      </c>
      <c r="AI6" s="16">
        <f>AG6+'2024.11'!AI6</f>
        <v>0</v>
      </c>
      <c r="AJ6" s="5">
        <v>1</v>
      </c>
      <c r="AK6" s="16">
        <v>45</v>
      </c>
      <c r="AL6" s="16">
        <v>63</v>
      </c>
      <c r="AM6" s="16">
        <v>4</v>
      </c>
      <c r="AN6" s="16">
        <f>AJ6+'2024.11'!AN6</f>
        <v>1</v>
      </c>
      <c r="AO6" s="16">
        <f>AK6+'2024.11'!AO6</f>
        <v>45</v>
      </c>
      <c r="AP6" s="16">
        <f>AL6+'2024.11'!AP6</f>
        <v>63</v>
      </c>
      <c r="AQ6" s="16">
        <f>AM6+'2024.11'!AQ6</f>
        <v>4</v>
      </c>
    </row>
    <row r="7" spans="1:43" s="1" customFormat="1">
      <c r="A7" s="399"/>
      <c r="B7" s="39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R7+'2024.11'!T7</f>
        <v>450765</v>
      </c>
      <c r="U7" s="122">
        <f>S7+'2024.11'!U7</f>
        <v>3000.006638319906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V7+'2024.11'!AA7</f>
        <v>5</v>
      </c>
      <c r="AB7" s="15">
        <f>W7+'2024.11'!AB7</f>
        <v>22</v>
      </c>
      <c r="AC7" s="15">
        <f>X7+'2024.11'!AC7</f>
        <v>4400</v>
      </c>
      <c r="AD7" s="15">
        <f>Y7+'2024.11'!AD7</f>
        <v>205</v>
      </c>
      <c r="AE7" s="15">
        <f>Z7+'2024.11'!AE7</f>
        <v>82000</v>
      </c>
      <c r="AF7" s="4">
        <v>0</v>
      </c>
      <c r="AG7" s="16">
        <v>0</v>
      </c>
      <c r="AH7" s="16">
        <f>AF7+'2024.11'!AH7</f>
        <v>2</v>
      </c>
      <c r="AI7" s="16">
        <f>AG7+'2024.11'!AI7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399"/>
      <c r="B8" s="399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85736</v>
      </c>
      <c r="S8" s="123">
        <v>560.05678485611577</v>
      </c>
      <c r="T8" s="121">
        <f>R8+'2024.11'!T8</f>
        <v>85736</v>
      </c>
      <c r="U8" s="122">
        <f>S8+'2024.11'!U8</f>
        <v>560.05678485611577</v>
      </c>
      <c r="V8" s="6">
        <v>0</v>
      </c>
      <c r="W8" s="6">
        <v>0</v>
      </c>
      <c r="X8" s="13">
        <f t="shared" si="0"/>
        <v>0</v>
      </c>
      <c r="Y8" s="8">
        <v>0</v>
      </c>
      <c r="Z8" s="14">
        <f t="shared" si="1"/>
        <v>0</v>
      </c>
      <c r="AA8" s="15">
        <f>V8+'2024.11'!AA8</f>
        <v>3</v>
      </c>
      <c r="AB8" s="15">
        <f>W8+'2024.11'!AB8</f>
        <v>37</v>
      </c>
      <c r="AC8" s="15">
        <f>X8+'2024.11'!AC8</f>
        <v>7400</v>
      </c>
      <c r="AD8" s="15">
        <f>Y8+'2024.11'!AD8</f>
        <v>92</v>
      </c>
      <c r="AE8" s="15">
        <f>Z8+'2024.11'!AE8</f>
        <v>36800</v>
      </c>
      <c r="AF8" s="4">
        <v>0</v>
      </c>
      <c r="AG8" s="16">
        <v>0</v>
      </c>
      <c r="AH8" s="16">
        <f>AF8+'2024.11'!AH8</f>
        <v>0</v>
      </c>
      <c r="AI8" s="16">
        <f>AG8+'2024.11'!AI8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399"/>
      <c r="B9" s="399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459265</v>
      </c>
      <c r="S9" s="123">
        <v>3000.0755726526081</v>
      </c>
      <c r="T9" s="121">
        <f>R9+'2024.11'!T9</f>
        <v>459265</v>
      </c>
      <c r="U9" s="122">
        <f>S9+'2024.11'!U9</f>
        <v>3000.0755726526081</v>
      </c>
      <c r="V9" s="6">
        <v>1</v>
      </c>
      <c r="W9" s="6">
        <v>0</v>
      </c>
      <c r="X9" s="13">
        <f t="shared" si="0"/>
        <v>0</v>
      </c>
      <c r="Y9" s="7">
        <v>45</v>
      </c>
      <c r="Z9" s="14">
        <f t="shared" si="1"/>
        <v>18000</v>
      </c>
      <c r="AA9" s="15">
        <f>V9+'2024.11'!AA9</f>
        <v>6</v>
      </c>
      <c r="AB9" s="15">
        <f>W9+'2024.11'!AB9</f>
        <v>40</v>
      </c>
      <c r="AC9" s="15">
        <f>X9+'2024.11'!AC9</f>
        <v>8000</v>
      </c>
      <c r="AD9" s="15">
        <f>Y9+'2024.11'!AD9</f>
        <v>262</v>
      </c>
      <c r="AE9" s="15">
        <f>Z9+'2024.11'!AE9</f>
        <v>104800</v>
      </c>
      <c r="AF9" s="4">
        <v>0</v>
      </c>
      <c r="AG9" s="16">
        <v>0</v>
      </c>
      <c r="AH9" s="16">
        <f>AF9+'2024.11'!AH9</f>
        <v>0</v>
      </c>
      <c r="AI9" s="16">
        <f>AG9+'2024.11'!AI9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399"/>
      <c r="B10" s="400"/>
      <c r="C10" s="25" t="s">
        <v>72</v>
      </c>
      <c r="D10" s="27">
        <v>0</v>
      </c>
      <c r="E10" s="120">
        <v>17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R10+'2024.11'!T10</f>
        <v>0</v>
      </c>
      <c r="U10" s="122">
        <f>S10+'2024.11'!U10</f>
        <v>0</v>
      </c>
      <c r="V10" s="6">
        <v>0</v>
      </c>
      <c r="W10" s="6">
        <v>0</v>
      </c>
      <c r="X10" s="13">
        <f t="shared" si="0"/>
        <v>0</v>
      </c>
      <c r="Y10" s="7">
        <v>0</v>
      </c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>
        <v>3</v>
      </c>
      <c r="AG10" s="16">
        <v>0</v>
      </c>
      <c r="AH10" s="16">
        <f>AF10+'2024.11'!AH10</f>
        <v>3</v>
      </c>
      <c r="AI10" s="16">
        <f>AG10+'2024.11'!AI10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399"/>
      <c r="B11" s="401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R11+'2024.11'!T11</f>
        <v>688512</v>
      </c>
      <c r="U11" s="122">
        <f>S11+'2024.11'!U11</f>
        <v>4800.0999574635589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V11+'2024.11'!AA11</f>
        <v>3</v>
      </c>
      <c r="AB11" s="15">
        <f>W11+'2024.11'!AB11</f>
        <v>0</v>
      </c>
      <c r="AC11" s="15">
        <f>X11+'2024.11'!AC11</f>
        <v>0</v>
      </c>
      <c r="AD11" s="15">
        <f>Y11+'2024.11'!AD11</f>
        <v>124</v>
      </c>
      <c r="AE11" s="15">
        <f>Z11+'2024.11'!AE11</f>
        <v>49600</v>
      </c>
      <c r="AF11" s="4">
        <v>0</v>
      </c>
      <c r="AG11" s="16">
        <v>0</v>
      </c>
      <c r="AH11" s="16">
        <f>AF11+'2024.11'!AH11</f>
        <v>0</v>
      </c>
      <c r="AI11" s="16">
        <f>AG11+'2024.11'!AI11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399"/>
      <c r="B12" s="401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R12+'2024.11'!T12</f>
        <v>214410</v>
      </c>
      <c r="U12" s="122">
        <f>S12+'2024.11'!U12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>
        <v>0</v>
      </c>
      <c r="AG12" s="16">
        <v>0</v>
      </c>
      <c r="AH12" s="16">
        <f>AF12+'2024.11'!AH12</f>
        <v>0</v>
      </c>
      <c r="AI12" s="16">
        <f>AG12+'2024.11'!AI12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399"/>
      <c r="B13" s="401"/>
      <c r="C13" s="25" t="s">
        <v>69</v>
      </c>
      <c r="D13" s="27">
        <v>0</v>
      </c>
      <c r="E13" s="120">
        <v>0</v>
      </c>
      <c r="F13" s="292">
        <v>51</v>
      </c>
      <c r="G13" s="239">
        <v>51</v>
      </c>
      <c r="H13" s="258">
        <v>0</v>
      </c>
      <c r="I13" s="52">
        <v>47</v>
      </c>
      <c r="J13" s="54">
        <v>0</v>
      </c>
      <c r="K13" s="54">
        <v>0</v>
      </c>
      <c r="L13" s="54">
        <v>4</v>
      </c>
      <c r="M13" s="54">
        <v>0</v>
      </c>
      <c r="N13" s="54">
        <v>0</v>
      </c>
      <c r="O13" s="249">
        <v>0</v>
      </c>
      <c r="P13" s="294">
        <v>51</v>
      </c>
      <c r="Q13" s="249">
        <v>4</v>
      </c>
      <c r="R13" s="121">
        <v>0</v>
      </c>
      <c r="S13" s="123">
        <v>0</v>
      </c>
      <c r="T13" s="121">
        <f>R13+'2024.11'!T13</f>
        <v>842324</v>
      </c>
      <c r="U13" s="122">
        <f>S13+'2024.11'!U13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36</v>
      </c>
      <c r="Z13" s="14">
        <f t="shared" si="1"/>
        <v>14400</v>
      </c>
      <c r="AA13" s="15">
        <f>V13+'2024.11'!AA13</f>
        <v>3</v>
      </c>
      <c r="AB13" s="15">
        <f>W13+'2024.11'!AB13</f>
        <v>0</v>
      </c>
      <c r="AC13" s="15">
        <f>X13+'2024.11'!AC13</f>
        <v>0</v>
      </c>
      <c r="AD13" s="15">
        <f>Y13+'2024.11'!AD13</f>
        <v>133</v>
      </c>
      <c r="AE13" s="15">
        <f>Z13+'2024.11'!AE13</f>
        <v>53200</v>
      </c>
      <c r="AF13" s="4">
        <v>0</v>
      </c>
      <c r="AG13" s="16">
        <v>0</v>
      </c>
      <c r="AH13" s="16">
        <f>AF13+'2024.11'!AH13</f>
        <v>0</v>
      </c>
      <c r="AI13" s="16">
        <f>AG13+'2024.11'!AI13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399"/>
      <c r="B14" s="401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R14+'2024.11'!T14</f>
        <v>315566</v>
      </c>
      <c r="U14" s="122">
        <f>S14+'2024.11'!U14</f>
        <v>2200.0318704350038</v>
      </c>
      <c r="V14" s="6">
        <v>1</v>
      </c>
      <c r="W14" s="6">
        <v>0</v>
      </c>
      <c r="X14" s="13">
        <f t="shared" si="0"/>
        <v>0</v>
      </c>
      <c r="Y14" s="7">
        <v>36</v>
      </c>
      <c r="Z14" s="14">
        <f t="shared" si="1"/>
        <v>14400</v>
      </c>
      <c r="AA14" s="15">
        <f>V14+'2024.11'!AA14</f>
        <v>4</v>
      </c>
      <c r="AB14" s="15">
        <f>W14+'2024.11'!AB14</f>
        <v>0</v>
      </c>
      <c r="AC14" s="15">
        <f>X14+'2024.11'!AC14</f>
        <v>0</v>
      </c>
      <c r="AD14" s="15">
        <f>Y14+'2024.11'!AD14</f>
        <v>153</v>
      </c>
      <c r="AE14" s="15">
        <f>Z14+'2024.11'!AE14</f>
        <v>61200</v>
      </c>
      <c r="AF14" s="4">
        <v>0</v>
      </c>
      <c r="AG14" s="16">
        <v>0</v>
      </c>
      <c r="AH14" s="16">
        <f>AF14+'2024.11'!AH14</f>
        <v>0</v>
      </c>
      <c r="AI14" s="16">
        <f>AG14+'2024.11'!AI14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399"/>
      <c r="B15" s="401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811371</v>
      </c>
      <c r="S15" s="123">
        <v>5300.1520199856714</v>
      </c>
      <c r="T15" s="121">
        <f>R15+'2024.11'!T15</f>
        <v>811371</v>
      </c>
      <c r="U15" s="122">
        <f>S15+'2024.11'!U15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>
        <v>0</v>
      </c>
      <c r="AG15" s="16">
        <v>0</v>
      </c>
      <c r="AH15" s="16">
        <f>AF15+'2024.11'!AH15</f>
        <v>0</v>
      </c>
      <c r="AI15" s="16">
        <f>AG15+'2024.11'!AI15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399"/>
      <c r="B16" s="401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290871</v>
      </c>
      <c r="S16" s="123">
        <v>1900.0685484263699</v>
      </c>
      <c r="T16" s="121">
        <f>R16+'2024.11'!T16</f>
        <v>290871</v>
      </c>
      <c r="U16" s="122">
        <f>S16+'2024.11'!U16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>
        <v>0</v>
      </c>
      <c r="AG16" s="16">
        <v>0</v>
      </c>
      <c r="AH16" s="16">
        <f>AF16+'2024.11'!AH16</f>
        <v>0</v>
      </c>
      <c r="AI16" s="16">
        <f>AG16+'2024.11'!AI16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399"/>
      <c r="B17" s="401"/>
      <c r="C17" s="25" t="s">
        <v>65</v>
      </c>
      <c r="D17" s="27">
        <v>1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R17+'2024.11'!T17</f>
        <v>0</v>
      </c>
      <c r="U17" s="122">
        <f>S17+'2024.11'!U17</f>
        <v>0</v>
      </c>
      <c r="V17" s="6">
        <v>1</v>
      </c>
      <c r="W17" s="6">
        <v>0</v>
      </c>
      <c r="X17" s="13">
        <f t="shared" si="0"/>
        <v>0</v>
      </c>
      <c r="Y17" s="7">
        <v>52</v>
      </c>
      <c r="Z17" s="14">
        <f t="shared" si="1"/>
        <v>20800</v>
      </c>
      <c r="AA17" s="15">
        <f>V17+'2024.11'!AA17</f>
        <v>6</v>
      </c>
      <c r="AB17" s="15">
        <f>W17+'2024.11'!AB17</f>
        <v>0</v>
      </c>
      <c r="AC17" s="15">
        <f>X17+'2024.11'!AC17</f>
        <v>0</v>
      </c>
      <c r="AD17" s="15">
        <f>Y17+'2024.11'!AD17</f>
        <v>250</v>
      </c>
      <c r="AE17" s="15">
        <f>Z17+'2024.11'!AE17</f>
        <v>100000</v>
      </c>
      <c r="AF17" s="4">
        <v>31</v>
      </c>
      <c r="AG17" s="16">
        <v>0</v>
      </c>
      <c r="AH17" s="16">
        <f>AF17+'2024.11'!AH17</f>
        <v>31</v>
      </c>
      <c r="AI17" s="16">
        <f>AG17+'2024.11'!AI17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AJ17+'2024.11'!AN17</f>
        <v>3</v>
      </c>
      <c r="AO17" s="16">
        <f>AK17+'2024.11'!AO17</f>
        <v>360</v>
      </c>
      <c r="AP17" s="16">
        <f>AL17+'2024.11'!AP17</f>
        <v>458</v>
      </c>
      <c r="AQ17" s="16">
        <f>AM17+'2024.11'!AQ17</f>
        <v>9</v>
      </c>
    </row>
    <row r="18" spans="1:43" s="1" customFormat="1">
      <c r="A18" s="399"/>
      <c r="B18" s="401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15309</v>
      </c>
      <c r="S18" s="123">
        <v>100.00360781191421</v>
      </c>
      <c r="T18" s="121">
        <f>R18+'2024.11'!T18</f>
        <v>15309</v>
      </c>
      <c r="U18" s="122">
        <f>S18+'2024.11'!U18</f>
        <v>100.00360781191421</v>
      </c>
      <c r="V18" s="6">
        <v>7</v>
      </c>
      <c r="W18" s="6">
        <v>47</v>
      </c>
      <c r="X18" s="13">
        <f t="shared" si="0"/>
        <v>9400</v>
      </c>
      <c r="Y18" s="7">
        <v>257</v>
      </c>
      <c r="Z18" s="14">
        <f t="shared" si="1"/>
        <v>102800</v>
      </c>
      <c r="AA18" s="15">
        <f>V18+'2024.11'!AA18</f>
        <v>9</v>
      </c>
      <c r="AB18" s="15">
        <f>W18+'2024.11'!AB18</f>
        <v>47</v>
      </c>
      <c r="AC18" s="15">
        <f>X18+'2024.11'!AC18</f>
        <v>9400</v>
      </c>
      <c r="AD18" s="15">
        <f>Y18+'2024.11'!AD18</f>
        <v>324</v>
      </c>
      <c r="AE18" s="15">
        <f>Z18+'2024.11'!AE18</f>
        <v>129600</v>
      </c>
      <c r="AF18" s="4">
        <v>0</v>
      </c>
      <c r="AG18" s="16">
        <v>0</v>
      </c>
      <c r="AH18" s="16">
        <f>AF18+'2024.11'!AH18</f>
        <v>0</v>
      </c>
      <c r="AI18" s="16">
        <f>AG18+'2024.11'!AI18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00"/>
      <c r="B19" s="401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R19+'2024.11'!T19</f>
        <v>91808</v>
      </c>
      <c r="U19" s="122">
        <f>S19+'2024.11'!U19</f>
        <v>640.05794654968167</v>
      </c>
      <c r="V19" s="6">
        <v>1</v>
      </c>
      <c r="W19" s="11">
        <v>0</v>
      </c>
      <c r="X19" s="13">
        <f t="shared" si="0"/>
        <v>0</v>
      </c>
      <c r="Y19" s="12">
        <v>51</v>
      </c>
      <c r="Z19" s="14">
        <f t="shared" si="1"/>
        <v>20400</v>
      </c>
      <c r="AA19" s="15">
        <f>V19+'2024.11'!AA19</f>
        <v>2</v>
      </c>
      <c r="AB19" s="15">
        <f>W19+'2024.11'!AB19</f>
        <v>0</v>
      </c>
      <c r="AC19" s="15">
        <f>X19+'2024.11'!AC19</f>
        <v>0</v>
      </c>
      <c r="AD19" s="15">
        <f>Y19+'2024.11'!AD19</f>
        <v>94</v>
      </c>
      <c r="AE19" s="15">
        <f>Z19+'2024.11'!AE19</f>
        <v>37600</v>
      </c>
      <c r="AF19" s="4">
        <v>0</v>
      </c>
      <c r="AG19" s="16">
        <v>0</v>
      </c>
      <c r="AH19" s="16">
        <f>AF19+'2024.11'!AH19</f>
        <v>0</v>
      </c>
      <c r="AI19" s="16">
        <f>AG19+'2024.11'!AI19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17</v>
      </c>
      <c r="F20" s="275">
        <f t="shared" si="2"/>
        <v>501</v>
      </c>
      <c r="G20" s="240">
        <f t="shared" si="2"/>
        <v>420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26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501</v>
      </c>
      <c r="Q20" s="250">
        <f t="shared" si="2"/>
        <v>5</v>
      </c>
      <c r="R20" s="128">
        <f t="shared" si="2"/>
        <v>1662552</v>
      </c>
      <c r="S20" s="129">
        <f t="shared" si="2"/>
        <v>10860.35653373268</v>
      </c>
      <c r="T20" s="128">
        <f t="shared" si="2"/>
        <v>5102316</v>
      </c>
      <c r="U20" s="129">
        <f t="shared" si="2"/>
        <v>33800.657606983121</v>
      </c>
      <c r="V20" s="130">
        <f t="shared" si="2"/>
        <v>13</v>
      </c>
      <c r="W20" s="131">
        <f t="shared" si="2"/>
        <v>47</v>
      </c>
      <c r="X20" s="132">
        <f t="shared" si="0"/>
        <v>9400</v>
      </c>
      <c r="Y20" s="131">
        <f>SUM(Y5:Y19)</f>
        <v>502</v>
      </c>
      <c r="Z20" s="132">
        <f t="shared" si="1"/>
        <v>200800</v>
      </c>
      <c r="AA20" s="135">
        <f>V20+'2024.11'!AA20</f>
        <v>52</v>
      </c>
      <c r="AB20" s="135">
        <f>W20+'2024.11'!AB20</f>
        <v>149</v>
      </c>
      <c r="AC20" s="135">
        <f>X20+'2024.11'!AC20</f>
        <v>29800</v>
      </c>
      <c r="AD20" s="135">
        <f>Y20+'2024.11'!AD20</f>
        <v>2049</v>
      </c>
      <c r="AE20" s="135">
        <f>Z20+'2024.11'!AE20</f>
        <v>819600</v>
      </c>
      <c r="AF20" s="136">
        <f>SUM(AF5:AF19)</f>
        <v>34</v>
      </c>
      <c r="AG20" s="136">
        <f>SUM(AG5:AG19)</f>
        <v>0</v>
      </c>
      <c r="AH20" s="137">
        <f>AF20+'2024.11'!AH20</f>
        <v>37</v>
      </c>
      <c r="AI20" s="137">
        <f>AG20+'2024.11'!AI20</f>
        <v>0</v>
      </c>
      <c r="AJ20" s="136">
        <f>SUM(AJ5:AJ19)</f>
        <v>1</v>
      </c>
      <c r="AK20" s="136">
        <f>SUM(AK5:AK19)</f>
        <v>45</v>
      </c>
      <c r="AL20" s="136">
        <f>SUM(AL5:AL19)</f>
        <v>63</v>
      </c>
      <c r="AM20" s="136">
        <f>SUM(AM5:AM19)</f>
        <v>4</v>
      </c>
      <c r="AN20" s="137">
        <f>AJ20+'2024.11'!AN20</f>
        <v>7</v>
      </c>
      <c r="AO20" s="137">
        <f>AK20+'2024.11'!AO20</f>
        <v>925</v>
      </c>
      <c r="AP20" s="137">
        <f>AL20+'2024.11'!AP20</f>
        <v>1016</v>
      </c>
      <c r="AQ20" s="137">
        <f>AM20+'2024.11'!AQ20</f>
        <v>34</v>
      </c>
    </row>
    <row r="21" spans="1:43" s="1" customFormat="1">
      <c r="A21" s="398">
        <v>2</v>
      </c>
      <c r="B21" s="398">
        <v>1</v>
      </c>
      <c r="C21" s="25" t="s">
        <v>62</v>
      </c>
      <c r="D21" s="27">
        <v>0</v>
      </c>
      <c r="E21" s="28">
        <v>0</v>
      </c>
      <c r="F21" s="274">
        <v>62</v>
      </c>
      <c r="G21" s="239">
        <v>60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1</v>
      </c>
      <c r="O21" s="54">
        <v>1</v>
      </c>
      <c r="P21" s="274">
        <v>62</v>
      </c>
      <c r="Q21" s="249">
        <v>-1</v>
      </c>
      <c r="R21" s="138">
        <v>1224705</v>
      </c>
      <c r="S21" s="123">
        <v>8000.1906398386818</v>
      </c>
      <c r="T21" s="121">
        <f>R21+'2024.11'!T21</f>
        <v>1385705</v>
      </c>
      <c r="U21" s="122">
        <f>S21+'2024.11'!U21</f>
        <v>9002.0684014548369</v>
      </c>
      <c r="V21" s="6">
        <v>1</v>
      </c>
      <c r="W21" s="2">
        <v>0</v>
      </c>
      <c r="X21" s="13">
        <f t="shared" si="0"/>
        <v>0</v>
      </c>
      <c r="Y21" s="3">
        <v>38</v>
      </c>
      <c r="Z21" s="14">
        <f t="shared" si="1"/>
        <v>15200</v>
      </c>
      <c r="AA21" s="15">
        <f>V21+'2024.11'!AA21</f>
        <v>2</v>
      </c>
      <c r="AB21" s="15">
        <f>W21+'2024.11'!AB21</f>
        <v>1</v>
      </c>
      <c r="AC21" s="15">
        <f>X21+'2024.11'!AC21</f>
        <v>200</v>
      </c>
      <c r="AD21" s="15">
        <f>Y21+'2024.11'!AD21</f>
        <v>85</v>
      </c>
      <c r="AE21" s="15">
        <f>Z21+'2024.11'!AE21</f>
        <v>34000</v>
      </c>
      <c r="AF21" s="4">
        <v>0</v>
      </c>
      <c r="AG21" s="16">
        <v>0</v>
      </c>
      <c r="AH21" s="16">
        <f>AF21+'2024.11'!AH21</f>
        <v>0</v>
      </c>
      <c r="AI21" s="16">
        <f>AG21+'2024.11'!AI21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399"/>
      <c r="B22" s="399"/>
      <c r="C22" s="25" t="s">
        <v>61</v>
      </c>
      <c r="D22" s="27">
        <v>0</v>
      </c>
      <c r="E22" s="28">
        <v>1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38">
        <v>306234</v>
      </c>
      <c r="S22" s="123">
        <v>2000</v>
      </c>
      <c r="T22" s="121">
        <f>R22+'2024.11'!T22</f>
        <v>1054049</v>
      </c>
      <c r="U22" s="122">
        <f>S22+'2024.11'!U22</f>
        <v>7000.016744860829</v>
      </c>
      <c r="V22" s="6">
        <v>1</v>
      </c>
      <c r="W22" s="6">
        <v>0</v>
      </c>
      <c r="X22" s="13">
        <f t="shared" si="0"/>
        <v>0</v>
      </c>
      <c r="Y22" s="7">
        <v>48</v>
      </c>
      <c r="Z22" s="14">
        <f t="shared" si="1"/>
        <v>19200</v>
      </c>
      <c r="AA22" s="15">
        <f>V22+'2024.11'!AA22</f>
        <v>2</v>
      </c>
      <c r="AB22" s="15">
        <f>W22+'2024.11'!AB22</f>
        <v>0</v>
      </c>
      <c r="AC22" s="15">
        <f>X22+'2024.11'!AC22</f>
        <v>0</v>
      </c>
      <c r="AD22" s="15">
        <f>Y22+'2024.11'!AD22</f>
        <v>102</v>
      </c>
      <c r="AE22" s="15">
        <f>Z22+'2024.11'!AE22</f>
        <v>40800</v>
      </c>
      <c r="AF22" s="4">
        <v>0</v>
      </c>
      <c r="AG22" s="16">
        <v>0</v>
      </c>
      <c r="AH22" s="16">
        <f>AF22+'2024.11'!AH22</f>
        <v>0</v>
      </c>
      <c r="AI22" s="16">
        <f>AG22+'2024.11'!AI22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399"/>
      <c r="B23" s="399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21">
        <v>153085</v>
      </c>
      <c r="S23" s="139">
        <v>1000.003416414324</v>
      </c>
      <c r="T23" s="121">
        <f>R23+'2024.11'!T23</f>
        <v>352180</v>
      </c>
      <c r="U23" s="122">
        <f>S23+'2024.11'!U23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>
        <v>0</v>
      </c>
      <c r="AG23" s="16">
        <v>0</v>
      </c>
      <c r="AH23" s="16">
        <f>AF23+'2024.11'!AH23</f>
        <v>0</v>
      </c>
      <c r="AI23" s="16">
        <f>AG23+'2024.11'!AI23</f>
        <v>0</v>
      </c>
      <c r="AJ23" s="5">
        <v>1</v>
      </c>
      <c r="AK23" s="16">
        <v>45</v>
      </c>
      <c r="AL23" s="16">
        <v>72</v>
      </c>
      <c r="AM23" s="16">
        <v>2</v>
      </c>
      <c r="AN23" s="16">
        <f>AJ23+'2024.11'!AN23</f>
        <v>2</v>
      </c>
      <c r="AO23" s="16">
        <f>AK23+'2024.11'!AO23</f>
        <v>165</v>
      </c>
      <c r="AP23" s="16">
        <f>AL23+'2024.11'!AP23</f>
        <v>185</v>
      </c>
      <c r="AQ23" s="16">
        <f>AM23+'2024.11'!AQ23</f>
        <v>4</v>
      </c>
    </row>
    <row r="24" spans="1:43" s="1" customFormat="1">
      <c r="A24" s="399"/>
      <c r="B24" s="39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R24+'2024.11'!T24</f>
        <v>70449</v>
      </c>
      <c r="U24" s="122">
        <f>S24+'2024.11'!U24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>
        <v>0</v>
      </c>
      <c r="AG24" s="16">
        <v>0</v>
      </c>
      <c r="AH24" s="16">
        <f>AF24+'2024.11'!AH24</f>
        <v>0</v>
      </c>
      <c r="AI24" s="16">
        <f>AG24+'2024.11'!AI24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399"/>
      <c r="B25" s="39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R25+'2024.11'!T25</f>
        <v>315568</v>
      </c>
      <c r="U25" s="122">
        <f>S25+'2024.11'!U25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>
        <v>0</v>
      </c>
      <c r="AG25" s="16">
        <v>0</v>
      </c>
      <c r="AH25" s="16">
        <f>AF25+'2024.11'!AH25</f>
        <v>0</v>
      </c>
      <c r="AI25" s="16">
        <f>AG25+'2024.11'!AI25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399"/>
      <c r="B26" s="39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R26+'2024.11'!T26</f>
        <v>145938</v>
      </c>
      <c r="U26" s="122">
        <f>S26+'2024.11'!U26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>
        <v>0</v>
      </c>
      <c r="AG26" s="16">
        <v>0</v>
      </c>
      <c r="AH26" s="16">
        <f>AF26+'2024.11'!AH26</f>
        <v>0</v>
      </c>
      <c r="AI26" s="16">
        <f>AG26+'2024.11'!AI26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399"/>
      <c r="B27" s="40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R27+'2024.11'!T27</f>
        <v>0</v>
      </c>
      <c r="U27" s="122">
        <f>S27+'2024.11'!U27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>
        <v>0</v>
      </c>
      <c r="AG27" s="16">
        <v>0</v>
      </c>
      <c r="AH27" s="16">
        <f>AF27+'2024.11'!AH27</f>
        <v>0</v>
      </c>
      <c r="AI27" s="16">
        <f>AG27+'2024.11'!AI27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AJ27+'2024.11'!AN27</f>
        <v>2</v>
      </c>
      <c r="AO27" s="16">
        <f>AK27+'2024.11'!AO27</f>
        <v>120</v>
      </c>
      <c r="AP27" s="16">
        <f>AL27+'2024.11'!AP27</f>
        <v>218</v>
      </c>
      <c r="AQ27" s="16">
        <f>AM27+'2024.11'!AQ27</f>
        <v>9</v>
      </c>
    </row>
    <row r="28" spans="1:43" s="1" customFormat="1">
      <c r="A28" s="399"/>
      <c r="B28" s="401">
        <v>2</v>
      </c>
      <c r="C28" s="25" t="s">
        <v>55</v>
      </c>
      <c r="D28" s="27">
        <v>1</v>
      </c>
      <c r="E28" s="28">
        <v>11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186764</v>
      </c>
      <c r="S28" s="139">
        <v>1220.0061277277644</v>
      </c>
      <c r="T28" s="121">
        <f>R28+'2024.11'!T28</f>
        <v>186764</v>
      </c>
      <c r="U28" s="122">
        <f>S28+'2024.11'!U28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V28+'2024.11'!AA28</f>
        <v>5</v>
      </c>
      <c r="AB28" s="15">
        <f>W28+'2024.11'!AB28</f>
        <v>4</v>
      </c>
      <c r="AC28" s="15">
        <f>X28+'2024.11'!AC28</f>
        <v>800</v>
      </c>
      <c r="AD28" s="15">
        <f>Y28+'2024.11'!AD28</f>
        <v>314</v>
      </c>
      <c r="AE28" s="15">
        <f>Z28+'2024.11'!AE28</f>
        <v>125600</v>
      </c>
      <c r="AF28" s="4">
        <v>0</v>
      </c>
      <c r="AG28" s="16">
        <v>0</v>
      </c>
      <c r="AH28" s="16">
        <f>AF28+'2024.11'!AH28</f>
        <v>0</v>
      </c>
      <c r="AI28" s="16">
        <f>AG28+'2024.11'!AI28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399"/>
      <c r="B29" s="401"/>
      <c r="C29" s="25" t="s">
        <v>54</v>
      </c>
      <c r="D29" s="27">
        <v>0</v>
      </c>
      <c r="E29" s="28">
        <v>3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38">
        <v>765425</v>
      </c>
      <c r="S29" s="139">
        <v>5000.0170820716203</v>
      </c>
      <c r="T29" s="121">
        <f>R29+'2024.11'!T29</f>
        <v>4459735</v>
      </c>
      <c r="U29" s="122">
        <f>S29+'2024.11'!U29</f>
        <v>30000.462991655841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V29+'2024.11'!AA29</f>
        <v>6</v>
      </c>
      <c r="AB29" s="15">
        <f>W29+'2024.11'!AB29</f>
        <v>55</v>
      </c>
      <c r="AC29" s="15">
        <f>X29+'2024.11'!AC29</f>
        <v>11000</v>
      </c>
      <c r="AD29" s="15">
        <f>Y29+'2024.11'!AD29</f>
        <v>273</v>
      </c>
      <c r="AE29" s="15">
        <f>Z29+'2024.11'!AE29</f>
        <v>109200</v>
      </c>
      <c r="AF29" s="4">
        <v>0</v>
      </c>
      <c r="AG29" s="16">
        <v>0</v>
      </c>
      <c r="AH29" s="16">
        <f>AF29+'2024.11'!AH29</f>
        <v>36</v>
      </c>
      <c r="AI29" s="16">
        <f>AG29+'2024.11'!AI29</f>
        <v>0</v>
      </c>
      <c r="AJ29" s="5">
        <v>2</v>
      </c>
      <c r="AK29" s="16">
        <v>300</v>
      </c>
      <c r="AL29" s="16">
        <v>307</v>
      </c>
      <c r="AM29" s="16">
        <v>13</v>
      </c>
      <c r="AN29" s="16">
        <f>AJ29+'2024.11'!AN29</f>
        <v>6</v>
      </c>
      <c r="AO29" s="16">
        <f>AK29+'2024.11'!AO29</f>
        <v>1590</v>
      </c>
      <c r="AP29" s="16">
        <f>AL29+'2024.11'!AP29</f>
        <v>517</v>
      </c>
      <c r="AQ29" s="16">
        <f>AM29+'2024.11'!AQ29</f>
        <v>63</v>
      </c>
    </row>
    <row r="30" spans="1:43" s="1" customFormat="1">
      <c r="A30" s="399"/>
      <c r="B30" s="401"/>
      <c r="C30" s="25" t="s">
        <v>53</v>
      </c>
      <c r="D30" s="27">
        <v>0</v>
      </c>
      <c r="E30" s="28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131666</v>
      </c>
      <c r="S30" s="139">
        <v>860.08720531474921</v>
      </c>
      <c r="T30" s="121">
        <f>R30+'2024.11'!T30</f>
        <v>453064</v>
      </c>
      <c r="U30" s="122">
        <f>S30+'2024.11'!U30</f>
        <v>2860.0965769166683</v>
      </c>
      <c r="V30" s="6">
        <v>1</v>
      </c>
      <c r="W30" s="6">
        <v>1</v>
      </c>
      <c r="X30" s="13">
        <f t="shared" si="0"/>
        <v>200</v>
      </c>
      <c r="Y30" s="7">
        <v>66</v>
      </c>
      <c r="Z30" s="14">
        <f t="shared" si="1"/>
        <v>26400</v>
      </c>
      <c r="AA30" s="15">
        <f>V30+'2024.11'!AA30</f>
        <v>3</v>
      </c>
      <c r="AB30" s="15">
        <f>W30+'2024.11'!AB30</f>
        <v>94</v>
      </c>
      <c r="AC30" s="15">
        <f>X30+'2024.11'!AC30</f>
        <v>18800</v>
      </c>
      <c r="AD30" s="15">
        <f>Y30+'2024.11'!AD30</f>
        <v>108</v>
      </c>
      <c r="AE30" s="15">
        <f>Z30+'2024.11'!AE30</f>
        <v>43200</v>
      </c>
      <c r="AF30" s="4">
        <v>0</v>
      </c>
      <c r="AG30" s="16">
        <v>0</v>
      </c>
      <c r="AH30" s="16">
        <f>AF30+'2024.11'!AH30</f>
        <v>0</v>
      </c>
      <c r="AI30" s="16">
        <f>AG30+'2024.11'!AI30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AJ30+'2024.11'!AN30</f>
        <v>4</v>
      </c>
      <c r="AO30" s="16">
        <f>AK30+'2024.11'!AO30</f>
        <v>230</v>
      </c>
      <c r="AP30" s="16">
        <f>AL30+'2024.11'!AP30</f>
        <v>743</v>
      </c>
      <c r="AQ30" s="16">
        <f>AM30+'2024.11'!AQ30</f>
        <v>23</v>
      </c>
    </row>
    <row r="31" spans="1:43" s="1" customFormat="1">
      <c r="A31" s="399"/>
      <c r="B31" s="401"/>
      <c r="C31" s="25" t="s">
        <v>52</v>
      </c>
      <c r="D31" s="27">
        <v>2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R31+'2024.11'!T31</f>
        <v>0</v>
      </c>
      <c r="U31" s="122">
        <f>S31+'2024.11'!U31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>
        <v>0</v>
      </c>
      <c r="AG31" s="16">
        <v>0</v>
      </c>
      <c r="AH31" s="16">
        <f>AF31+'2024.11'!AH31</f>
        <v>1</v>
      </c>
      <c r="AI31" s="16">
        <f>AG31+'2024.11'!AI31</f>
        <v>0</v>
      </c>
      <c r="AJ31" s="5">
        <v>2</v>
      </c>
      <c r="AK31" s="16">
        <v>100</v>
      </c>
      <c r="AL31" s="16">
        <v>93</v>
      </c>
      <c r="AM31" s="16">
        <v>17</v>
      </c>
      <c r="AN31" s="16">
        <f>AJ31+'2024.11'!AN31</f>
        <v>5</v>
      </c>
      <c r="AO31" s="16">
        <f>AK31+'2024.11'!AO31</f>
        <v>680</v>
      </c>
      <c r="AP31" s="16">
        <f>AL31+'2024.11'!AP31</f>
        <v>241</v>
      </c>
      <c r="AQ31" s="16">
        <f>AM31+'2024.11'!AQ31</f>
        <v>41</v>
      </c>
    </row>
    <row r="32" spans="1:43" s="1" customFormat="1">
      <c r="A32" s="399"/>
      <c r="B32" s="401"/>
      <c r="C32" s="25" t="s">
        <v>51</v>
      </c>
      <c r="D32" s="27">
        <v>0</v>
      </c>
      <c r="E32" s="28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21">
        <v>520506</v>
      </c>
      <c r="S32" s="123">
        <v>3400.1226656050831</v>
      </c>
      <c r="T32" s="121">
        <f>R32+'2024.11'!T32</f>
        <v>814010</v>
      </c>
      <c r="U32" s="122">
        <f>S32+'2024.11'!U32</f>
        <v>5402.1329102620875</v>
      </c>
      <c r="V32" s="6">
        <v>3</v>
      </c>
      <c r="W32" s="6">
        <v>36</v>
      </c>
      <c r="X32" s="13">
        <f t="shared" si="0"/>
        <v>7200</v>
      </c>
      <c r="Y32" s="7">
        <v>86</v>
      </c>
      <c r="Z32" s="14">
        <f t="shared" si="1"/>
        <v>34400</v>
      </c>
      <c r="AA32" s="15">
        <f>V32+'2024.11'!AA32</f>
        <v>5</v>
      </c>
      <c r="AB32" s="15">
        <f>W32+'2024.11'!AB32</f>
        <v>47</v>
      </c>
      <c r="AC32" s="15">
        <f>X32+'2024.11'!AC32</f>
        <v>9400</v>
      </c>
      <c r="AD32" s="15">
        <f>Y32+'2024.11'!AD32</f>
        <v>141</v>
      </c>
      <c r="AE32" s="15">
        <f>Z32+'2024.11'!AE32</f>
        <v>56400</v>
      </c>
      <c r="AF32" s="4">
        <v>0</v>
      </c>
      <c r="AG32" s="16">
        <v>0</v>
      </c>
      <c r="AH32" s="16">
        <f>AF32+'2024.11'!AH32</f>
        <v>0</v>
      </c>
      <c r="AI32" s="16">
        <f>AG32+'2024.11'!AI32</f>
        <v>0</v>
      </c>
      <c r="AJ32" s="5">
        <v>1</v>
      </c>
      <c r="AK32" s="16">
        <v>50</v>
      </c>
      <c r="AL32" s="16">
        <v>380</v>
      </c>
      <c r="AM32" s="16">
        <v>8</v>
      </c>
      <c r="AN32" s="16">
        <f>AJ32+'2024.11'!AN32</f>
        <v>4</v>
      </c>
      <c r="AO32" s="16">
        <f>AK32+'2024.11'!AO32</f>
        <v>585</v>
      </c>
      <c r="AP32" s="16">
        <f>AL32+'2024.11'!AP32</f>
        <v>1095</v>
      </c>
      <c r="AQ32" s="16">
        <f>AM32+'2024.11'!AQ32</f>
        <v>36</v>
      </c>
    </row>
    <row r="33" spans="1:43" s="1" customFormat="1">
      <c r="A33" s="400"/>
      <c r="B33" s="401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R33+'2024.11'!T33</f>
        <v>0</v>
      </c>
      <c r="U33" s="122">
        <f>S33+'2024.11'!U33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V33+'2024.11'!AA33</f>
        <v>3</v>
      </c>
      <c r="AB33" s="15">
        <f>W33+'2024.11'!AB33</f>
        <v>8</v>
      </c>
      <c r="AC33" s="15">
        <f>X33+'2024.11'!AC33</f>
        <v>1600</v>
      </c>
      <c r="AD33" s="15">
        <f>Y33+'2024.11'!AD33</f>
        <v>97</v>
      </c>
      <c r="AE33" s="15">
        <f>Z33+'2024.11'!AE33</f>
        <v>38800</v>
      </c>
      <c r="AF33" s="4">
        <v>0</v>
      </c>
      <c r="AG33" s="16">
        <v>0</v>
      </c>
      <c r="AH33" s="16">
        <f>AF33+'2024.11'!AH33</f>
        <v>0</v>
      </c>
      <c r="AI33" s="16">
        <f>AG33+'2024.11'!AI33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AJ33+'2024.11'!AN33</f>
        <v>3</v>
      </c>
      <c r="AO33" s="16">
        <f>AK33+'2024.11'!AO33</f>
        <v>580</v>
      </c>
      <c r="AP33" s="16">
        <f>AL33+'2024.11'!AP33</f>
        <v>148</v>
      </c>
      <c r="AQ33" s="16">
        <f>AM33+'2024.11'!AQ33</f>
        <v>22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3</v>
      </c>
      <c r="E34" s="127">
        <f t="shared" ref="E34:O34" si="3">SUM(E21:E33)</f>
        <v>16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21</v>
      </c>
      <c r="M34" s="124">
        <f t="shared" si="3"/>
        <v>0</v>
      </c>
      <c r="N34" s="124">
        <f t="shared" si="3"/>
        <v>3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3288385</v>
      </c>
      <c r="S34" s="142">
        <f>SUM(S21:S33)</f>
        <v>21480.427136972223</v>
      </c>
      <c r="T34" s="141">
        <f>SUM(T21:T33)</f>
        <v>9237462</v>
      </c>
      <c r="U34" s="142">
        <f>SUM(U21:U33)</f>
        <v>61462.289722674199</v>
      </c>
      <c r="V34" s="143">
        <f t="shared" ref="V34:Y34" si="7">SUM(V21:V33)</f>
        <v>6</v>
      </c>
      <c r="W34" s="17">
        <f t="shared" si="7"/>
        <v>37</v>
      </c>
      <c r="X34" s="132">
        <f t="shared" si="0"/>
        <v>7400</v>
      </c>
      <c r="Y34" s="17">
        <f t="shared" si="7"/>
        <v>238</v>
      </c>
      <c r="Z34" s="132">
        <f t="shared" si="1"/>
        <v>95200</v>
      </c>
      <c r="AA34" s="135">
        <f>V34+'2024.11'!AA34</f>
        <v>33</v>
      </c>
      <c r="AB34" s="135">
        <f>W34+'2024.11'!AB34</f>
        <v>252</v>
      </c>
      <c r="AC34" s="135">
        <f>X34+'2024.11'!AC34</f>
        <v>50400</v>
      </c>
      <c r="AD34" s="135">
        <f>Y34+'2024.11'!AD34</f>
        <v>1306</v>
      </c>
      <c r="AE34" s="135">
        <f>Z34+'2024.11'!AE34</f>
        <v>522400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6</v>
      </c>
      <c r="AK34" s="124">
        <f t="shared" si="9"/>
        <v>495</v>
      </c>
      <c r="AL34" s="124">
        <f t="shared" si="9"/>
        <v>852</v>
      </c>
      <c r="AM34" s="124">
        <f t="shared" si="9"/>
        <v>40</v>
      </c>
      <c r="AN34" s="137">
        <f>AJ34+'2024.11'!AN34</f>
        <v>27</v>
      </c>
      <c r="AO34" s="137">
        <f>AK34+'2024.11'!AO34</f>
        <v>4000</v>
      </c>
      <c r="AP34" s="137">
        <f>AL34+'2024.11'!AP34</f>
        <v>3727</v>
      </c>
      <c r="AQ34" s="137">
        <f>AM34+'2024.11'!AQ34</f>
        <v>203</v>
      </c>
    </row>
    <row r="35" spans="1:43" s="1" customFormat="1">
      <c r="A35" s="398">
        <v>3</v>
      </c>
      <c r="B35" s="39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382725</v>
      </c>
      <c r="S35" s="123">
        <v>2500.0901952978552</v>
      </c>
      <c r="T35" s="121">
        <f>R35+'2024.11'!T35</f>
        <v>382725</v>
      </c>
      <c r="U35" s="122">
        <f>S35+'2024.11'!U35</f>
        <v>2500.0901952978552</v>
      </c>
      <c r="V35" s="6">
        <v>1</v>
      </c>
      <c r="W35" s="2">
        <v>1</v>
      </c>
      <c r="X35" s="13">
        <f t="shared" si="0"/>
        <v>200</v>
      </c>
      <c r="Y35" s="3">
        <v>54</v>
      </c>
      <c r="Z35" s="14">
        <f t="shared" si="1"/>
        <v>21600</v>
      </c>
      <c r="AA35" s="15">
        <f>V35+'2024.11'!AA35</f>
        <v>2</v>
      </c>
      <c r="AB35" s="15">
        <f>W35+'2024.11'!AB35</f>
        <v>1</v>
      </c>
      <c r="AC35" s="15">
        <f>X35+'2024.11'!AC35</f>
        <v>200</v>
      </c>
      <c r="AD35" s="15">
        <f>Y35+'2024.11'!AD35</f>
        <v>94</v>
      </c>
      <c r="AE35" s="15">
        <f>Z35+'2024.11'!AE35</f>
        <v>37600</v>
      </c>
      <c r="AF35" s="4">
        <v>0</v>
      </c>
      <c r="AG35" s="16">
        <v>0</v>
      </c>
      <c r="AH35" s="16">
        <f>AF35+'2024.11'!AH35</f>
        <v>2</v>
      </c>
      <c r="AI35" s="16">
        <f>AG35+'2024.11'!AI35</f>
        <v>0</v>
      </c>
      <c r="AJ35" s="5">
        <v>1</v>
      </c>
      <c r="AK35" s="16">
        <v>45</v>
      </c>
      <c r="AL35" s="16">
        <v>80</v>
      </c>
      <c r="AM35" s="16">
        <v>10</v>
      </c>
      <c r="AN35" s="16">
        <f>AJ35+'2024.11'!AN35</f>
        <v>5</v>
      </c>
      <c r="AO35" s="16">
        <f>AK35+'2024.11'!AO35</f>
        <v>235</v>
      </c>
      <c r="AP35" s="16">
        <f>AL35+'2024.11'!AP35</f>
        <v>947</v>
      </c>
      <c r="AQ35" s="16">
        <f>AM35+'2024.11'!AQ35</f>
        <v>38</v>
      </c>
    </row>
    <row r="36" spans="1:43" s="1" customFormat="1">
      <c r="A36" s="399"/>
      <c r="B36" s="39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R36+'2024.11'!T36</f>
        <v>0</v>
      </c>
      <c r="U36" s="122">
        <f>S36+'2024.11'!U36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>
        <v>0</v>
      </c>
      <c r="AG36" s="16">
        <v>0</v>
      </c>
      <c r="AH36" s="16">
        <f>AF36+'2024.11'!AH36</f>
        <v>0</v>
      </c>
      <c r="AI36" s="16">
        <f>AG36+'2024.11'!AI36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399"/>
      <c r="B37" s="39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R37+'2024.11'!T37</f>
        <v>0</v>
      </c>
      <c r="U37" s="122">
        <f>S37+'2024.11'!U37</f>
        <v>0</v>
      </c>
      <c r="V37" s="6">
        <v>1</v>
      </c>
      <c r="W37" s="6">
        <v>27</v>
      </c>
      <c r="X37" s="13">
        <f t="shared" si="10"/>
        <v>5400</v>
      </c>
      <c r="Y37" s="7">
        <v>24</v>
      </c>
      <c r="Z37" s="14">
        <f t="shared" si="11"/>
        <v>9600</v>
      </c>
      <c r="AA37" s="15">
        <f>V37+'2024.11'!AA37</f>
        <v>2</v>
      </c>
      <c r="AB37" s="15">
        <f>W37+'2024.11'!AB37</f>
        <v>27</v>
      </c>
      <c r="AC37" s="15">
        <f>X37+'2024.11'!AC37</f>
        <v>5400</v>
      </c>
      <c r="AD37" s="15">
        <f>Y37+'2024.11'!AD37</f>
        <v>58</v>
      </c>
      <c r="AE37" s="15">
        <f>Z37+'2024.11'!AE37</f>
        <v>23200</v>
      </c>
      <c r="AF37" s="4">
        <v>0</v>
      </c>
      <c r="AG37" s="16">
        <v>0</v>
      </c>
      <c r="AH37" s="16">
        <f>AF37+'2024.11'!AH37</f>
        <v>0</v>
      </c>
      <c r="AI37" s="16">
        <f>AG37+'2024.11'!AI37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399"/>
      <c r="B38" s="39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R38+'2024.11'!T38</f>
        <v>0</v>
      </c>
      <c r="U38" s="122">
        <f>S38+'2024.11'!U38</f>
        <v>0</v>
      </c>
      <c r="V38" s="6">
        <v>0</v>
      </c>
      <c r="W38" s="6">
        <v>0</v>
      </c>
      <c r="X38" s="13">
        <f t="shared" si="10"/>
        <v>0</v>
      </c>
      <c r="Y38" s="7">
        <v>0</v>
      </c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>
        <v>0</v>
      </c>
      <c r="AG38" s="16">
        <v>0</v>
      </c>
      <c r="AH38" s="16">
        <f>AF38+'2024.11'!AH38</f>
        <v>0</v>
      </c>
      <c r="AI38" s="16">
        <f>AG38+'2024.11'!AI38</f>
        <v>0</v>
      </c>
      <c r="AJ38" s="5">
        <v>1</v>
      </c>
      <c r="AK38" s="16">
        <v>45</v>
      </c>
      <c r="AL38" s="16">
        <v>56</v>
      </c>
      <c r="AM38" s="16">
        <v>4</v>
      </c>
      <c r="AN38" s="16">
        <f>AJ38+'2024.11'!AN38</f>
        <v>1</v>
      </c>
      <c r="AO38" s="16">
        <f>AK38+'2024.11'!AO38</f>
        <v>45</v>
      </c>
      <c r="AP38" s="16">
        <f>AL38+'2024.11'!AP38</f>
        <v>56</v>
      </c>
      <c r="AQ38" s="16">
        <f>AM38+'2024.11'!AQ38</f>
        <v>4</v>
      </c>
    </row>
    <row r="39" spans="1:43" s="1" customFormat="1">
      <c r="A39" s="399"/>
      <c r="B39" s="39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R39+'2024.11'!T39</f>
        <v>0</v>
      </c>
      <c r="U39" s="122">
        <f>S39+'2024.11'!U39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>
        <v>0</v>
      </c>
      <c r="AG39" s="16">
        <v>0</v>
      </c>
      <c r="AH39" s="16">
        <f>AF39+'2024.11'!AH39</f>
        <v>0</v>
      </c>
      <c r="AI39" s="16">
        <f>AG39+'2024.11'!AI39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399"/>
      <c r="B40" s="39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R40+'2024.11'!T40</f>
        <v>0</v>
      </c>
      <c r="U40" s="122">
        <f>S40+'2024.11'!U40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>
        <v>0</v>
      </c>
      <c r="AG40" s="16">
        <v>0</v>
      </c>
      <c r="AH40" s="16">
        <f>AF40+'2024.11'!AH40</f>
        <v>0</v>
      </c>
      <c r="AI40" s="16">
        <f>AG40+'2024.11'!AI40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399"/>
      <c r="B41" s="39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76545</v>
      </c>
      <c r="S41" s="123">
        <v>500.01803905957104</v>
      </c>
      <c r="T41" s="121">
        <f>R41+'2024.11'!T41</f>
        <v>76545</v>
      </c>
      <c r="U41" s="122">
        <f>S41+'2024.11'!U41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>
        <v>0</v>
      </c>
      <c r="AG41" s="16">
        <v>0</v>
      </c>
      <c r="AH41" s="16">
        <f>AF41+'2024.11'!AH41</f>
        <v>17</v>
      </c>
      <c r="AI41" s="16">
        <f>AG41+'2024.11'!AI41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00"/>
      <c r="B42" s="40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R42+'2024.11'!T42</f>
        <v>0</v>
      </c>
      <c r="U42" s="122">
        <f>S42+'2024.11'!U42</f>
        <v>0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>
        <v>0</v>
      </c>
      <c r="AG42" s="16">
        <v>0</v>
      </c>
      <c r="AH42" s="16">
        <f>AF42+'2024.11'!AH42</f>
        <v>0</v>
      </c>
      <c r="AI42" s="16">
        <f>AG42+'2024.11'!AI42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459270</v>
      </c>
      <c r="S43" s="142">
        <f t="shared" si="16"/>
        <v>3000.1082343574262</v>
      </c>
      <c r="T43" s="141">
        <f t="shared" si="16"/>
        <v>459270</v>
      </c>
      <c r="U43" s="142">
        <f t="shared" si="16"/>
        <v>3000.1082343574262</v>
      </c>
      <c r="V43" s="143">
        <f t="shared" si="16"/>
        <v>2</v>
      </c>
      <c r="W43" s="17">
        <f t="shared" si="16"/>
        <v>28</v>
      </c>
      <c r="X43" s="132">
        <f t="shared" si="10"/>
        <v>5600</v>
      </c>
      <c r="Y43" s="17">
        <f>SUM(Y35:Y42)</f>
        <v>78</v>
      </c>
      <c r="Z43" s="132">
        <f t="shared" si="11"/>
        <v>31200</v>
      </c>
      <c r="AA43" s="135">
        <f>V43+'2024.11'!AA43</f>
        <v>14</v>
      </c>
      <c r="AB43" s="135">
        <f>W43+'2024.11'!AB43</f>
        <v>28</v>
      </c>
      <c r="AC43" s="135">
        <f>X43+'2024.11'!AC43</f>
        <v>5600</v>
      </c>
      <c r="AD43" s="135">
        <f>Y43+'2024.11'!AD43</f>
        <v>532</v>
      </c>
      <c r="AE43" s="135">
        <f>Z43+'2024.11'!AE43</f>
        <v>212800</v>
      </c>
      <c r="AF43" s="124">
        <f>SUM(AF35:AF42)</f>
        <v>0</v>
      </c>
      <c r="AG43" s="124">
        <f>SUM(AG35:AG42)</f>
        <v>0</v>
      </c>
      <c r="AH43" s="137">
        <f>AF43+'2024.11'!AH43</f>
        <v>19</v>
      </c>
      <c r="AI43" s="137">
        <f>AG43+'2024.11'!AI43</f>
        <v>0</v>
      </c>
      <c r="AJ43" s="124">
        <f>SUM(AJ35:AJ42)</f>
        <v>2</v>
      </c>
      <c r="AK43" s="124">
        <f>SUM(AK35:AK42)</f>
        <v>90</v>
      </c>
      <c r="AL43" s="124">
        <f>SUM(AL35:AL42)</f>
        <v>136</v>
      </c>
      <c r="AM43" s="124">
        <f>SUM(AM35:AM42)</f>
        <v>14</v>
      </c>
      <c r="AN43" s="137">
        <f>AJ43+'2024.11'!AN43</f>
        <v>9</v>
      </c>
      <c r="AO43" s="137">
        <f>AK43+'2024.11'!AO43</f>
        <v>520</v>
      </c>
      <c r="AP43" s="137">
        <f>AL43+'2024.11'!AP43</f>
        <v>1174</v>
      </c>
      <c r="AQ43" s="137">
        <f>AM43+'2024.11'!AQ43</f>
        <v>54</v>
      </c>
    </row>
    <row r="44" spans="1:43" s="1" customFormat="1">
      <c r="A44" s="398">
        <v>4</v>
      </c>
      <c r="B44" s="398">
        <v>1</v>
      </c>
      <c r="C44" s="25" t="s">
        <v>41</v>
      </c>
      <c r="D44" s="27">
        <v>0</v>
      </c>
      <c r="E44" s="28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10</v>
      </c>
      <c r="M44" s="54">
        <v>0</v>
      </c>
      <c r="N44" s="54">
        <v>1</v>
      </c>
      <c r="O44" s="54">
        <v>2</v>
      </c>
      <c r="P44" s="274">
        <v>81</v>
      </c>
      <c r="Q44" s="249">
        <v>7</v>
      </c>
      <c r="R44" s="138">
        <v>0</v>
      </c>
      <c r="S44" s="123">
        <v>0</v>
      </c>
      <c r="T44" s="121">
        <f>R44+'2024.11'!T44</f>
        <v>153149</v>
      </c>
      <c r="U44" s="122">
        <f>S44+'2024.11'!U44</f>
        <v>1000.005177990755</v>
      </c>
      <c r="V44" s="6">
        <v>1</v>
      </c>
      <c r="W44" s="2">
        <v>54</v>
      </c>
      <c r="X44" s="13">
        <f t="shared" si="10"/>
        <v>10800</v>
      </c>
      <c r="Y44" s="3">
        <v>68</v>
      </c>
      <c r="Z44" s="14">
        <f t="shared" si="11"/>
        <v>27200</v>
      </c>
      <c r="AA44" s="15">
        <f>V44+'2024.11'!AA44</f>
        <v>2</v>
      </c>
      <c r="AB44" s="15">
        <f>W44+'2024.11'!AB44</f>
        <v>55</v>
      </c>
      <c r="AC44" s="15">
        <f>X44+'2024.11'!AC44</f>
        <v>11000</v>
      </c>
      <c r="AD44" s="15">
        <f>Y44+'2024.11'!AD44</f>
        <v>110</v>
      </c>
      <c r="AE44" s="15">
        <f>Z44+'2024.11'!AE44</f>
        <v>44000</v>
      </c>
      <c r="AF44" s="4">
        <v>0</v>
      </c>
      <c r="AG44" s="16">
        <v>0</v>
      </c>
      <c r="AH44" s="16">
        <f>AF44+'2024.11'!AH44</f>
        <v>0</v>
      </c>
      <c r="AI44" s="16">
        <f>AG44+'2024.11'!AI44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AJ44+'2024.11'!AN44</f>
        <v>3</v>
      </c>
      <c r="AO44" s="16">
        <f>AK44+'2024.11'!AO44</f>
        <v>135</v>
      </c>
      <c r="AP44" s="16">
        <f>AL44+'2024.11'!AP44</f>
        <v>238</v>
      </c>
      <c r="AQ44" s="16">
        <f>AM44+'2024.11'!AQ44</f>
        <v>24</v>
      </c>
    </row>
    <row r="45" spans="1:43" s="1" customFormat="1">
      <c r="A45" s="399"/>
      <c r="B45" s="399"/>
      <c r="C45" s="25" t="s">
        <v>40</v>
      </c>
      <c r="D45" s="27">
        <v>0</v>
      </c>
      <c r="E45" s="28">
        <v>0</v>
      </c>
      <c r="F45" s="274">
        <v>28</v>
      </c>
      <c r="G45" s="239">
        <v>28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0</v>
      </c>
      <c r="O45" s="54">
        <v>21</v>
      </c>
      <c r="P45" s="274">
        <v>28</v>
      </c>
      <c r="Q45" s="249">
        <v>-18</v>
      </c>
      <c r="R45" s="138">
        <v>0</v>
      </c>
      <c r="S45" s="123">
        <v>0</v>
      </c>
      <c r="T45" s="121">
        <f>R45+'2024.11'!T45</f>
        <v>344256</v>
      </c>
      <c r="U45" s="122">
        <f>S45+'2024.11'!U45</f>
        <v>2400.0499787317794</v>
      </c>
      <c r="V45" s="6">
        <v>1</v>
      </c>
      <c r="W45" s="6">
        <v>0</v>
      </c>
      <c r="X45" s="13">
        <f t="shared" si="10"/>
        <v>0</v>
      </c>
      <c r="Y45" s="7">
        <v>43</v>
      </c>
      <c r="Z45" s="14">
        <f t="shared" si="11"/>
        <v>17200</v>
      </c>
      <c r="AA45" s="15">
        <f>V45+'2024.11'!AA45</f>
        <v>4</v>
      </c>
      <c r="AB45" s="15">
        <f>W45+'2024.11'!AB45</f>
        <v>21</v>
      </c>
      <c r="AC45" s="15">
        <f>X45+'2024.11'!AC45</f>
        <v>4200</v>
      </c>
      <c r="AD45" s="15">
        <f>Y45+'2024.11'!AD45</f>
        <v>223</v>
      </c>
      <c r="AE45" s="15">
        <f>Z45+'2024.11'!AE45</f>
        <v>89200</v>
      </c>
      <c r="AF45" s="4">
        <v>0</v>
      </c>
      <c r="AG45" s="16">
        <v>0</v>
      </c>
      <c r="AH45" s="16">
        <f>AF45+'2024.11'!AH45</f>
        <v>0</v>
      </c>
      <c r="AI45" s="16">
        <f>AG45+'2024.11'!AI45</f>
        <v>0</v>
      </c>
      <c r="AJ45" s="5">
        <v>1</v>
      </c>
      <c r="AK45" s="16">
        <v>45</v>
      </c>
      <c r="AL45" s="16">
        <v>148</v>
      </c>
      <c r="AM45" s="16">
        <v>7</v>
      </c>
      <c r="AN45" s="16">
        <f>AJ45+'2024.11'!AN45</f>
        <v>3</v>
      </c>
      <c r="AO45" s="16">
        <f>AK45+'2024.11'!AO45</f>
        <v>140</v>
      </c>
      <c r="AP45" s="16">
        <f>AL45+'2024.11'!AP45</f>
        <v>438</v>
      </c>
      <c r="AQ45" s="16">
        <f>AM45+'2024.11'!AQ45</f>
        <v>21</v>
      </c>
    </row>
    <row r="46" spans="1:43" s="1" customFormat="1">
      <c r="A46" s="399"/>
      <c r="B46" s="399"/>
      <c r="C46" s="25" t="s">
        <v>39</v>
      </c>
      <c r="D46" s="27">
        <v>0</v>
      </c>
      <c r="E46" s="28">
        <v>1</v>
      </c>
      <c r="F46" s="274">
        <v>19</v>
      </c>
      <c r="G46" s="239">
        <v>17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1</v>
      </c>
      <c r="O46" s="54">
        <v>0</v>
      </c>
      <c r="P46" s="274">
        <v>19</v>
      </c>
      <c r="Q46" s="249">
        <v>-1</v>
      </c>
      <c r="R46" s="138">
        <v>0</v>
      </c>
      <c r="S46" s="123">
        <v>0</v>
      </c>
      <c r="T46" s="121">
        <f>R46+'2024.11'!T46</f>
        <v>0</v>
      </c>
      <c r="U46" s="122">
        <f>S46+'2024.11'!U46</f>
        <v>0</v>
      </c>
      <c r="V46" s="6">
        <v>0</v>
      </c>
      <c r="W46" s="6">
        <v>0</v>
      </c>
      <c r="X46" s="13">
        <f t="shared" si="10"/>
        <v>0</v>
      </c>
      <c r="Y46" s="7">
        <v>0</v>
      </c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>
        <v>0</v>
      </c>
      <c r="AG46" s="16">
        <v>0</v>
      </c>
      <c r="AH46" s="16">
        <f>AF46+'2024.11'!AH46</f>
        <v>0</v>
      </c>
      <c r="AI46" s="16">
        <f>AG46+'2024.11'!AI46</f>
        <v>0</v>
      </c>
      <c r="AJ46" s="5">
        <v>1</v>
      </c>
      <c r="AK46" s="16">
        <v>45</v>
      </c>
      <c r="AL46" s="16">
        <v>89</v>
      </c>
      <c r="AM46" s="16">
        <v>8</v>
      </c>
      <c r="AN46" s="16">
        <f>AJ46+'2024.11'!AN46</f>
        <v>1</v>
      </c>
      <c r="AO46" s="16">
        <f>AK46+'2024.11'!AO46</f>
        <v>45</v>
      </c>
      <c r="AP46" s="16">
        <f>AL46+'2024.11'!AP46</f>
        <v>89</v>
      </c>
      <c r="AQ46" s="16">
        <f>AM46+'2024.11'!AQ46</f>
        <v>8</v>
      </c>
    </row>
    <row r="47" spans="1:43" s="1" customFormat="1">
      <c r="A47" s="399"/>
      <c r="B47" s="399"/>
      <c r="C47" s="25" t="s">
        <v>38</v>
      </c>
      <c r="D47" s="27">
        <v>0</v>
      </c>
      <c r="E47" s="28">
        <v>2</v>
      </c>
      <c r="F47" s="274">
        <v>102</v>
      </c>
      <c r="G47" s="239">
        <v>69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2</v>
      </c>
      <c r="P47" s="274">
        <v>102</v>
      </c>
      <c r="Q47" s="249">
        <v>1</v>
      </c>
      <c r="R47" s="138">
        <v>0</v>
      </c>
      <c r="S47" s="123">
        <v>0</v>
      </c>
      <c r="T47" s="121">
        <f>R47+'2024.11'!T47</f>
        <v>153149</v>
      </c>
      <c r="U47" s="122">
        <f>S47+'2024.11'!U47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V47+'2024.11'!AA47</f>
        <v>5</v>
      </c>
      <c r="AB47" s="15">
        <f>W47+'2024.11'!AB47</f>
        <v>98</v>
      </c>
      <c r="AC47" s="15">
        <f>X47+'2024.11'!AC47</f>
        <v>19600</v>
      </c>
      <c r="AD47" s="15">
        <f>Y47+'2024.11'!AD47</f>
        <v>228</v>
      </c>
      <c r="AE47" s="15">
        <f>Z47+'2024.11'!AE47</f>
        <v>91200</v>
      </c>
      <c r="AF47" s="4">
        <v>0</v>
      </c>
      <c r="AG47" s="16">
        <v>0</v>
      </c>
      <c r="AH47" s="16">
        <f>AF47+'2024.11'!AH47</f>
        <v>0</v>
      </c>
      <c r="AI47" s="16">
        <f>AG47+'2024.11'!AI47</f>
        <v>0</v>
      </c>
      <c r="AJ47" s="5">
        <v>1</v>
      </c>
      <c r="AK47" s="16">
        <v>45</v>
      </c>
      <c r="AL47" s="16">
        <v>83</v>
      </c>
      <c r="AM47" s="16">
        <v>11</v>
      </c>
      <c r="AN47" s="16">
        <f>AJ47+'2024.11'!AN47</f>
        <v>4</v>
      </c>
      <c r="AO47" s="16">
        <f>AK47+'2024.11'!AO47</f>
        <v>185</v>
      </c>
      <c r="AP47" s="16">
        <f>AL47+'2024.11'!AP47</f>
        <v>905</v>
      </c>
      <c r="AQ47" s="16">
        <f>AM47+'2024.11'!AQ47</f>
        <v>36</v>
      </c>
    </row>
    <row r="48" spans="1:43" s="1" customFormat="1">
      <c r="A48" s="399"/>
      <c r="B48" s="399"/>
      <c r="C48" s="25" t="s">
        <v>37</v>
      </c>
      <c r="D48" s="27">
        <v>2</v>
      </c>
      <c r="E48" s="28">
        <v>43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459255</v>
      </c>
      <c r="S48" s="123">
        <v>3000.0102492429719</v>
      </c>
      <c r="T48" s="121">
        <f>R48+'2024.11'!T48</f>
        <v>459255</v>
      </c>
      <c r="U48" s="122">
        <f>S48+'2024.11'!U48</f>
        <v>3000.0102492429719</v>
      </c>
      <c r="V48" s="6">
        <v>1</v>
      </c>
      <c r="W48" s="6">
        <v>0</v>
      </c>
      <c r="X48" s="13">
        <f t="shared" si="10"/>
        <v>0</v>
      </c>
      <c r="Y48" s="8">
        <v>31</v>
      </c>
      <c r="Z48" s="14">
        <f t="shared" si="11"/>
        <v>12400</v>
      </c>
      <c r="AA48" s="15">
        <f>V48+'2024.11'!AA48</f>
        <v>4</v>
      </c>
      <c r="AB48" s="15">
        <f>W48+'2024.11'!AB48</f>
        <v>0</v>
      </c>
      <c r="AC48" s="15">
        <f>X48+'2024.11'!AC48</f>
        <v>0</v>
      </c>
      <c r="AD48" s="15">
        <f>Y48+'2024.11'!AD48</f>
        <v>197</v>
      </c>
      <c r="AE48" s="15">
        <f>Z48+'2024.11'!AE48</f>
        <v>78800</v>
      </c>
      <c r="AF48" s="4">
        <v>0</v>
      </c>
      <c r="AG48" s="16">
        <v>0</v>
      </c>
      <c r="AH48" s="16">
        <f>AF48+'2024.11'!AH48</f>
        <v>0</v>
      </c>
      <c r="AI48" s="16">
        <f>AG48+'2024.11'!AI48</f>
        <v>0</v>
      </c>
      <c r="AJ48" s="5">
        <v>1</v>
      </c>
      <c r="AK48" s="16">
        <v>60</v>
      </c>
      <c r="AL48" s="16">
        <v>105</v>
      </c>
      <c r="AM48" s="16">
        <v>2</v>
      </c>
      <c r="AN48" s="16">
        <f>AJ48+'2024.11'!AN48</f>
        <v>3</v>
      </c>
      <c r="AO48" s="16">
        <f>AK48+'2024.11'!AO48</f>
        <v>180</v>
      </c>
      <c r="AP48" s="16">
        <f>AL48+'2024.11'!AP48</f>
        <v>251</v>
      </c>
      <c r="AQ48" s="16">
        <f>AM48+'2024.11'!AQ48</f>
        <v>10</v>
      </c>
    </row>
    <row r="49" spans="1:43" s="1" customFormat="1">
      <c r="A49" s="399"/>
      <c r="B49" s="399"/>
      <c r="C49" s="25" t="s">
        <v>36</v>
      </c>
      <c r="D49" s="27">
        <v>1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153084</v>
      </c>
      <c r="S49" s="123">
        <v>999.99688407336043</v>
      </c>
      <c r="T49" s="121">
        <f>R49+'2024.11'!T49</f>
        <v>153084</v>
      </c>
      <c r="U49" s="122">
        <f>S49+'2024.11'!U49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V49+'2024.11'!AA49</f>
        <v>2</v>
      </c>
      <c r="AB49" s="15">
        <f>W49+'2024.11'!AB49</f>
        <v>0</v>
      </c>
      <c r="AC49" s="15">
        <f>X49+'2024.11'!AC49</f>
        <v>0</v>
      </c>
      <c r="AD49" s="15">
        <f>Y49+'2024.11'!AD49</f>
        <v>76</v>
      </c>
      <c r="AE49" s="15">
        <f>Z49+'2024.11'!AE49</f>
        <v>30400</v>
      </c>
      <c r="AF49" s="4">
        <v>0</v>
      </c>
      <c r="AG49" s="16">
        <v>0</v>
      </c>
      <c r="AH49" s="16">
        <f>AF49+'2024.11'!AH49</f>
        <v>0</v>
      </c>
      <c r="AI49" s="16">
        <f>AG49+'2024.11'!AI49</f>
        <v>0</v>
      </c>
      <c r="AJ49" s="5">
        <v>3</v>
      </c>
      <c r="AK49" s="16">
        <v>180</v>
      </c>
      <c r="AL49" s="16">
        <v>151</v>
      </c>
      <c r="AM49" s="16">
        <v>13</v>
      </c>
      <c r="AN49" s="16">
        <f>AJ49+'2024.11'!AN49</f>
        <v>3</v>
      </c>
      <c r="AO49" s="16">
        <f>AK49+'2024.11'!AO49</f>
        <v>180</v>
      </c>
      <c r="AP49" s="16">
        <f>AL49+'2024.11'!AP49</f>
        <v>151</v>
      </c>
      <c r="AQ49" s="16">
        <f>AM49+'2024.11'!AQ49</f>
        <v>13</v>
      </c>
    </row>
    <row r="50" spans="1:43" s="1" customFormat="1">
      <c r="A50" s="399"/>
      <c r="B50" s="39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R50+'2024.11'!T50</f>
        <v>502040</v>
      </c>
      <c r="U50" s="122">
        <f>S50+'2024.11'!U50</f>
        <v>3500.0728856505116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>
        <v>0</v>
      </c>
      <c r="AG50" s="16">
        <v>0</v>
      </c>
      <c r="AH50" s="16">
        <f>AF50+'2024.11'!AH50</f>
        <v>6</v>
      </c>
      <c r="AI50" s="16">
        <f>AG50+'2024.11'!AI50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AJ50+'2024.11'!AN50</f>
        <v>2</v>
      </c>
      <c r="AO50" s="16">
        <f>AK50+'2024.11'!AO50</f>
        <v>95</v>
      </c>
      <c r="AP50" s="16">
        <f>AL50+'2024.11'!AP50</f>
        <v>236</v>
      </c>
      <c r="AQ50" s="16">
        <f>AM50+'2024.11'!AQ50</f>
        <v>9</v>
      </c>
    </row>
    <row r="51" spans="1:43" s="1" customFormat="1">
      <c r="A51" s="399"/>
      <c r="B51" s="400"/>
      <c r="C51" s="25" t="s">
        <v>34</v>
      </c>
      <c r="D51" s="27">
        <v>0</v>
      </c>
      <c r="E51" s="28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2</v>
      </c>
      <c r="P51" s="274">
        <v>26</v>
      </c>
      <c r="Q51" s="249">
        <v>1</v>
      </c>
      <c r="R51" s="121">
        <v>0</v>
      </c>
      <c r="S51" s="123">
        <v>0</v>
      </c>
      <c r="T51" s="121">
        <f>R51+'2024.11'!T51</f>
        <v>0</v>
      </c>
      <c r="U51" s="122">
        <f>S51+'2024.11'!U51</f>
        <v>0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>
        <v>0</v>
      </c>
      <c r="AG51" s="16">
        <v>0</v>
      </c>
      <c r="AH51" s="16">
        <f>AF51+'2024.11'!AH51</f>
        <v>0</v>
      </c>
      <c r="AI51" s="16">
        <f>AG51+'2024.11'!AI51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399"/>
      <c r="B52" s="401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1852344</v>
      </c>
      <c r="S52" s="123">
        <v>12100.142589898258</v>
      </c>
      <c r="T52" s="121">
        <f>R52+'2024.11'!T52</f>
        <v>1852344</v>
      </c>
      <c r="U52" s="122">
        <f>S52+'2024.11'!U52</f>
        <v>12100.142589898258</v>
      </c>
      <c r="V52" s="6">
        <v>0</v>
      </c>
      <c r="W52" s="6">
        <v>0</v>
      </c>
      <c r="X52" s="13">
        <f t="shared" si="10"/>
        <v>0</v>
      </c>
      <c r="Y52" s="8">
        <v>0</v>
      </c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>
        <v>0</v>
      </c>
      <c r="AG52" s="16">
        <v>0</v>
      </c>
      <c r="AH52" s="16">
        <f>AF52+'2024.11'!AH52</f>
        <v>0</v>
      </c>
      <c r="AI52" s="16">
        <f>AG52+'2024.11'!AI52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399"/>
      <c r="B53" s="401"/>
      <c r="C53" s="25" t="s">
        <v>32</v>
      </c>
      <c r="D53" s="27">
        <v>0</v>
      </c>
      <c r="E53" s="28">
        <v>16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153085</v>
      </c>
      <c r="S53" s="123">
        <v>1000.003416414324</v>
      </c>
      <c r="T53" s="121">
        <f>R53+'2024.11'!T53</f>
        <v>153085</v>
      </c>
      <c r="U53" s="122">
        <f>S53+'2024.11'!U53</f>
        <v>1000.003416414324</v>
      </c>
      <c r="V53" s="6">
        <v>0</v>
      </c>
      <c r="W53" s="6">
        <v>0</v>
      </c>
      <c r="X53" s="13">
        <f t="shared" si="10"/>
        <v>0</v>
      </c>
      <c r="Y53" s="8">
        <v>0</v>
      </c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>
        <v>0</v>
      </c>
      <c r="AG53" s="16">
        <v>0</v>
      </c>
      <c r="AH53" s="16">
        <f>AF53+'2024.11'!AH53</f>
        <v>0</v>
      </c>
      <c r="AI53" s="16">
        <f>AG53+'2024.11'!AI53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399"/>
      <c r="B54" s="401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R54+'2024.11'!T54</f>
        <v>272530</v>
      </c>
      <c r="U54" s="122">
        <f>S54+'2024.11'!U54</f>
        <v>1899.9980586084171</v>
      </c>
      <c r="V54" s="6">
        <v>0</v>
      </c>
      <c r="W54" s="6">
        <v>0</v>
      </c>
      <c r="X54" s="13">
        <f t="shared" si="10"/>
        <v>0</v>
      </c>
      <c r="Y54" s="8">
        <v>0</v>
      </c>
      <c r="Z54" s="14">
        <f t="shared" si="11"/>
        <v>0</v>
      </c>
      <c r="AA54" s="15">
        <f>V54+'2024.11'!AA54</f>
        <v>1</v>
      </c>
      <c r="AB54" s="15">
        <f>W54+'2024.11'!AB54</f>
        <v>0</v>
      </c>
      <c r="AC54" s="15">
        <f>X54+'2024.11'!AC54</f>
        <v>0</v>
      </c>
      <c r="AD54" s="15">
        <f>Y54+'2024.11'!AD54</f>
        <v>25</v>
      </c>
      <c r="AE54" s="15">
        <f>Z54+'2024.11'!AE54</f>
        <v>10000</v>
      </c>
      <c r="AF54" s="4">
        <v>1</v>
      </c>
      <c r="AG54" s="16">
        <v>0</v>
      </c>
      <c r="AH54" s="16">
        <f>AF54+'2024.11'!AH54</f>
        <v>1</v>
      </c>
      <c r="AI54" s="16">
        <f>AG54+'2024.11'!AI54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399"/>
      <c r="B55" s="401"/>
      <c r="C55" s="25" t="s">
        <v>30</v>
      </c>
      <c r="D55" s="27">
        <v>1</v>
      </c>
      <c r="E55" s="28">
        <v>1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1</v>
      </c>
      <c r="M55" s="54">
        <v>1</v>
      </c>
      <c r="N55" s="54">
        <v>0</v>
      </c>
      <c r="O55" s="54">
        <v>2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R55+'2024.11'!T55</f>
        <v>350000</v>
      </c>
      <c r="U55" s="122">
        <f>S55+'2024.11'!U55</f>
        <v>2440.095430598516</v>
      </c>
      <c r="V55" s="6">
        <v>0</v>
      </c>
      <c r="W55" s="6">
        <v>0</v>
      </c>
      <c r="X55" s="13">
        <f t="shared" si="10"/>
        <v>0</v>
      </c>
      <c r="Y55" s="8">
        <v>0</v>
      </c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>
        <v>0</v>
      </c>
      <c r="AG55" s="16">
        <v>0</v>
      </c>
      <c r="AH55" s="16">
        <f>AF55+'2024.11'!AH55</f>
        <v>0</v>
      </c>
      <c r="AI55" s="16">
        <f>AG55+'2024.11'!AI55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AJ55+'2024.11'!AN55</f>
        <v>1</v>
      </c>
      <c r="AO55" s="16">
        <f>AK55+'2024.11'!AO55</f>
        <v>45</v>
      </c>
      <c r="AP55" s="16">
        <f>AL55+'2024.11'!AP55</f>
        <v>58</v>
      </c>
      <c r="AQ55" s="16">
        <f>AM55+'2024.11'!AQ55</f>
        <v>7</v>
      </c>
    </row>
    <row r="56" spans="1:43" s="1" customFormat="1">
      <c r="A56" s="399"/>
      <c r="B56" s="401"/>
      <c r="C56" s="25" t="s">
        <v>29</v>
      </c>
      <c r="D56" s="27">
        <v>2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21">
        <v>1178783</v>
      </c>
      <c r="S56" s="139">
        <v>7700.2124781077573</v>
      </c>
      <c r="T56" s="121">
        <f>R56+'2024.11'!T56</f>
        <v>1485081</v>
      </c>
      <c r="U56" s="122">
        <f>S56+'2024.11'!U56</f>
        <v>9700.2228340892671</v>
      </c>
      <c r="V56" s="6">
        <v>0</v>
      </c>
      <c r="W56" s="6">
        <v>0</v>
      </c>
      <c r="X56" s="13">
        <f t="shared" si="10"/>
        <v>0</v>
      </c>
      <c r="Y56" s="8">
        <v>0</v>
      </c>
      <c r="Z56" s="14">
        <f t="shared" si="11"/>
        <v>0</v>
      </c>
      <c r="AA56" s="15">
        <f>V56+'2024.11'!AA56</f>
        <v>1</v>
      </c>
      <c r="AB56" s="15">
        <f>W56+'2024.11'!AB56</f>
        <v>0</v>
      </c>
      <c r="AC56" s="15">
        <f>X56+'2024.11'!AC56</f>
        <v>0</v>
      </c>
      <c r="AD56" s="15">
        <f>Y56+'2024.11'!AD56</f>
        <v>26</v>
      </c>
      <c r="AE56" s="15">
        <f>Z56+'2024.11'!AE56</f>
        <v>10400</v>
      </c>
      <c r="AF56" s="4">
        <v>0</v>
      </c>
      <c r="AG56" s="16">
        <v>0</v>
      </c>
      <c r="AH56" s="16">
        <f>AF56+'2024.11'!AH56</f>
        <v>0</v>
      </c>
      <c r="AI56" s="16">
        <f>AG56+'2024.11'!AI56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399"/>
      <c r="B57" s="401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137779</v>
      </c>
      <c r="S57" s="123">
        <v>900.01940562530069</v>
      </c>
      <c r="T57" s="121">
        <f>R57+'2024.11'!T57</f>
        <v>137779</v>
      </c>
      <c r="U57" s="122">
        <f>S57+'2024.11'!U57</f>
        <v>900.01940562530069</v>
      </c>
      <c r="V57" s="6">
        <v>0</v>
      </c>
      <c r="W57" s="6">
        <v>0</v>
      </c>
      <c r="X57" s="13">
        <f t="shared" si="10"/>
        <v>0</v>
      </c>
      <c r="Y57" s="8">
        <v>0</v>
      </c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>
        <v>0</v>
      </c>
      <c r="AG57" s="16">
        <v>0</v>
      </c>
      <c r="AH57" s="16">
        <f>AF57+'2024.11'!AH57</f>
        <v>0</v>
      </c>
      <c r="AI57" s="16">
        <f>AG57+'2024.11'!AI57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399"/>
      <c r="B58" s="401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R58+'2024.11'!T58</f>
        <v>143438</v>
      </c>
      <c r="U58" s="122">
        <f>S58+'2024.11'!U58</f>
        <v>1000.0068810691142</v>
      </c>
      <c r="V58" s="6">
        <v>0</v>
      </c>
      <c r="W58" s="6">
        <v>0</v>
      </c>
      <c r="X58" s="13">
        <f t="shared" ref="X58" si="17">W58*$X$4</f>
        <v>0</v>
      </c>
      <c r="Y58" s="8">
        <v>0</v>
      </c>
      <c r="Z58" s="14">
        <f t="shared" ref="Z58" si="18">Y58*$Z$4</f>
        <v>0</v>
      </c>
      <c r="AA58" s="15">
        <f>V58+'2024.11'!AA58</f>
        <v>1</v>
      </c>
      <c r="AB58" s="15">
        <f>W58+'2024.11'!AB58</f>
        <v>0</v>
      </c>
      <c r="AC58" s="15">
        <f>X58+'2024.11'!AC58</f>
        <v>0</v>
      </c>
      <c r="AD58" s="15">
        <f>Y58+'2024.11'!AD58</f>
        <v>20</v>
      </c>
      <c r="AE58" s="15">
        <f>Z58+'2024.11'!AE58</f>
        <v>8000</v>
      </c>
      <c r="AF58" s="4">
        <v>0</v>
      </c>
      <c r="AG58" s="16">
        <v>0</v>
      </c>
      <c r="AH58" s="16">
        <f>AF58+'2024.11'!AH58</f>
        <v>0</v>
      </c>
      <c r="AI58" s="16">
        <f>AG58+'2024.11'!AI58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AJ58+'2024.11'!AN58</f>
        <v>0</v>
      </c>
      <c r="AO58" s="16">
        <f>AK58+'2024.11'!AO58</f>
        <v>0</v>
      </c>
      <c r="AP58" s="16">
        <f>AL58+'2024.11'!AP58</f>
        <v>0</v>
      </c>
      <c r="AQ58" s="16">
        <f>AM58+'2024.11'!AQ58</f>
        <v>0</v>
      </c>
    </row>
    <row r="59" spans="1:43" s="1" customFormat="1">
      <c r="A59" s="400"/>
      <c r="B59" s="401"/>
      <c r="C59" s="25" t="s">
        <v>142</v>
      </c>
      <c r="D59" s="27">
        <v>0</v>
      </c>
      <c r="E59" s="28">
        <v>0</v>
      </c>
      <c r="F59" s="274">
        <v>60</v>
      </c>
      <c r="G59" s="239">
        <v>46</v>
      </c>
      <c r="H59" s="258">
        <v>14</v>
      </c>
      <c r="I59" s="73">
        <v>37</v>
      </c>
      <c r="J59" s="54">
        <v>1</v>
      </c>
      <c r="K59" s="54">
        <v>2</v>
      </c>
      <c r="L59" s="54">
        <v>21</v>
      </c>
      <c r="M59" s="54">
        <v>0</v>
      </c>
      <c r="N59" s="54">
        <v>0</v>
      </c>
      <c r="O59" s="54">
        <v>1</v>
      </c>
      <c r="P59" s="274">
        <v>60</v>
      </c>
      <c r="Q59" s="249">
        <v>23</v>
      </c>
      <c r="R59" s="121">
        <v>0</v>
      </c>
      <c r="S59" s="123">
        <v>0</v>
      </c>
      <c r="T59" s="121">
        <f>R59+'2024.11'!T59</f>
        <v>0</v>
      </c>
      <c r="U59" s="122">
        <f>S59+'2024.11'!U59</f>
        <v>0</v>
      </c>
      <c r="V59" s="6">
        <v>0</v>
      </c>
      <c r="W59" s="6">
        <v>0</v>
      </c>
      <c r="X59" s="13">
        <f t="shared" si="10"/>
        <v>0</v>
      </c>
      <c r="Y59" s="8">
        <v>0</v>
      </c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>
        <v>0</v>
      </c>
      <c r="AG59" s="16">
        <v>0</v>
      </c>
      <c r="AH59" s="16">
        <f>AF59+'2024.11'!AH59</f>
        <v>0</v>
      </c>
      <c r="AI59" s="16">
        <f>AG59+'2024.11'!AI59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6</v>
      </c>
      <c r="E60" s="127">
        <f t="shared" ref="E60:O60" si="19">SUM(E44:E59)</f>
        <v>66</v>
      </c>
      <c r="F60" s="144">
        <f t="shared" si="19"/>
        <v>979</v>
      </c>
      <c r="G60" s="244">
        <f t="shared" ref="G60:H60" si="20">SUM(G44:G59)</f>
        <v>717</v>
      </c>
      <c r="H60" s="265">
        <f t="shared" si="20"/>
        <v>262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53</v>
      </c>
      <c r="M60" s="124">
        <f t="shared" si="19"/>
        <v>1</v>
      </c>
      <c r="N60" s="124">
        <f t="shared" si="19"/>
        <v>2</v>
      </c>
      <c r="O60" s="124">
        <f t="shared" si="19"/>
        <v>99</v>
      </c>
      <c r="P60" s="144">
        <f t="shared" ref="P60" si="21">SUM(P44:P59)</f>
        <v>979</v>
      </c>
      <c r="Q60" s="17">
        <f t="shared" ref="Q60" si="22">SUM(Q44:Q59)</f>
        <v>-41</v>
      </c>
      <c r="R60" s="141">
        <f>SUM(R44:R59)</f>
        <v>3934330</v>
      </c>
      <c r="S60" s="142">
        <f>SUM(S44:S59)</f>
        <v>25700.385023361974</v>
      </c>
      <c r="T60" s="141">
        <f>SUM(T44:T59)</f>
        <v>6159190</v>
      </c>
      <c r="U60" s="142">
        <f>SUM(U44:U59)</f>
        <v>40940.628969983336</v>
      </c>
      <c r="V60" s="143">
        <f t="shared" ref="V60:Y60" si="23">SUM(V44:V59)</f>
        <v>3</v>
      </c>
      <c r="W60" s="17">
        <f t="shared" si="23"/>
        <v>54</v>
      </c>
      <c r="X60" s="132">
        <f t="shared" si="10"/>
        <v>10800</v>
      </c>
      <c r="Y60" s="17">
        <f t="shared" si="23"/>
        <v>142</v>
      </c>
      <c r="Z60" s="132">
        <f t="shared" si="11"/>
        <v>56800</v>
      </c>
      <c r="AA60" s="135">
        <f>V60+'2024.11'!AA60</f>
        <v>24</v>
      </c>
      <c r="AB60" s="135">
        <f>W60+'2024.11'!AB60</f>
        <v>175</v>
      </c>
      <c r="AC60" s="135">
        <f>X60+'2024.11'!AC60</f>
        <v>35000</v>
      </c>
      <c r="AD60" s="135">
        <f>Y60+'2024.11'!AD60</f>
        <v>1021</v>
      </c>
      <c r="AE60" s="135">
        <f>Z60+'2024.11'!AE60</f>
        <v>408400</v>
      </c>
      <c r="AF60" s="124">
        <f t="shared" ref="AF60:AG60" si="24">SUM(AF44:AF59)</f>
        <v>1</v>
      </c>
      <c r="AG60" s="124">
        <f t="shared" si="24"/>
        <v>0</v>
      </c>
      <c r="AH60" s="137">
        <f>AF60+'2024.11'!AH60</f>
        <v>7</v>
      </c>
      <c r="AI60" s="137">
        <f>AG60+'2024.11'!AI60</f>
        <v>0</v>
      </c>
      <c r="AJ60" s="124">
        <f t="shared" ref="AJ60:AM60" si="25">SUM(AJ44:AJ59)</f>
        <v>7</v>
      </c>
      <c r="AK60" s="124">
        <f t="shared" si="25"/>
        <v>375</v>
      </c>
      <c r="AL60" s="124">
        <f t="shared" si="25"/>
        <v>576</v>
      </c>
      <c r="AM60" s="124">
        <f t="shared" si="25"/>
        <v>41</v>
      </c>
      <c r="AN60" s="137">
        <f>AJ60+'2024.11'!AN60</f>
        <v>22</v>
      </c>
      <c r="AO60" s="137">
        <f>AK60+'2024.11'!AO60</f>
        <v>1140</v>
      </c>
      <c r="AP60" s="137">
        <f>AL60+'2024.11'!AP60</f>
        <v>4053</v>
      </c>
      <c r="AQ60" s="137">
        <f>AM60+'2024.11'!AQ60</f>
        <v>135</v>
      </c>
    </row>
    <row r="61" spans="1:43" s="1" customFormat="1">
      <c r="A61" s="398">
        <v>5</v>
      </c>
      <c r="B61" s="398">
        <v>1</v>
      </c>
      <c r="C61" s="25" t="s">
        <v>26</v>
      </c>
      <c r="D61" s="27">
        <v>2</v>
      </c>
      <c r="E61" s="28">
        <v>1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R61+'2024.11'!T61</f>
        <v>1004066</v>
      </c>
      <c r="U61" s="122">
        <f>S61+'2024.11'!U61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>
        <v>0</v>
      </c>
      <c r="AG61" s="16">
        <v>0</v>
      </c>
      <c r="AH61" s="16">
        <f>AF61+'2024.11'!AH61</f>
        <v>0</v>
      </c>
      <c r="AI61" s="16">
        <f>AG61+'2024.11'!AI61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399"/>
      <c r="B62" s="399"/>
      <c r="C62" s="25" t="s">
        <v>25</v>
      </c>
      <c r="D62" s="27">
        <v>0</v>
      </c>
      <c r="E62" s="28">
        <v>1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R62+'2024.11'!T62</f>
        <v>120490</v>
      </c>
      <c r="U62" s="122">
        <f>S62+'2024.11'!U62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4">
        <v>0</v>
      </c>
      <c r="AG62" s="16">
        <v>0</v>
      </c>
      <c r="AH62" s="16">
        <f>AF62+'2024.11'!AH62</f>
        <v>0</v>
      </c>
      <c r="AI62" s="16">
        <f>AG62+'2024.11'!AI62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399"/>
      <c r="B63" s="399"/>
      <c r="C63" s="25" t="s">
        <v>24</v>
      </c>
      <c r="D63" s="27">
        <v>3</v>
      </c>
      <c r="E63" s="28">
        <v>1</v>
      </c>
      <c r="F63" s="277">
        <v>95</v>
      </c>
      <c r="G63" s="239">
        <v>57</v>
      </c>
      <c r="H63" s="261">
        <v>38</v>
      </c>
      <c r="I63" s="84">
        <v>97</v>
      </c>
      <c r="J63" s="85">
        <v>0</v>
      </c>
      <c r="K63" s="85">
        <v>0</v>
      </c>
      <c r="L63" s="85">
        <v>3</v>
      </c>
      <c r="M63" s="85">
        <v>0</v>
      </c>
      <c r="N63" s="85">
        <v>0</v>
      </c>
      <c r="O63" s="85">
        <v>5</v>
      </c>
      <c r="P63" s="277">
        <v>95</v>
      </c>
      <c r="Q63" s="249">
        <v>-2</v>
      </c>
      <c r="R63" s="121">
        <v>765450</v>
      </c>
      <c r="S63" s="123">
        <v>5000.1803905957104</v>
      </c>
      <c r="T63" s="121">
        <f>R63+'2024.11'!T63</f>
        <v>2917020</v>
      </c>
      <c r="U63" s="122">
        <f>S63+'2024.11'!U63</f>
        <v>20000.283606632423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>
        <v>0</v>
      </c>
      <c r="AG63" s="16">
        <v>0</v>
      </c>
      <c r="AH63" s="16">
        <f>AF63+'2024.11'!AH63</f>
        <v>0</v>
      </c>
      <c r="AI63" s="16">
        <f>AG63+'2024.11'!AI63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399"/>
      <c r="B64" s="40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R64+'2024.11'!T64</f>
        <v>0</v>
      </c>
      <c r="U64" s="122">
        <f>S64+'2024.11'!U64</f>
        <v>0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V64+'2024.11'!AA64</f>
        <v>2</v>
      </c>
      <c r="AB64" s="15">
        <f>W64+'2024.11'!AB64</f>
        <v>1</v>
      </c>
      <c r="AC64" s="15">
        <f>X64+'2024.11'!AC64</f>
        <v>200</v>
      </c>
      <c r="AD64" s="15">
        <f>Y64+'2024.11'!AD64</f>
        <v>86</v>
      </c>
      <c r="AE64" s="15">
        <f>Z64+'2024.11'!AE64</f>
        <v>34400</v>
      </c>
      <c r="AF64" s="4">
        <v>0</v>
      </c>
      <c r="AG64" s="16">
        <v>0</v>
      </c>
      <c r="AH64" s="16">
        <f>AF64+'2024.11'!AH64</f>
        <v>2</v>
      </c>
      <c r="AI64" s="16">
        <f>AG64+'2024.11'!AI64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399"/>
      <c r="B65" s="401">
        <v>2</v>
      </c>
      <c r="C65" s="25" t="s">
        <v>22</v>
      </c>
      <c r="D65" s="27">
        <v>3</v>
      </c>
      <c r="E65" s="28">
        <v>0</v>
      </c>
      <c r="F65" s="277">
        <v>92</v>
      </c>
      <c r="G65" s="239">
        <v>86</v>
      </c>
      <c r="H65" s="261">
        <v>6</v>
      </c>
      <c r="I65" s="84">
        <v>86</v>
      </c>
      <c r="J65" s="85">
        <v>0</v>
      </c>
      <c r="K65" s="85">
        <v>1</v>
      </c>
      <c r="L65" s="85">
        <v>6</v>
      </c>
      <c r="M65" s="85">
        <v>0</v>
      </c>
      <c r="N65" s="85">
        <v>0</v>
      </c>
      <c r="O65" s="85">
        <v>1</v>
      </c>
      <c r="P65" s="277">
        <v>92</v>
      </c>
      <c r="Q65" s="249">
        <v>6</v>
      </c>
      <c r="R65" s="121">
        <v>0</v>
      </c>
      <c r="S65" s="123">
        <v>0</v>
      </c>
      <c r="T65" s="121">
        <f>R65+'2024.11'!T65</f>
        <v>1225192</v>
      </c>
      <c r="U65" s="122">
        <f>S65+'2024.11'!U65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>
        <v>0</v>
      </c>
      <c r="AG65" s="16">
        <v>0</v>
      </c>
      <c r="AH65" s="16">
        <f>AF65+'2024.11'!AH65</f>
        <v>1</v>
      </c>
      <c r="AI65" s="16">
        <f>AG65+'2024.11'!AI65</f>
        <v>0</v>
      </c>
      <c r="AJ65" s="5">
        <v>2</v>
      </c>
      <c r="AK65" s="16">
        <v>95</v>
      </c>
      <c r="AL65" s="16">
        <v>124</v>
      </c>
      <c r="AM65" s="16">
        <v>7</v>
      </c>
      <c r="AN65" s="16">
        <f>AJ65+'2024.11'!AN65</f>
        <v>8</v>
      </c>
      <c r="AO65" s="16">
        <f>AK65+'2024.11'!AO65</f>
        <v>380</v>
      </c>
      <c r="AP65" s="16">
        <f>AL65+'2024.11'!AP65</f>
        <v>1028</v>
      </c>
      <c r="AQ65" s="16">
        <f>AM65+'2024.11'!AQ65</f>
        <v>46</v>
      </c>
    </row>
    <row r="66" spans="1:43" s="1" customFormat="1">
      <c r="A66" s="399"/>
      <c r="B66" s="401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R66+'2024.11'!T66</f>
        <v>457760</v>
      </c>
      <c r="U66" s="122">
        <f>S66+'2024.11'!U66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V66+'2024.11'!AA66</f>
        <v>2</v>
      </c>
      <c r="AB66" s="15">
        <f>W66+'2024.11'!AB66</f>
        <v>2</v>
      </c>
      <c r="AC66" s="15">
        <f>X66+'2024.11'!AC66</f>
        <v>400</v>
      </c>
      <c r="AD66" s="15">
        <f>Y66+'2024.11'!AD66</f>
        <v>185</v>
      </c>
      <c r="AE66" s="15">
        <f>Z66+'2024.11'!AE66</f>
        <v>74000</v>
      </c>
      <c r="AF66" s="4">
        <v>0</v>
      </c>
      <c r="AG66" s="16">
        <v>0</v>
      </c>
      <c r="AH66" s="16">
        <f>AF66+'2024.11'!AH66</f>
        <v>0</v>
      </c>
      <c r="AI66" s="16">
        <f>AG66+'2024.11'!AI66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399"/>
      <c r="B67" s="401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58178</v>
      </c>
      <c r="S67" s="123">
        <v>380.03853258093568</v>
      </c>
      <c r="T67" s="121">
        <f>R67+'2024.11'!T67</f>
        <v>201616</v>
      </c>
      <c r="U67" s="122">
        <f>S67+'2024.11'!U67</f>
        <v>1380.0454136500498</v>
      </c>
      <c r="V67" s="6">
        <v>1</v>
      </c>
      <c r="W67" s="6">
        <v>0</v>
      </c>
      <c r="X67" s="13">
        <f t="shared" si="10"/>
        <v>0</v>
      </c>
      <c r="Y67" s="7">
        <v>30</v>
      </c>
      <c r="Z67" s="14">
        <f t="shared" si="11"/>
        <v>12000</v>
      </c>
      <c r="AA67" s="15">
        <f>V67+'2024.11'!AA67</f>
        <v>1</v>
      </c>
      <c r="AB67" s="15">
        <f>W67+'2024.11'!AB67</f>
        <v>0</v>
      </c>
      <c r="AC67" s="15">
        <f>X67+'2024.11'!AC67</f>
        <v>0</v>
      </c>
      <c r="AD67" s="15">
        <f>Y67+'2024.11'!AD67</f>
        <v>30</v>
      </c>
      <c r="AE67" s="15">
        <f>Z67+'2024.11'!AE67</f>
        <v>12000</v>
      </c>
      <c r="AF67" s="4">
        <v>0</v>
      </c>
      <c r="AG67" s="16">
        <v>0</v>
      </c>
      <c r="AH67" s="16">
        <f>AF67+'2024.11'!AH67</f>
        <v>0</v>
      </c>
      <c r="AI67" s="16">
        <f>AG67+'2024.11'!AI67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399"/>
      <c r="B68" s="401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R68+'2024.11'!T68</f>
        <v>0</v>
      </c>
      <c r="U68" s="122">
        <f>S68+'2024.11'!U68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>
        <v>0</v>
      </c>
      <c r="AG68" s="16">
        <v>0</v>
      </c>
      <c r="AH68" s="16">
        <f>AF68+'2024.11'!AH68</f>
        <v>0</v>
      </c>
      <c r="AI68" s="16">
        <f>AG68+'2024.11'!AI68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00"/>
      <c r="B69" s="401"/>
      <c r="C69" s="25" t="s">
        <v>18</v>
      </c>
      <c r="D69" s="27">
        <v>0</v>
      </c>
      <c r="E69" s="28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183720</v>
      </c>
      <c r="S69" s="123">
        <v>1200.1216818345338</v>
      </c>
      <c r="T69" s="121">
        <f>R69+'2024.11'!T69</f>
        <v>183720</v>
      </c>
      <c r="U69" s="122">
        <f>S69+'2024.11'!U69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>
        <v>0</v>
      </c>
      <c r="AG69" s="16">
        <v>0</v>
      </c>
      <c r="AH69" s="16">
        <f>AF69+'2024.11'!AH69</f>
        <v>0</v>
      </c>
      <c r="AI69" s="16">
        <f>AG69+'2024.11'!AI69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8</v>
      </c>
      <c r="E70" s="127">
        <f t="shared" ref="E70:O70" si="28">SUM(E61:E69)</f>
        <v>3</v>
      </c>
      <c r="F70" s="144">
        <f t="shared" si="28"/>
        <v>477</v>
      </c>
      <c r="G70" s="244">
        <f t="shared" ref="G70:H70" si="29">SUM(G61:G69)</f>
        <v>382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18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477</v>
      </c>
      <c r="Q70" s="17">
        <f t="shared" ref="Q70" si="31">SUM(Q61:Q69)</f>
        <v>8</v>
      </c>
      <c r="R70" s="141">
        <f t="shared" ref="R70:Y70" si="32">SUM(R61:R69)</f>
        <v>1007348</v>
      </c>
      <c r="S70" s="142">
        <f t="shared" si="32"/>
        <v>6580.3406050111798</v>
      </c>
      <c r="T70" s="141">
        <f t="shared" ref="T70:U70" si="33">SUM(T61:T69)</f>
        <v>6109864</v>
      </c>
      <c r="U70" s="142">
        <f t="shared" si="33"/>
        <v>41409.56063533877</v>
      </c>
      <c r="V70" s="143">
        <f t="shared" si="32"/>
        <v>1</v>
      </c>
      <c r="W70" s="17">
        <f t="shared" si="32"/>
        <v>0</v>
      </c>
      <c r="X70" s="132">
        <f t="shared" si="26"/>
        <v>0</v>
      </c>
      <c r="Y70" s="17">
        <f t="shared" si="32"/>
        <v>30</v>
      </c>
      <c r="Z70" s="132">
        <f t="shared" si="27"/>
        <v>12000</v>
      </c>
      <c r="AA70" s="135">
        <f>V70+'2024.11'!AA70</f>
        <v>12</v>
      </c>
      <c r="AB70" s="135">
        <f>W70+'2024.11'!AB70</f>
        <v>4</v>
      </c>
      <c r="AC70" s="135">
        <f>X70+'2024.11'!AC70</f>
        <v>800</v>
      </c>
      <c r="AD70" s="135">
        <f>Y70+'2024.11'!AD70</f>
        <v>655</v>
      </c>
      <c r="AE70" s="135">
        <f>Z70+'2024.11'!AE70</f>
        <v>262000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2</v>
      </c>
      <c r="AK70" s="124">
        <f t="shared" si="35"/>
        <v>95</v>
      </c>
      <c r="AL70" s="124">
        <f t="shared" si="35"/>
        <v>124</v>
      </c>
      <c r="AM70" s="124">
        <f t="shared" si="35"/>
        <v>7</v>
      </c>
      <c r="AN70" s="137">
        <f>AJ70+'2024.11'!AN70</f>
        <v>8</v>
      </c>
      <c r="AO70" s="137">
        <f>AK70+'2024.11'!AO70</f>
        <v>380</v>
      </c>
      <c r="AP70" s="137">
        <f>AL70+'2024.11'!AP70</f>
        <v>1028</v>
      </c>
      <c r="AQ70" s="137">
        <f>AM70+'2024.11'!AQ70</f>
        <v>46</v>
      </c>
    </row>
    <row r="71" spans="1:43" s="1" customFormat="1">
      <c r="A71" s="398">
        <v>6</v>
      </c>
      <c r="B71" s="398">
        <v>1</v>
      </c>
      <c r="C71" s="25" t="s">
        <v>17</v>
      </c>
      <c r="D71" s="27">
        <v>0</v>
      </c>
      <c r="E71" s="28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R71+'2024.11'!T71</f>
        <v>220903</v>
      </c>
      <c r="U71" s="122">
        <f>S71+'2024.11'!U71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>
        <v>0</v>
      </c>
      <c r="AG71" s="16">
        <v>0</v>
      </c>
      <c r="AH71" s="16">
        <f>AF71+'2024.11'!AH71</f>
        <v>0</v>
      </c>
      <c r="AI71" s="16">
        <f>AG71+'2024.11'!AI71</f>
        <v>0</v>
      </c>
      <c r="AJ71" s="5">
        <v>2</v>
      </c>
      <c r="AK71" s="16">
        <v>100</v>
      </c>
      <c r="AL71" s="16">
        <v>455</v>
      </c>
      <c r="AM71" s="16">
        <v>11</v>
      </c>
      <c r="AN71" s="16">
        <f>AJ71+'2024.11'!AN71</f>
        <v>2</v>
      </c>
      <c r="AO71" s="16">
        <f>AK71+'2024.11'!AO71</f>
        <v>100</v>
      </c>
      <c r="AP71" s="16">
        <f>AL71+'2024.11'!AP71</f>
        <v>455</v>
      </c>
      <c r="AQ71" s="16">
        <f>AM71+'2024.11'!AQ71</f>
        <v>11</v>
      </c>
    </row>
    <row r="72" spans="1:43" s="1" customFormat="1">
      <c r="A72" s="399"/>
      <c r="B72" s="39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30618</v>
      </c>
      <c r="S72" s="146">
        <v>200.00721562382842</v>
      </c>
      <c r="T72" s="121">
        <f>R72+'2024.11'!T72</f>
        <v>30618</v>
      </c>
      <c r="U72" s="122">
        <f>S72+'2024.11'!U72</f>
        <v>200.00721562382842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V72+'2024.11'!AA72</f>
        <v>4</v>
      </c>
      <c r="AB72" s="15">
        <f>W72+'2024.11'!AB72</f>
        <v>0</v>
      </c>
      <c r="AC72" s="15">
        <f>X72+'2024.11'!AC72</f>
        <v>0</v>
      </c>
      <c r="AD72" s="15">
        <f>Y72+'2024.11'!AD72</f>
        <v>152</v>
      </c>
      <c r="AE72" s="15">
        <f>Z72+'2024.11'!AE72</f>
        <v>60800</v>
      </c>
      <c r="AF72" s="9">
        <v>0</v>
      </c>
      <c r="AG72" s="16">
        <v>0</v>
      </c>
      <c r="AH72" s="16">
        <f>AF72+'2024.11'!AH72</f>
        <v>0</v>
      </c>
      <c r="AI72" s="16">
        <f>AG72+'2024.11'!AI72</f>
        <v>0</v>
      </c>
      <c r="AJ72" s="5">
        <v>1</v>
      </c>
      <c r="AK72" s="16">
        <v>60</v>
      </c>
      <c r="AL72" s="16">
        <v>33</v>
      </c>
      <c r="AM72" s="16">
        <v>8</v>
      </c>
      <c r="AN72" s="16">
        <f>AJ72+'2024.11'!AN72</f>
        <v>1</v>
      </c>
      <c r="AO72" s="16">
        <f>AK72+'2024.11'!AO72</f>
        <v>60</v>
      </c>
      <c r="AP72" s="16">
        <f>AL72+'2024.11'!AP72</f>
        <v>33</v>
      </c>
      <c r="AQ72" s="16">
        <f>AM72+'2024.11'!AQ72</f>
        <v>8</v>
      </c>
    </row>
    <row r="73" spans="1:43" s="1" customFormat="1">
      <c r="A73" s="399"/>
      <c r="B73" s="399"/>
      <c r="C73" s="25" t="s">
        <v>15</v>
      </c>
      <c r="D73" s="27">
        <v>0</v>
      </c>
      <c r="E73" s="28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45">
        <v>0</v>
      </c>
      <c r="S73" s="146">
        <v>0</v>
      </c>
      <c r="T73" s="121">
        <f>R73+'2024.11'!T73</f>
        <v>143438</v>
      </c>
      <c r="U73" s="122">
        <f>S73+'2024.11'!U73</f>
        <v>1000.0068810691142</v>
      </c>
      <c r="V73" s="6">
        <v>1</v>
      </c>
      <c r="W73" s="6">
        <v>1</v>
      </c>
      <c r="X73" s="13">
        <f t="shared" si="26"/>
        <v>200</v>
      </c>
      <c r="Y73" s="7">
        <v>47</v>
      </c>
      <c r="Z73" s="14">
        <f t="shared" si="27"/>
        <v>18800</v>
      </c>
      <c r="AA73" s="15">
        <f>V73+'2024.11'!AA73</f>
        <v>3</v>
      </c>
      <c r="AB73" s="15">
        <f>W73+'2024.11'!AB73</f>
        <v>2</v>
      </c>
      <c r="AC73" s="15">
        <f>X73+'2024.11'!AC73</f>
        <v>400</v>
      </c>
      <c r="AD73" s="15">
        <f>Y73+'2024.11'!AD73</f>
        <v>80</v>
      </c>
      <c r="AE73" s="15">
        <f>Z73+'2024.11'!AE73</f>
        <v>32000</v>
      </c>
      <c r="AF73" s="9">
        <v>10</v>
      </c>
      <c r="AG73" s="16">
        <v>0</v>
      </c>
      <c r="AH73" s="16">
        <f>AF73+'2024.11'!AH73</f>
        <v>17</v>
      </c>
      <c r="AI73" s="16">
        <f>AG73+'2024.11'!AI73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AJ73+'2024.11'!AN73</f>
        <v>2</v>
      </c>
      <c r="AO73" s="16">
        <f>AK73+'2024.11'!AO73</f>
        <v>120</v>
      </c>
      <c r="AP73" s="16">
        <f>AL73+'2024.11'!AP73</f>
        <v>226</v>
      </c>
      <c r="AQ73" s="16">
        <f>AM73+'2024.11'!AQ73</f>
        <v>14</v>
      </c>
    </row>
    <row r="74" spans="1:43" s="1" customFormat="1">
      <c r="A74" s="399"/>
      <c r="B74" s="40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R74+'2024.11'!T74</f>
        <v>0</v>
      </c>
      <c r="U74" s="122">
        <f>S74+'2024.11'!U74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9">
        <v>0</v>
      </c>
      <c r="AG74" s="16">
        <v>0</v>
      </c>
      <c r="AH74" s="16">
        <f>AF74+'2024.11'!AH74</f>
        <v>0</v>
      </c>
      <c r="AI74" s="16">
        <f>AG74+'2024.11'!AI74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399"/>
      <c r="B75" s="401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R75+'2024.11'!T75</f>
        <v>0</v>
      </c>
      <c r="U75" s="122">
        <f>S75+'2024.11'!U75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9">
        <v>9</v>
      </c>
      <c r="AG75" s="16">
        <v>0</v>
      </c>
      <c r="AH75" s="16">
        <f>AF75+'2024.11'!AH75</f>
        <v>9</v>
      </c>
      <c r="AI75" s="16">
        <f>AG75+'2024.11'!AI75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399"/>
      <c r="B76" s="401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153085</v>
      </c>
      <c r="S76" s="146">
        <v>1000.003416414324</v>
      </c>
      <c r="T76" s="121">
        <f>R76+'2024.11'!T76</f>
        <v>153085</v>
      </c>
      <c r="U76" s="122">
        <f>S76+'2024.11'!U76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V76+'2024.11'!AA76</f>
        <v>2</v>
      </c>
      <c r="AB76" s="15">
        <f>W76+'2024.11'!AB76</f>
        <v>5</v>
      </c>
      <c r="AC76" s="15">
        <f>X76+'2024.11'!AC76</f>
        <v>1000</v>
      </c>
      <c r="AD76" s="15">
        <f>Y76+'2024.11'!AD76</f>
        <v>187</v>
      </c>
      <c r="AE76" s="15">
        <f>Z76+'2024.11'!AE76</f>
        <v>74800</v>
      </c>
      <c r="AF76" s="9">
        <v>0</v>
      </c>
      <c r="AG76" s="16">
        <v>0</v>
      </c>
      <c r="AH76" s="16">
        <f>AF76+'2024.11'!AH76</f>
        <v>0</v>
      </c>
      <c r="AI76" s="16">
        <f>AG76+'2024.11'!AI76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399"/>
      <c r="B77" s="401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382720</v>
      </c>
      <c r="S77" s="146">
        <v>2500.0575335930371</v>
      </c>
      <c r="T77" s="121">
        <f>R77+'2024.11'!T77</f>
        <v>382720</v>
      </c>
      <c r="U77" s="122">
        <f>S77+'2024.11'!U77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9">
        <v>0</v>
      </c>
      <c r="AG77" s="16">
        <v>0</v>
      </c>
      <c r="AH77" s="16">
        <f>AF77+'2024.11'!AH77</f>
        <v>14</v>
      </c>
      <c r="AI77" s="16">
        <f>AG77+'2024.11'!AI77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AJ77+'2024.11'!AN77</f>
        <v>3</v>
      </c>
      <c r="AO77" s="16">
        <f>AK77+'2024.11'!AO77</f>
        <v>575</v>
      </c>
      <c r="AP77" s="16">
        <f>AL77+'2024.11'!AP77</f>
        <v>232</v>
      </c>
      <c r="AQ77" s="16">
        <f>AM77+'2024.11'!AQ77</f>
        <v>32</v>
      </c>
    </row>
    <row r="78" spans="1:43" s="1" customFormat="1">
      <c r="A78" s="399"/>
      <c r="B78" s="401"/>
      <c r="C78" s="25" t="s">
        <v>11</v>
      </c>
      <c r="D78" s="27">
        <v>0</v>
      </c>
      <c r="E78" s="28">
        <v>6</v>
      </c>
      <c r="F78" s="277">
        <v>14</v>
      </c>
      <c r="G78" s="239">
        <v>14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1</v>
      </c>
      <c r="O78" s="85">
        <v>6</v>
      </c>
      <c r="P78" s="277">
        <v>14</v>
      </c>
      <c r="Q78" s="249">
        <v>-7</v>
      </c>
      <c r="R78" s="145">
        <v>0</v>
      </c>
      <c r="S78" s="146">
        <v>0</v>
      </c>
      <c r="T78" s="121">
        <f>R78+'2024.11'!T78</f>
        <v>0</v>
      </c>
      <c r="U78" s="122">
        <f>S78+'2024.11'!U78</f>
        <v>0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9">
        <v>0</v>
      </c>
      <c r="AG78" s="16">
        <v>0</v>
      </c>
      <c r="AH78" s="16">
        <f>AF78+'2024.11'!AH78</f>
        <v>0</v>
      </c>
      <c r="AI78" s="16">
        <f>AG78+'2024.11'!AI78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00"/>
      <c r="B79" s="401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R79+'2024.11'!T79</f>
        <v>612598</v>
      </c>
      <c r="U79" s="122">
        <f>S79+'2024.11'!U79</f>
        <v>4000.0337712083037</v>
      </c>
      <c r="V79" s="6">
        <v>1</v>
      </c>
      <c r="W79" s="11">
        <v>2</v>
      </c>
      <c r="X79" s="13">
        <f t="shared" si="26"/>
        <v>400</v>
      </c>
      <c r="Y79" s="12">
        <v>53</v>
      </c>
      <c r="Z79" s="14">
        <f t="shared" si="27"/>
        <v>21200</v>
      </c>
      <c r="AA79" s="15">
        <f>V79+'2024.11'!AA79</f>
        <v>2</v>
      </c>
      <c r="AB79" s="15">
        <f>W79+'2024.11'!AB79</f>
        <v>2</v>
      </c>
      <c r="AC79" s="15">
        <f>X79+'2024.11'!AC79</f>
        <v>400</v>
      </c>
      <c r="AD79" s="15">
        <f>Y79+'2024.11'!AD79</f>
        <v>113</v>
      </c>
      <c r="AE79" s="15">
        <f>Z79+'2024.11'!AE79</f>
        <v>45200</v>
      </c>
      <c r="AF79" s="9">
        <v>0</v>
      </c>
      <c r="AG79" s="16">
        <v>0</v>
      </c>
      <c r="AH79" s="16">
        <f>AF79+'2024.11'!AH79</f>
        <v>0</v>
      </c>
      <c r="AI79" s="16">
        <f>AG79+'2024.11'!AI79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7</v>
      </c>
      <c r="F80" s="144">
        <f t="shared" si="36"/>
        <v>337</v>
      </c>
      <c r="G80" s="244">
        <f t="shared" si="36"/>
        <v>282</v>
      </c>
      <c r="H80" s="265">
        <f t="shared" si="36"/>
        <v>55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2</v>
      </c>
      <c r="O80" s="124">
        <f t="shared" si="36"/>
        <v>12</v>
      </c>
      <c r="P80" s="144">
        <f t="shared" si="36"/>
        <v>337</v>
      </c>
      <c r="Q80" s="17">
        <f t="shared" si="36"/>
        <v>2</v>
      </c>
      <c r="R80" s="141">
        <f t="shared" si="36"/>
        <v>566423</v>
      </c>
      <c r="S80" s="142">
        <f t="shared" si="36"/>
        <v>3700.0681656311895</v>
      </c>
      <c r="T80" s="141">
        <f t="shared" si="36"/>
        <v>1543362</v>
      </c>
      <c r="U80" s="142">
        <f t="shared" si="36"/>
        <v>10240.178534781477</v>
      </c>
      <c r="V80" s="143">
        <f t="shared" si="36"/>
        <v>2</v>
      </c>
      <c r="W80" s="17">
        <f t="shared" si="36"/>
        <v>3</v>
      </c>
      <c r="X80" s="132">
        <f>W80*$X$4</f>
        <v>600</v>
      </c>
      <c r="Y80" s="17">
        <f>SUM(Y71:Y79)</f>
        <v>100</v>
      </c>
      <c r="Z80" s="132">
        <f t="shared" si="27"/>
        <v>40000</v>
      </c>
      <c r="AA80" s="135">
        <f>V80+'2024.11'!AA80</f>
        <v>13</v>
      </c>
      <c r="AB80" s="135">
        <f>W80+'2024.11'!AB80</f>
        <v>16</v>
      </c>
      <c r="AC80" s="135">
        <f>X80+'2024.11'!AC80</f>
        <v>3200</v>
      </c>
      <c r="AD80" s="135">
        <f>Y80+'2024.11'!AD80</f>
        <v>656</v>
      </c>
      <c r="AE80" s="135">
        <f>Z80+'2024.11'!AE80</f>
        <v>262400</v>
      </c>
      <c r="AF80" s="124">
        <f>SUM(AF71:AF79)</f>
        <v>19</v>
      </c>
      <c r="AG80" s="124">
        <f>SUM(AG71:AG79)</f>
        <v>0</v>
      </c>
      <c r="AH80" s="137">
        <f>AF80+'2024.11'!AH80</f>
        <v>40</v>
      </c>
      <c r="AI80" s="137">
        <f>AG80+'2024.11'!AI80</f>
        <v>0</v>
      </c>
      <c r="AJ80" s="124">
        <f>SUM(AJ71:AJ79)</f>
        <v>3</v>
      </c>
      <c r="AK80" s="124">
        <f>SUM(AK71:AK79)</f>
        <v>160</v>
      </c>
      <c r="AL80" s="124">
        <f>SUM(AL71:AL79)</f>
        <v>488</v>
      </c>
      <c r="AM80" s="124">
        <f>SUM(AM71:AM79)</f>
        <v>19</v>
      </c>
      <c r="AN80" s="137">
        <f>AJ80+'2024.11'!AN80</f>
        <v>9</v>
      </c>
      <c r="AO80" s="137">
        <f>AK80+'2024.11'!AO80</f>
        <v>1335</v>
      </c>
      <c r="AP80" s="137">
        <f>AL80+'2024.11'!AP80</f>
        <v>982</v>
      </c>
      <c r="AQ80" s="137">
        <f>AM80+'2024.11'!AQ80</f>
        <v>84</v>
      </c>
    </row>
    <row r="81" spans="1:43" s="1" customFormat="1">
      <c r="A81" s="398">
        <v>7</v>
      </c>
      <c r="B81" s="39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R81+'2024.11'!T81</f>
        <v>0</v>
      </c>
      <c r="U81" s="122">
        <f>S81+'2024.11'!U81</f>
        <v>0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>
        <v>0</v>
      </c>
      <c r="AG81" s="16">
        <v>0</v>
      </c>
      <c r="AH81" s="16">
        <f>AF81+'2024.11'!AH81</f>
        <v>0</v>
      </c>
      <c r="AI81" s="16">
        <f>AG81+'2024.11'!AI81</f>
        <v>0</v>
      </c>
      <c r="AJ81" s="5">
        <v>0</v>
      </c>
      <c r="AK81" s="303">
        <v>0</v>
      </c>
      <c r="AL81" s="303">
        <v>0</v>
      </c>
      <c r="AM81" s="303">
        <v>0</v>
      </c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399"/>
      <c r="B82" s="399"/>
      <c r="C82" s="25" t="s">
        <v>8</v>
      </c>
      <c r="D82" s="27">
        <v>0</v>
      </c>
      <c r="E82" s="28">
        <v>3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R82+'2024.11'!T82</f>
        <v>144000</v>
      </c>
      <c r="U82" s="122">
        <f>S82+'2024.11'!U82</f>
        <v>1003.9249771605324</v>
      </c>
      <c r="V82" s="6">
        <v>0</v>
      </c>
      <c r="W82" s="2">
        <v>0</v>
      </c>
      <c r="X82" s="13">
        <f t="shared" si="26"/>
        <v>0</v>
      </c>
      <c r="Y82" s="3">
        <v>0</v>
      </c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4">
        <v>0</v>
      </c>
      <c r="AG82" s="16">
        <v>0</v>
      </c>
      <c r="AH82" s="16">
        <f>AF82+'2024.11'!AH82</f>
        <v>97</v>
      </c>
      <c r="AI82" s="16">
        <f>AG82+'2024.11'!AI82</f>
        <v>0</v>
      </c>
      <c r="AJ82" s="5">
        <v>1</v>
      </c>
      <c r="AK82" s="303">
        <v>120</v>
      </c>
      <c r="AL82" s="303">
        <v>35</v>
      </c>
      <c r="AM82" s="303">
        <v>6</v>
      </c>
      <c r="AN82" s="16">
        <f>AJ82+'2024.11'!AN82</f>
        <v>1</v>
      </c>
      <c r="AO82" s="16">
        <f>AK82+'2024.11'!AO82</f>
        <v>120</v>
      </c>
      <c r="AP82" s="16">
        <f>AL82+'2024.11'!AP82</f>
        <v>35</v>
      </c>
      <c r="AQ82" s="16">
        <f>AM82+'2024.11'!AQ82</f>
        <v>6</v>
      </c>
    </row>
    <row r="83" spans="1:43" s="1" customFormat="1">
      <c r="A83" s="399"/>
      <c r="B83" s="40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R83+'2024.11'!T83</f>
        <v>451811</v>
      </c>
      <c r="U83" s="122">
        <f>S83+'2024.11'!U83</f>
        <v>2950.1553354783969</v>
      </c>
      <c r="V83" s="6">
        <v>0</v>
      </c>
      <c r="W83" s="2">
        <v>0</v>
      </c>
      <c r="X83" s="13">
        <f t="shared" si="26"/>
        <v>0</v>
      </c>
      <c r="Y83" s="3">
        <v>0</v>
      </c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>
        <v>0</v>
      </c>
      <c r="AG83" s="16">
        <v>0</v>
      </c>
      <c r="AH83" s="16">
        <f>AF83+'2024.11'!AH83</f>
        <v>0</v>
      </c>
      <c r="AI83" s="16">
        <f>AG83+'2024.11'!AI83</f>
        <v>0</v>
      </c>
      <c r="AJ83" s="5">
        <v>0</v>
      </c>
      <c r="AK83" s="303">
        <v>0</v>
      </c>
      <c r="AL83" s="303">
        <v>0</v>
      </c>
      <c r="AM83" s="303">
        <v>0</v>
      </c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399"/>
      <c r="B84" s="401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R84+'2024.11'!T84</f>
        <v>1004074</v>
      </c>
      <c r="U84" s="122">
        <f>S84+'2024.11'!U84</f>
        <v>7000.1039410936419</v>
      </c>
      <c r="V84" s="6">
        <v>0</v>
      </c>
      <c r="W84" s="2">
        <v>0</v>
      </c>
      <c r="X84" s="13">
        <f t="shared" si="26"/>
        <v>0</v>
      </c>
      <c r="Y84" s="3">
        <v>0</v>
      </c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>
        <v>0</v>
      </c>
      <c r="AG84" s="16">
        <v>0</v>
      </c>
      <c r="AH84" s="16">
        <f>AF84+'2024.11'!AH84</f>
        <v>6</v>
      </c>
      <c r="AI84" s="16">
        <f>AG84+'2024.11'!AI84</f>
        <v>0</v>
      </c>
      <c r="AJ84" s="5">
        <v>1</v>
      </c>
      <c r="AK84" s="303">
        <v>50</v>
      </c>
      <c r="AL84" s="303">
        <v>52</v>
      </c>
      <c r="AM84" s="303">
        <v>7</v>
      </c>
      <c r="AN84" s="16">
        <f>AJ84+'2024.11'!AN84</f>
        <v>4</v>
      </c>
      <c r="AO84" s="16">
        <f>AK84+'2024.11'!AO84</f>
        <v>195</v>
      </c>
      <c r="AP84" s="16">
        <f>AL84+'2024.11'!AP84</f>
        <v>339</v>
      </c>
      <c r="AQ84" s="16">
        <f>AM84+'2024.11'!AQ84</f>
        <v>34</v>
      </c>
    </row>
    <row r="85" spans="1:43" s="1" customFormat="1">
      <c r="A85" s="399"/>
      <c r="B85" s="401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R85+'2024.11'!T85</f>
        <v>0</v>
      </c>
      <c r="U85" s="122">
        <f>S85+'2024.11'!U85</f>
        <v>0</v>
      </c>
      <c r="V85" s="6">
        <v>0</v>
      </c>
      <c r="W85" s="2">
        <v>0</v>
      </c>
      <c r="X85" s="13">
        <f t="shared" si="26"/>
        <v>0</v>
      </c>
      <c r="Y85" s="3">
        <v>0</v>
      </c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>
        <v>1</v>
      </c>
      <c r="AG85" s="16">
        <v>0</v>
      </c>
      <c r="AH85" s="16">
        <f>AF85+'2024.11'!AH85</f>
        <v>11</v>
      </c>
      <c r="AI85" s="16">
        <f>AG85+'2024.11'!AI85</f>
        <v>0</v>
      </c>
      <c r="AJ85" s="5">
        <v>0</v>
      </c>
      <c r="AK85" s="303">
        <v>0</v>
      </c>
      <c r="AL85" s="303">
        <v>0</v>
      </c>
      <c r="AM85" s="303">
        <v>0</v>
      </c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399"/>
      <c r="B86" s="401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21">
        <f>R86+'2024.11'!T86</f>
        <v>0</v>
      </c>
      <c r="U86" s="122">
        <f>S86+'2024.11'!U86</f>
        <v>0</v>
      </c>
      <c r="V86" s="6">
        <v>0</v>
      </c>
      <c r="W86" s="2">
        <v>0</v>
      </c>
      <c r="X86" s="13">
        <f t="shared" si="26"/>
        <v>0</v>
      </c>
      <c r="Y86" s="3">
        <v>0</v>
      </c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>
        <v>0</v>
      </c>
      <c r="AG86" s="16">
        <v>0</v>
      </c>
      <c r="AH86" s="16">
        <f>AF86+'2024.11'!AH86</f>
        <v>0</v>
      </c>
      <c r="AI86" s="16">
        <f>AG86+'2024.11'!AI86</f>
        <v>0</v>
      </c>
      <c r="AJ86" s="5">
        <v>0</v>
      </c>
      <c r="AK86" s="303">
        <v>0</v>
      </c>
      <c r="AL86" s="303">
        <v>0</v>
      </c>
      <c r="AM86" s="303">
        <v>0</v>
      </c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399"/>
      <c r="B87" s="401"/>
      <c r="C87" s="25" t="s">
        <v>3</v>
      </c>
      <c r="D87" s="27">
        <v>0</v>
      </c>
      <c r="E87" s="28">
        <v>0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45">
        <v>0</v>
      </c>
      <c r="S87" s="146">
        <v>0</v>
      </c>
      <c r="T87" s="121">
        <f>R87+'2024.11'!T87</f>
        <v>0</v>
      </c>
      <c r="U87" s="122">
        <f>S87+'2024.11'!U87</f>
        <v>0</v>
      </c>
      <c r="V87" s="6">
        <v>0</v>
      </c>
      <c r="W87" s="2">
        <v>0</v>
      </c>
      <c r="X87" s="13">
        <f t="shared" si="26"/>
        <v>0</v>
      </c>
      <c r="Y87" s="3">
        <v>0</v>
      </c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>
        <v>0</v>
      </c>
      <c r="AG87" s="16">
        <v>0</v>
      </c>
      <c r="AH87" s="16">
        <f>AF87+'2024.11'!AH87</f>
        <v>0</v>
      </c>
      <c r="AI87" s="16">
        <f>AG87+'2024.11'!AI87</f>
        <v>1</v>
      </c>
      <c r="AJ87" s="5">
        <v>0</v>
      </c>
      <c r="AK87" s="303">
        <v>0</v>
      </c>
      <c r="AL87" s="303">
        <v>0</v>
      </c>
      <c r="AM87" s="303">
        <v>0</v>
      </c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399"/>
      <c r="B88" s="401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857276</v>
      </c>
      <c r="S88" s="146">
        <v>5600.0191319202149</v>
      </c>
      <c r="T88" s="121">
        <f>R88+'2024.11'!T88</f>
        <v>857276</v>
      </c>
      <c r="U88" s="122">
        <f>S88+'2024.11'!U88</f>
        <v>5600.0191319202149</v>
      </c>
      <c r="V88" s="6">
        <v>0</v>
      </c>
      <c r="W88" s="2">
        <v>0</v>
      </c>
      <c r="X88" s="148">
        <f t="shared" ref="X88" si="37">W88*$X$4</f>
        <v>0</v>
      </c>
      <c r="Y88" s="3">
        <v>0</v>
      </c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>
        <v>0</v>
      </c>
      <c r="AG88" s="16">
        <v>0</v>
      </c>
      <c r="AH88" s="16">
        <f>AF88+'2024.11'!AH88</f>
        <v>11</v>
      </c>
      <c r="AI88" s="16">
        <f>AG88+'2024.11'!AI88</f>
        <v>0</v>
      </c>
      <c r="AJ88" s="5">
        <v>0</v>
      </c>
      <c r="AK88" s="303">
        <v>0</v>
      </c>
      <c r="AL88" s="303">
        <v>0</v>
      </c>
      <c r="AM88" s="303">
        <v>0</v>
      </c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00"/>
      <c r="B89" s="401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R89+'2024.11'!T89</f>
        <v>0</v>
      </c>
      <c r="U89" s="122">
        <f>S89+'2024.11'!U89</f>
        <v>0</v>
      </c>
      <c r="V89" s="6">
        <v>0</v>
      </c>
      <c r="W89" s="2">
        <v>0</v>
      </c>
      <c r="X89" s="148">
        <f t="shared" si="26"/>
        <v>0</v>
      </c>
      <c r="Y89" s="3">
        <v>0</v>
      </c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>
        <v>1</v>
      </c>
      <c r="AG89" s="16">
        <v>0</v>
      </c>
      <c r="AH89" s="16">
        <f>AF89+'2024.11'!AH89</f>
        <v>1</v>
      </c>
      <c r="AI89" s="16">
        <f>AG89+'2024.11'!AI89</f>
        <v>0</v>
      </c>
      <c r="AJ89" s="5">
        <v>0</v>
      </c>
      <c r="AK89" s="303">
        <v>0</v>
      </c>
      <c r="AL89" s="303">
        <v>0</v>
      </c>
      <c r="AM89" s="303">
        <v>0</v>
      </c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3</v>
      </c>
      <c r="F90" s="281">
        <f t="shared" si="39"/>
        <v>343</v>
      </c>
      <c r="G90" s="245">
        <f t="shared" ref="G90:H90" si="40">SUM(G81:G89)</f>
        <v>258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7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343</v>
      </c>
      <c r="Q90" s="255">
        <f t="shared" ref="Q90" si="42">SUM(Q81:Q89)</f>
        <v>-6</v>
      </c>
      <c r="R90" s="158">
        <f t="shared" ref="R90:Y90" si="43">SUM(R81:R89)</f>
        <v>857276</v>
      </c>
      <c r="S90" s="159">
        <f t="shared" si="43"/>
        <v>5600.0191319202149</v>
      </c>
      <c r="T90" s="158">
        <f t="shared" ref="T90:U90" si="44">SUM(T81:T89)</f>
        <v>2457161</v>
      </c>
      <c r="U90" s="159">
        <f t="shared" si="44"/>
        <v>16554.203385652785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2</v>
      </c>
      <c r="AG90" s="153">
        <f t="shared" si="45"/>
        <v>0</v>
      </c>
      <c r="AH90" s="137">
        <f>AF90+'2024.11'!AH90</f>
        <v>126</v>
      </c>
      <c r="AI90" s="137">
        <f>AG90+'2024.11'!AI90</f>
        <v>1</v>
      </c>
      <c r="AJ90" s="153">
        <f t="shared" ref="AJ90:AM90" si="46">SUM(AJ81:AJ89)</f>
        <v>2</v>
      </c>
      <c r="AK90" s="153">
        <f t="shared" si="46"/>
        <v>170</v>
      </c>
      <c r="AL90" s="153">
        <f t="shared" si="46"/>
        <v>87</v>
      </c>
      <c r="AM90" s="153">
        <f t="shared" si="46"/>
        <v>13</v>
      </c>
      <c r="AN90" s="137">
        <f>AJ90+'2024.11'!AN90</f>
        <v>9</v>
      </c>
      <c r="AO90" s="137">
        <f>AK90+'2024.11'!AO90</f>
        <v>1420</v>
      </c>
      <c r="AP90" s="137">
        <f>AL90+'2024.11'!AP90</f>
        <v>601</v>
      </c>
      <c r="AQ90" s="137">
        <f>AM90+'2024.11'!AQ90</f>
        <v>108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7">SUM(D90,D80,D70,D60,D43,D34,D20)</f>
        <v>18</v>
      </c>
      <c r="E91" s="218">
        <f t="shared" si="47"/>
        <v>112</v>
      </c>
      <c r="F91" s="282">
        <f t="shared" si="47"/>
        <v>3621</v>
      </c>
      <c r="G91" s="272">
        <f t="shared" si="47"/>
        <v>2861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142</v>
      </c>
      <c r="M91" s="220">
        <f t="shared" si="47"/>
        <v>1</v>
      </c>
      <c r="N91" s="220">
        <f t="shared" si="47"/>
        <v>13</v>
      </c>
      <c r="O91" s="220">
        <f t="shared" si="47"/>
        <v>178</v>
      </c>
      <c r="P91" s="282">
        <f t="shared" si="47"/>
        <v>3621</v>
      </c>
      <c r="Q91" s="256">
        <f t="shared" si="47"/>
        <v>-39</v>
      </c>
      <c r="R91" s="221">
        <f t="shared" ref="R91:W91" si="48">R20+R34+R43+R60+R70+R80+R90</f>
        <v>11775584</v>
      </c>
      <c r="S91" s="222">
        <f t="shared" si="48"/>
        <v>76921.704830986884</v>
      </c>
      <c r="T91" s="221">
        <f t="shared" si="48"/>
        <v>31068625</v>
      </c>
      <c r="U91" s="222">
        <f t="shared" si="48"/>
        <v>207407.62708977109</v>
      </c>
      <c r="V91" s="223">
        <f t="shared" si="48"/>
        <v>27</v>
      </c>
      <c r="W91" s="224">
        <f t="shared" si="48"/>
        <v>169</v>
      </c>
      <c r="X91" s="225">
        <f t="shared" si="26"/>
        <v>33800</v>
      </c>
      <c r="Y91" s="224">
        <f>Y20+Y34+Y43+Y60+Y70+Y80+Y90</f>
        <v>1090</v>
      </c>
      <c r="Z91" s="225">
        <f t="shared" si="27"/>
        <v>436000</v>
      </c>
      <c r="AA91" s="226">
        <f>V91+'2024.11'!AA91</f>
        <v>153</v>
      </c>
      <c r="AB91" s="226">
        <f>W91+'2024.11'!AB91</f>
        <v>625</v>
      </c>
      <c r="AC91" s="226">
        <f>X91+'2024.11'!AC91</f>
        <v>125000</v>
      </c>
      <c r="AD91" s="226">
        <f>Y91+'2024.11'!AD91</f>
        <v>6349</v>
      </c>
      <c r="AE91" s="226">
        <f>Z91+'2024.11'!AE91</f>
        <v>2539600</v>
      </c>
      <c r="AF91" s="223">
        <f>AF20+AF34+AF43+AF60+AF70+AF80+AF90</f>
        <v>56</v>
      </c>
      <c r="AG91" s="223">
        <f>AG20+AG34+AG43+AG60+AG70+AG80+AG90</f>
        <v>0</v>
      </c>
      <c r="AH91" s="227">
        <f>AF91+'2024.11'!AH91</f>
        <v>269</v>
      </c>
      <c r="AI91" s="227">
        <f>AG91+'2024.11'!AI91</f>
        <v>1</v>
      </c>
      <c r="AJ91" s="223">
        <f>AJ20+AJ34+AJ43+AJ60+AJ70+AJ80+AJ90</f>
        <v>23</v>
      </c>
      <c r="AK91" s="223">
        <f>AK20+AK34+AK43+AK60+AK70+AK80+AK90</f>
        <v>1430</v>
      </c>
      <c r="AL91" s="223">
        <f>AL20+AL34+AL43+AL60+AL70+AL80+AL90</f>
        <v>2326</v>
      </c>
      <c r="AM91" s="223">
        <f>AM20+AM34+AM43+AM60+AM70+AM80+AM90</f>
        <v>138</v>
      </c>
      <c r="AN91" s="227">
        <f>AJ91+'2024.11'!AN91</f>
        <v>91</v>
      </c>
      <c r="AO91" s="227">
        <f>AK91+'2024.11'!AO91</f>
        <v>9720</v>
      </c>
      <c r="AP91" s="227">
        <f>AL91+'2024.11'!AP91</f>
        <v>12581</v>
      </c>
      <c r="AQ91" s="227">
        <f>AM91+'2024.11'!AQ91</f>
        <v>664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D2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R22" sqref="R22:U2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45658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124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5" customHeight="1">
      <c r="A5" s="398">
        <v>1</v>
      </c>
      <c r="B5" s="39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67">
        <v>0</v>
      </c>
      <c r="S5" s="122">
        <v>0</v>
      </c>
      <c r="T5" s="167">
        <f>R5+'2024.12'!T5</f>
        <v>836379</v>
      </c>
      <c r="U5" s="122">
        <f>S5+'2024.12'!U5</f>
        <v>5400.0304075724935</v>
      </c>
      <c r="V5" s="2">
        <v>0</v>
      </c>
      <c r="W5" s="2">
        <v>0</v>
      </c>
      <c r="X5" s="13">
        <f t="shared" ref="X5:X35" si="0">W5*$X$4</f>
        <v>0</v>
      </c>
      <c r="Y5" s="3">
        <v>0</v>
      </c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>
        <v>0</v>
      </c>
      <c r="AG5" s="16">
        <v>0</v>
      </c>
      <c r="AH5" s="16">
        <f>AF5+'2024.12'!AH5</f>
        <v>0</v>
      </c>
      <c r="AI5" s="16">
        <f>AG5+'2024.12'!AI5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 ht="15" customHeight="1">
      <c r="A6" s="399"/>
      <c r="B6" s="39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67">
        <f>R6+'2024.12'!T6</f>
        <v>0</v>
      </c>
      <c r="U6" s="122">
        <f>S6+'2024.12'!U6</f>
        <v>0</v>
      </c>
      <c r="V6" s="6">
        <v>1</v>
      </c>
      <c r="W6" s="6">
        <v>0</v>
      </c>
      <c r="X6" s="13">
        <f t="shared" si="0"/>
        <v>0</v>
      </c>
      <c r="Y6" s="7">
        <v>36</v>
      </c>
      <c r="Z6" s="14">
        <f t="shared" si="1"/>
        <v>14400</v>
      </c>
      <c r="AA6" s="15">
        <f>V6+'2024.12'!AA6</f>
        <v>4</v>
      </c>
      <c r="AB6" s="15">
        <f>W6+'2024.12'!AB6</f>
        <v>0</v>
      </c>
      <c r="AC6" s="15">
        <f>X6+'2024.12'!AC6</f>
        <v>0</v>
      </c>
      <c r="AD6" s="15">
        <f>Y6+'2024.12'!AD6</f>
        <v>113</v>
      </c>
      <c r="AE6" s="15">
        <f>Z6+'2024.12'!AE6</f>
        <v>45200</v>
      </c>
      <c r="AF6" s="4">
        <v>0</v>
      </c>
      <c r="AG6" s="16">
        <v>0</v>
      </c>
      <c r="AH6" s="16">
        <f>AF6+'2024.12'!AH6</f>
        <v>1</v>
      </c>
      <c r="AI6" s="16">
        <f>AG6+'2024.12'!AI6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AJ6+'2024.12'!AN6</f>
        <v>1</v>
      </c>
      <c r="AO6" s="16">
        <f>AK6+'2024.12'!AO6</f>
        <v>45</v>
      </c>
      <c r="AP6" s="16">
        <f>AL6+'2024.12'!AP6</f>
        <v>63</v>
      </c>
      <c r="AQ6" s="16">
        <f>AM6+'2024.12'!AQ6</f>
        <v>4</v>
      </c>
    </row>
    <row r="7" spans="1:43" s="1" customFormat="1" ht="15" customHeight="1">
      <c r="A7" s="399"/>
      <c r="B7" s="39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67">
        <v>362802</v>
      </c>
      <c r="S7" s="122">
        <v>2300.137987864709</v>
      </c>
      <c r="T7" s="167">
        <f>R7+'2024.12'!T7</f>
        <v>813567</v>
      </c>
      <c r="U7" s="122">
        <f>S7+'2024.12'!U7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V7+'2024.12'!AA7</f>
        <v>5</v>
      </c>
      <c r="AB7" s="15">
        <f>W7+'2024.12'!AB7</f>
        <v>22</v>
      </c>
      <c r="AC7" s="15">
        <f>X7+'2024.12'!AC7</f>
        <v>4400</v>
      </c>
      <c r="AD7" s="15">
        <f>Y7+'2024.12'!AD7</f>
        <v>205</v>
      </c>
      <c r="AE7" s="15">
        <f>Z7+'2024.12'!AE7</f>
        <v>82000</v>
      </c>
      <c r="AF7" s="4">
        <v>0</v>
      </c>
      <c r="AG7" s="16">
        <v>0</v>
      </c>
      <c r="AH7" s="16">
        <f>AF7+'2024.12'!AH7</f>
        <v>2</v>
      </c>
      <c r="AI7" s="16">
        <f>AG7+'2024.12'!AI7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 ht="15" customHeight="1">
      <c r="A8" s="399"/>
      <c r="B8" s="399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67">
        <f>R8+'2024.12'!T8</f>
        <v>85736</v>
      </c>
      <c r="U8" s="122">
        <f>S8+'2024.12'!U8</f>
        <v>560.05678485611577</v>
      </c>
      <c r="V8" s="6">
        <v>1</v>
      </c>
      <c r="W8" s="6">
        <v>0</v>
      </c>
      <c r="X8" s="13">
        <f t="shared" si="0"/>
        <v>0</v>
      </c>
      <c r="Y8" s="8">
        <v>51</v>
      </c>
      <c r="Z8" s="14">
        <f t="shared" si="1"/>
        <v>20400</v>
      </c>
      <c r="AA8" s="15">
        <f>V8+'2024.12'!AA8</f>
        <v>4</v>
      </c>
      <c r="AB8" s="15">
        <f>W8+'2024.12'!AB8</f>
        <v>37</v>
      </c>
      <c r="AC8" s="15">
        <f>X8+'2024.12'!AC8</f>
        <v>7400</v>
      </c>
      <c r="AD8" s="15">
        <f>Y8+'2024.12'!AD8</f>
        <v>143</v>
      </c>
      <c r="AE8" s="15">
        <f>Z8+'2024.12'!AE8</f>
        <v>57200</v>
      </c>
      <c r="AF8" s="4">
        <v>0</v>
      </c>
      <c r="AG8" s="16">
        <v>0</v>
      </c>
      <c r="AH8" s="16">
        <f>AF8+'2024.12'!AH8</f>
        <v>0</v>
      </c>
      <c r="AI8" s="16">
        <f>AG8+'2024.12'!AI8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 ht="15" customHeight="1">
      <c r="A9" s="399"/>
      <c r="B9" s="399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67">
        <v>0</v>
      </c>
      <c r="S9" s="123">
        <v>0</v>
      </c>
      <c r="T9" s="167">
        <f>R9+'2024.12'!T9</f>
        <v>459265</v>
      </c>
      <c r="U9" s="122">
        <f>S9+'2024.12'!U9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V9+'2024.12'!AA9</f>
        <v>6</v>
      </c>
      <c r="AB9" s="15">
        <f>W9+'2024.12'!AB9</f>
        <v>40</v>
      </c>
      <c r="AC9" s="15">
        <f>X9+'2024.12'!AC9</f>
        <v>8000</v>
      </c>
      <c r="AD9" s="15">
        <f>Y9+'2024.12'!AD9</f>
        <v>262</v>
      </c>
      <c r="AE9" s="15">
        <f>Z9+'2024.12'!AE9</f>
        <v>104800</v>
      </c>
      <c r="AF9" s="4">
        <v>0</v>
      </c>
      <c r="AG9" s="16">
        <v>0</v>
      </c>
      <c r="AH9" s="16">
        <f>AF9+'2024.12'!AH9</f>
        <v>0</v>
      </c>
      <c r="AI9" s="16">
        <f>AG9+'2024.12'!AI9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399"/>
      <c r="B10" s="400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67">
        <f>R10+'2024.12'!T10</f>
        <v>0</v>
      </c>
      <c r="U10" s="122">
        <f>S10+'2024.12'!U10</f>
        <v>0</v>
      </c>
      <c r="V10" s="6">
        <v>1</v>
      </c>
      <c r="W10" s="6">
        <v>0</v>
      </c>
      <c r="X10" s="13">
        <f t="shared" si="0"/>
        <v>0</v>
      </c>
      <c r="Y10" s="7">
        <v>44</v>
      </c>
      <c r="Z10" s="14">
        <f t="shared" si="1"/>
        <v>17600</v>
      </c>
      <c r="AA10" s="15">
        <f>V10+'2024.12'!AA10</f>
        <v>3</v>
      </c>
      <c r="AB10" s="15">
        <f>W10+'2024.12'!AB10</f>
        <v>0</v>
      </c>
      <c r="AC10" s="15">
        <f>X10+'2024.12'!AC10</f>
        <v>0</v>
      </c>
      <c r="AD10" s="15">
        <f>Y10+'2024.12'!AD10</f>
        <v>137</v>
      </c>
      <c r="AE10" s="15">
        <f>Z10+'2024.12'!AE10</f>
        <v>54800</v>
      </c>
      <c r="AF10" s="4">
        <v>0</v>
      </c>
      <c r="AG10" s="16">
        <v>0</v>
      </c>
      <c r="AH10" s="16">
        <f>AF10+'2024.12'!AH10</f>
        <v>3</v>
      </c>
      <c r="AI10" s="16">
        <f>AG10+'2024.12'!AI10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399"/>
      <c r="B11" s="401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68">
        <v>1735037</v>
      </c>
      <c r="S11" s="123">
        <v>11000.006929539586</v>
      </c>
      <c r="T11" s="167">
        <f>R11+'2024.12'!T11</f>
        <v>2423549</v>
      </c>
      <c r="U11" s="122">
        <f>S11+'2024.12'!U11</f>
        <v>15800.106887003145</v>
      </c>
      <c r="V11" s="6">
        <v>0</v>
      </c>
      <c r="W11" s="6">
        <v>0</v>
      </c>
      <c r="X11" s="13">
        <f t="shared" si="0"/>
        <v>0</v>
      </c>
      <c r="Y11" s="7">
        <v>0</v>
      </c>
      <c r="Z11" s="14">
        <f t="shared" si="1"/>
        <v>0</v>
      </c>
      <c r="AA11" s="15">
        <f>V11+'2024.12'!AA11</f>
        <v>3</v>
      </c>
      <c r="AB11" s="15">
        <f>W11+'2024.12'!AB11</f>
        <v>0</v>
      </c>
      <c r="AC11" s="15">
        <f>X11+'2024.12'!AC11</f>
        <v>0</v>
      </c>
      <c r="AD11" s="15">
        <f>Y11+'2024.12'!AD11</f>
        <v>124</v>
      </c>
      <c r="AE11" s="15">
        <f>Z11+'2024.12'!AE11</f>
        <v>49600</v>
      </c>
      <c r="AF11" s="4">
        <v>0</v>
      </c>
      <c r="AG11" s="16">
        <v>0</v>
      </c>
      <c r="AH11" s="16">
        <f>AF11+'2024.12'!AH11</f>
        <v>0</v>
      </c>
      <c r="AI11" s="16">
        <f>AG11+'2024.12'!AI11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399"/>
      <c r="B12" s="401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68">
        <v>0</v>
      </c>
      <c r="S12" s="123">
        <v>0</v>
      </c>
      <c r="T12" s="167">
        <f>R12+'2024.12'!T12</f>
        <v>214410</v>
      </c>
      <c r="U12" s="122">
        <f>S12+'2024.12'!U12</f>
        <v>1400.0163906587557</v>
      </c>
      <c r="V12" s="6">
        <v>1</v>
      </c>
      <c r="W12" s="6">
        <v>0</v>
      </c>
      <c r="X12" s="13">
        <f t="shared" si="0"/>
        <v>0</v>
      </c>
      <c r="Y12" s="7">
        <v>33</v>
      </c>
      <c r="Z12" s="14">
        <f t="shared" si="1"/>
        <v>13200</v>
      </c>
      <c r="AA12" s="15">
        <f>V12+'2024.12'!AA12</f>
        <v>2</v>
      </c>
      <c r="AB12" s="15">
        <f>W12+'2024.12'!AB12</f>
        <v>0</v>
      </c>
      <c r="AC12" s="15">
        <f>X12+'2024.12'!AC12</f>
        <v>0</v>
      </c>
      <c r="AD12" s="15">
        <f>Y12+'2024.12'!AD12</f>
        <v>57</v>
      </c>
      <c r="AE12" s="15">
        <f>Z12+'2024.12'!AE12</f>
        <v>22800</v>
      </c>
      <c r="AF12" s="4">
        <v>0</v>
      </c>
      <c r="AG12" s="16">
        <v>0</v>
      </c>
      <c r="AH12" s="16">
        <f>AF12+'2024.12'!AH12</f>
        <v>0</v>
      </c>
      <c r="AI12" s="16">
        <f>AG12+'2024.12'!AI12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399"/>
      <c r="B13" s="401"/>
      <c r="C13" s="25" t="s">
        <v>69</v>
      </c>
      <c r="D13" s="27">
        <v>1</v>
      </c>
      <c r="E13" s="120">
        <v>0</v>
      </c>
      <c r="F13" s="292">
        <v>52</v>
      </c>
      <c r="G13" s="239">
        <v>52</v>
      </c>
      <c r="H13" s="258">
        <v>0</v>
      </c>
      <c r="I13" s="52">
        <v>47</v>
      </c>
      <c r="J13" s="54">
        <v>0</v>
      </c>
      <c r="K13" s="54">
        <v>0</v>
      </c>
      <c r="L13" s="54">
        <v>5</v>
      </c>
      <c r="M13" s="54">
        <v>0</v>
      </c>
      <c r="N13" s="54">
        <v>0</v>
      </c>
      <c r="O13" s="249">
        <v>0</v>
      </c>
      <c r="P13" s="294">
        <v>52</v>
      </c>
      <c r="Q13" s="249">
        <v>5</v>
      </c>
      <c r="R13" s="121">
        <v>0</v>
      </c>
      <c r="S13" s="123">
        <v>0</v>
      </c>
      <c r="T13" s="167">
        <f>R13+'2024.12'!T13</f>
        <v>842324</v>
      </c>
      <c r="U13" s="122">
        <f>S13+'2024.12'!U13</f>
        <v>5500.0578622510411</v>
      </c>
      <c r="V13" s="6">
        <v>0</v>
      </c>
      <c r="W13" s="6">
        <v>0</v>
      </c>
      <c r="X13" s="13">
        <f t="shared" si="0"/>
        <v>0</v>
      </c>
      <c r="Y13" s="7">
        <v>0</v>
      </c>
      <c r="Z13" s="14">
        <f t="shared" si="1"/>
        <v>0</v>
      </c>
      <c r="AA13" s="15">
        <f>V13+'2024.12'!AA13</f>
        <v>3</v>
      </c>
      <c r="AB13" s="15">
        <f>W13+'2024.12'!AB13</f>
        <v>0</v>
      </c>
      <c r="AC13" s="15">
        <f>X13+'2024.12'!AC13</f>
        <v>0</v>
      </c>
      <c r="AD13" s="15">
        <f>Y13+'2024.12'!AD13</f>
        <v>133</v>
      </c>
      <c r="AE13" s="15">
        <f>Z13+'2024.12'!AE13</f>
        <v>53200</v>
      </c>
      <c r="AF13" s="4">
        <v>0</v>
      </c>
      <c r="AG13" s="16">
        <v>0</v>
      </c>
      <c r="AH13" s="16">
        <f>AF13+'2024.12'!AH13</f>
        <v>0</v>
      </c>
      <c r="AI13" s="16">
        <f>AG13+'2024.12'!AI13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399"/>
      <c r="B14" s="401"/>
      <c r="C14" s="25" t="s">
        <v>68</v>
      </c>
      <c r="D14" s="27">
        <v>0</v>
      </c>
      <c r="E14" s="120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67">
        <f>R14+'2024.12'!T14</f>
        <v>315566</v>
      </c>
      <c r="U14" s="122">
        <f>S14+'2024.12'!U14</f>
        <v>2200.0318704350038</v>
      </c>
      <c r="V14" s="6">
        <v>0</v>
      </c>
      <c r="W14" s="6">
        <v>0</v>
      </c>
      <c r="X14" s="13">
        <f t="shared" si="0"/>
        <v>0</v>
      </c>
      <c r="Y14" s="7">
        <v>0</v>
      </c>
      <c r="Z14" s="14">
        <f t="shared" si="1"/>
        <v>0</v>
      </c>
      <c r="AA14" s="15">
        <f>V14+'2024.12'!AA14</f>
        <v>4</v>
      </c>
      <c r="AB14" s="15">
        <f>W14+'2024.12'!AB14</f>
        <v>0</v>
      </c>
      <c r="AC14" s="15">
        <f>X14+'2024.12'!AC14</f>
        <v>0</v>
      </c>
      <c r="AD14" s="15">
        <f>Y14+'2024.12'!AD14</f>
        <v>153</v>
      </c>
      <c r="AE14" s="15">
        <f>Z14+'2024.12'!AE14</f>
        <v>61200</v>
      </c>
      <c r="AF14" s="4">
        <v>0</v>
      </c>
      <c r="AG14" s="16">
        <v>0</v>
      </c>
      <c r="AH14" s="16">
        <f>AF14+'2024.12'!AH14</f>
        <v>0</v>
      </c>
      <c r="AI14" s="16">
        <f>AG14+'2024.12'!AI14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399"/>
      <c r="B15" s="401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67">
        <f>R15+'2024.12'!T15</f>
        <v>811371</v>
      </c>
      <c r="U15" s="122">
        <f>S15+'2024.12'!U15</f>
        <v>5300.1520199856714</v>
      </c>
      <c r="V15" s="6">
        <v>1</v>
      </c>
      <c r="W15" s="6">
        <v>2</v>
      </c>
      <c r="X15" s="13">
        <f t="shared" si="0"/>
        <v>400</v>
      </c>
      <c r="Y15" s="7">
        <v>81</v>
      </c>
      <c r="Z15" s="14">
        <f t="shared" si="1"/>
        <v>32400</v>
      </c>
      <c r="AA15" s="15">
        <f>V15+'2024.12'!AA15</f>
        <v>3</v>
      </c>
      <c r="AB15" s="15">
        <f>W15+'2024.12'!AB15</f>
        <v>4</v>
      </c>
      <c r="AC15" s="15">
        <f>X15+'2024.12'!AC15</f>
        <v>800</v>
      </c>
      <c r="AD15" s="15">
        <f>Y15+'2024.12'!AD15</f>
        <v>191</v>
      </c>
      <c r="AE15" s="15">
        <f>Z15+'2024.12'!AE15</f>
        <v>76400</v>
      </c>
      <c r="AF15" s="4">
        <v>0</v>
      </c>
      <c r="AG15" s="16">
        <v>0</v>
      </c>
      <c r="AH15" s="16">
        <f>AF15+'2024.12'!AH15</f>
        <v>0</v>
      </c>
      <c r="AI15" s="16">
        <f>AG15+'2024.12'!AI15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399"/>
      <c r="B16" s="401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68">
        <v>0</v>
      </c>
      <c r="S16" s="123">
        <v>0</v>
      </c>
      <c r="T16" s="167">
        <f>R16+'2024.12'!T16</f>
        <v>290871</v>
      </c>
      <c r="U16" s="122">
        <f>S16+'2024.12'!U16</f>
        <v>1900.0685484263699</v>
      </c>
      <c r="V16" s="6">
        <v>1</v>
      </c>
      <c r="W16" s="6">
        <v>0</v>
      </c>
      <c r="X16" s="13">
        <f t="shared" si="0"/>
        <v>0</v>
      </c>
      <c r="Y16" s="7">
        <v>39</v>
      </c>
      <c r="Z16" s="14">
        <f t="shared" si="1"/>
        <v>15600</v>
      </c>
      <c r="AA16" s="15">
        <f>V16+'2024.12'!AA16</f>
        <v>2</v>
      </c>
      <c r="AB16" s="15">
        <f>W16+'2024.12'!AB16</f>
        <v>0</v>
      </c>
      <c r="AC16" s="15">
        <f>X16+'2024.12'!AC16</f>
        <v>0</v>
      </c>
      <c r="AD16" s="15">
        <f>Y16+'2024.12'!AD16</f>
        <v>87</v>
      </c>
      <c r="AE16" s="15">
        <f>Z16+'2024.12'!AE16</f>
        <v>34800</v>
      </c>
      <c r="AF16" s="4">
        <v>0</v>
      </c>
      <c r="AG16" s="16">
        <v>0</v>
      </c>
      <c r="AH16" s="16">
        <f>AF16+'2024.12'!AH16</f>
        <v>0</v>
      </c>
      <c r="AI16" s="16">
        <f>AG16+'2024.12'!AI16</f>
        <v>0</v>
      </c>
      <c r="AJ16" s="5">
        <v>1</v>
      </c>
      <c r="AK16" s="16">
        <v>420</v>
      </c>
      <c r="AL16" s="16">
        <v>43</v>
      </c>
      <c r="AM16" s="16">
        <v>4</v>
      </c>
      <c r="AN16" s="16">
        <f>AJ16+'2024.12'!AN16</f>
        <v>1</v>
      </c>
      <c r="AO16" s="16">
        <f>AK16+'2024.12'!AO16</f>
        <v>420</v>
      </c>
      <c r="AP16" s="16">
        <f>AL16+'2024.12'!AP16</f>
        <v>43</v>
      </c>
      <c r="AQ16" s="16">
        <f>AM16+'2024.12'!AQ16</f>
        <v>4</v>
      </c>
    </row>
    <row r="17" spans="1:43" s="1" customFormat="1">
      <c r="A17" s="399"/>
      <c r="B17" s="401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68">
        <v>0</v>
      </c>
      <c r="S17" s="123">
        <v>0</v>
      </c>
      <c r="T17" s="167">
        <f>R17+'2024.12'!T17</f>
        <v>0</v>
      </c>
      <c r="U17" s="122">
        <f>S17+'2024.12'!U17</f>
        <v>0</v>
      </c>
      <c r="V17" s="6">
        <v>3</v>
      </c>
      <c r="W17" s="6">
        <v>0</v>
      </c>
      <c r="X17" s="13">
        <f t="shared" si="0"/>
        <v>0</v>
      </c>
      <c r="Y17" s="7">
        <v>114</v>
      </c>
      <c r="Z17" s="14">
        <f t="shared" si="1"/>
        <v>45600</v>
      </c>
      <c r="AA17" s="15">
        <f>V17+'2024.12'!AA17</f>
        <v>9</v>
      </c>
      <c r="AB17" s="15">
        <f>W17+'2024.12'!AB17</f>
        <v>0</v>
      </c>
      <c r="AC17" s="15">
        <f>X17+'2024.12'!AC17</f>
        <v>0</v>
      </c>
      <c r="AD17" s="15">
        <f>Y17+'2024.12'!AD17</f>
        <v>364</v>
      </c>
      <c r="AE17" s="15">
        <f>Z17+'2024.12'!AE17</f>
        <v>145600</v>
      </c>
      <c r="AF17" s="4">
        <v>0</v>
      </c>
      <c r="AG17" s="16">
        <v>0</v>
      </c>
      <c r="AH17" s="16">
        <f>AF17+'2024.12'!AH17</f>
        <v>31</v>
      </c>
      <c r="AI17" s="16">
        <f>AG17+'2024.12'!AI17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AJ17+'2024.12'!AN17</f>
        <v>3</v>
      </c>
      <c r="AO17" s="16">
        <f>AK17+'2024.12'!AO17</f>
        <v>360</v>
      </c>
      <c r="AP17" s="16">
        <f>AL17+'2024.12'!AP17</f>
        <v>458</v>
      </c>
      <c r="AQ17" s="16">
        <f>AM17+'2024.12'!AQ17</f>
        <v>9</v>
      </c>
    </row>
    <row r="18" spans="1:43" s="1" customFormat="1">
      <c r="A18" s="399"/>
      <c r="B18" s="401"/>
      <c r="C18" s="25" t="s">
        <v>64</v>
      </c>
      <c r="D18" s="27">
        <v>0</v>
      </c>
      <c r="E18" s="120">
        <v>0</v>
      </c>
      <c r="F18" s="292">
        <v>23</v>
      </c>
      <c r="G18" s="239">
        <v>14</v>
      </c>
      <c r="H18" s="258">
        <v>9</v>
      </c>
      <c r="I18" s="52">
        <v>19</v>
      </c>
      <c r="J18" s="54">
        <v>0</v>
      </c>
      <c r="K18" s="54">
        <v>0</v>
      </c>
      <c r="L18" s="54">
        <v>4</v>
      </c>
      <c r="M18" s="54">
        <v>0</v>
      </c>
      <c r="N18" s="54">
        <v>0</v>
      </c>
      <c r="O18" s="249">
        <v>0</v>
      </c>
      <c r="P18" s="294">
        <v>23</v>
      </c>
      <c r="Q18" s="249">
        <v>4</v>
      </c>
      <c r="R18" s="121">
        <v>0</v>
      </c>
      <c r="S18" s="123">
        <v>0</v>
      </c>
      <c r="T18" s="167">
        <f>R18+'2024.12'!T18</f>
        <v>15309</v>
      </c>
      <c r="U18" s="122">
        <f>S18+'2024.12'!U18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V18+'2024.12'!AA18</f>
        <v>9</v>
      </c>
      <c r="AB18" s="15">
        <f>W18+'2024.12'!AB18</f>
        <v>47</v>
      </c>
      <c r="AC18" s="15">
        <f>X18+'2024.12'!AC18</f>
        <v>9400</v>
      </c>
      <c r="AD18" s="15">
        <f>Y18+'2024.12'!AD18</f>
        <v>324</v>
      </c>
      <c r="AE18" s="15">
        <f>Z18+'2024.12'!AE18</f>
        <v>129600</v>
      </c>
      <c r="AF18" s="4">
        <v>0</v>
      </c>
      <c r="AG18" s="16">
        <v>0</v>
      </c>
      <c r="AH18" s="16">
        <f>AF18+'2024.12'!AH18</f>
        <v>0</v>
      </c>
      <c r="AI18" s="16">
        <f>AG18+'2024.12'!AI18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00"/>
      <c r="B19" s="401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67">
        <f>R19+'2024.12'!T19</f>
        <v>91808</v>
      </c>
      <c r="U19" s="122">
        <f>S19+'2024.12'!U19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V19+'2024.12'!AA19</f>
        <v>2</v>
      </c>
      <c r="AB19" s="15">
        <f>W19+'2024.12'!AB19</f>
        <v>0</v>
      </c>
      <c r="AC19" s="15">
        <f>X19+'2024.12'!AC19</f>
        <v>0</v>
      </c>
      <c r="AD19" s="15">
        <f>Y19+'2024.12'!AD19</f>
        <v>94</v>
      </c>
      <c r="AE19" s="15">
        <f>Z19+'2024.12'!AE19</f>
        <v>37600</v>
      </c>
      <c r="AF19" s="4">
        <v>0</v>
      </c>
      <c r="AG19" s="16">
        <v>0</v>
      </c>
      <c r="AH19" s="16">
        <f>AF19+'2024.12'!AH19</f>
        <v>0</v>
      </c>
      <c r="AI19" s="16">
        <f>AG19+'2024.12'!AI19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0</v>
      </c>
      <c r="F20" s="275">
        <f t="shared" si="2"/>
        <v>502</v>
      </c>
      <c r="G20" s="240">
        <f t="shared" si="2"/>
        <v>421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27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502</v>
      </c>
      <c r="Q20" s="250">
        <f t="shared" si="2"/>
        <v>6</v>
      </c>
      <c r="R20" s="128">
        <f t="shared" si="2"/>
        <v>2097839</v>
      </c>
      <c r="S20" s="129">
        <f t="shared" si="2"/>
        <v>13300.144917404295</v>
      </c>
      <c r="T20" s="128">
        <f t="shared" si="2"/>
        <v>7200155</v>
      </c>
      <c r="U20" s="129">
        <f t="shared" si="2"/>
        <v>47100.802524387414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398</v>
      </c>
      <c r="Z20" s="132">
        <f t="shared" si="1"/>
        <v>159200</v>
      </c>
      <c r="AA20" s="135">
        <f>V20+'2024.12'!AA20</f>
        <v>61</v>
      </c>
      <c r="AB20" s="135">
        <f>W20+'2024.12'!AB20</f>
        <v>151</v>
      </c>
      <c r="AC20" s="135">
        <f>X20+'2024.12'!AC20</f>
        <v>30200</v>
      </c>
      <c r="AD20" s="135">
        <f>Y20+'2024.12'!AD20</f>
        <v>2447</v>
      </c>
      <c r="AE20" s="135">
        <f>Z20+'2024.12'!AE20</f>
        <v>978800</v>
      </c>
      <c r="AF20" s="136">
        <f>SUM(AF5:AF19)</f>
        <v>0</v>
      </c>
      <c r="AG20" s="136">
        <f>SUM(AG5:AG19)</f>
        <v>0</v>
      </c>
      <c r="AH20" s="137">
        <f>AF20+'2024.12'!AH20</f>
        <v>37</v>
      </c>
      <c r="AI20" s="137">
        <f>AG20+'2024.12'!AI20</f>
        <v>0</v>
      </c>
      <c r="AJ20" s="136">
        <f>SUM(AJ5:AJ19)</f>
        <v>1</v>
      </c>
      <c r="AK20" s="136">
        <f>SUM(AK5:AK19)</f>
        <v>420</v>
      </c>
      <c r="AL20" s="136">
        <f>SUM(AL5:AL19)</f>
        <v>43</v>
      </c>
      <c r="AM20" s="136">
        <f>SUM(AM5:AM19)</f>
        <v>4</v>
      </c>
      <c r="AN20" s="137">
        <f>AJ20+'2024.12'!AN20</f>
        <v>8</v>
      </c>
      <c r="AO20" s="137">
        <f>AK20+'2024.12'!AO20</f>
        <v>1345</v>
      </c>
      <c r="AP20" s="137">
        <f>AL20+'2024.12'!AP20</f>
        <v>1059</v>
      </c>
      <c r="AQ20" s="137">
        <f>AM20+'2024.12'!AQ20</f>
        <v>38</v>
      </c>
    </row>
    <row r="21" spans="1:43" s="1" customFormat="1">
      <c r="A21" s="398">
        <v>2</v>
      </c>
      <c r="B21" s="398">
        <v>1</v>
      </c>
      <c r="C21" s="25" t="s">
        <v>62</v>
      </c>
      <c r="D21" s="27">
        <v>0</v>
      </c>
      <c r="E21" s="28">
        <v>1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68">
        <v>157731</v>
      </c>
      <c r="S21" s="123">
        <v>1000.0029353859361</v>
      </c>
      <c r="T21" s="167">
        <f>R21+'2024.12'!T21</f>
        <v>1543436</v>
      </c>
      <c r="U21" s="122">
        <f>S21+'2024.12'!U21</f>
        <v>10002.071336840772</v>
      </c>
      <c r="V21" s="6">
        <v>1</v>
      </c>
      <c r="W21" s="2">
        <v>15</v>
      </c>
      <c r="X21" s="13">
        <f t="shared" si="0"/>
        <v>3000</v>
      </c>
      <c r="Y21" s="3">
        <v>34</v>
      </c>
      <c r="Z21" s="14">
        <f t="shared" si="1"/>
        <v>13600</v>
      </c>
      <c r="AA21" s="15">
        <f>V21+'2024.12'!AA21</f>
        <v>3</v>
      </c>
      <c r="AB21" s="15">
        <f>W21+'2024.12'!AB21</f>
        <v>16</v>
      </c>
      <c r="AC21" s="15">
        <f>X21+'2024.12'!AC21</f>
        <v>3200</v>
      </c>
      <c r="AD21" s="15">
        <f>Y21+'2024.12'!AD21</f>
        <v>119</v>
      </c>
      <c r="AE21" s="15">
        <f>Z21+'2024.12'!AE21</f>
        <v>47600</v>
      </c>
      <c r="AF21" s="4">
        <v>0</v>
      </c>
      <c r="AG21" s="16">
        <v>0</v>
      </c>
      <c r="AH21" s="16">
        <f>AF21+'2024.12'!AH21</f>
        <v>0</v>
      </c>
      <c r="AI21" s="16">
        <f>AG21+'2024.12'!AI21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399"/>
      <c r="B22" s="399"/>
      <c r="C22" s="25" t="s">
        <v>61</v>
      </c>
      <c r="D22" s="27">
        <v>0</v>
      </c>
      <c r="E22" s="28">
        <v>0</v>
      </c>
      <c r="F22" s="274">
        <v>92</v>
      </c>
      <c r="G22" s="239">
        <v>81</v>
      </c>
      <c r="H22" s="258">
        <v>11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2</v>
      </c>
      <c r="P22" s="274">
        <v>92</v>
      </c>
      <c r="Q22" s="249">
        <v>1</v>
      </c>
      <c r="R22" s="168">
        <v>0</v>
      </c>
      <c r="S22" s="139">
        <v>0</v>
      </c>
      <c r="T22" s="167">
        <f>R22+'2024.12'!T22</f>
        <v>1054049</v>
      </c>
      <c r="U22" s="122">
        <f>S22+'2024.12'!U22</f>
        <v>7000.016744860829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V22+'2024.12'!AA22</f>
        <v>2</v>
      </c>
      <c r="AB22" s="15">
        <f>W22+'2024.12'!AB22</f>
        <v>0</v>
      </c>
      <c r="AC22" s="15">
        <f>X22+'2024.12'!AC22</f>
        <v>0</v>
      </c>
      <c r="AD22" s="15">
        <f>Y22+'2024.12'!AD22</f>
        <v>102</v>
      </c>
      <c r="AE22" s="15">
        <f>Z22+'2024.12'!AE22</f>
        <v>40800</v>
      </c>
      <c r="AF22" s="4">
        <v>0</v>
      </c>
      <c r="AG22" s="16">
        <v>0</v>
      </c>
      <c r="AH22" s="16">
        <f>AF22+'2024.12'!AH22</f>
        <v>0</v>
      </c>
      <c r="AI22" s="16">
        <f>AG22+'2024.12'!AI22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399"/>
      <c r="B23" s="399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68">
        <v>0</v>
      </c>
      <c r="S23" s="139">
        <v>0</v>
      </c>
      <c r="T23" s="167">
        <f>R23+'2024.12'!T23</f>
        <v>352180</v>
      </c>
      <c r="U23" s="122">
        <f>S23+'2024.12'!U23</f>
        <v>2300.01863631174</v>
      </c>
      <c r="V23" s="6">
        <v>0</v>
      </c>
      <c r="W23" s="6">
        <v>0</v>
      </c>
      <c r="X23" s="13">
        <f t="shared" si="0"/>
        <v>0</v>
      </c>
      <c r="Y23" s="7">
        <v>0</v>
      </c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>
        <v>0</v>
      </c>
      <c r="AG23" s="16">
        <v>0</v>
      </c>
      <c r="AH23" s="16">
        <f>AF23+'2024.12'!AH23</f>
        <v>0</v>
      </c>
      <c r="AI23" s="16">
        <f>AG23+'2024.12'!AI23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AJ23+'2024.12'!AN23</f>
        <v>2</v>
      </c>
      <c r="AO23" s="16">
        <f>AK23+'2024.12'!AO23</f>
        <v>165</v>
      </c>
      <c r="AP23" s="16">
        <f>AL23+'2024.12'!AP23</f>
        <v>185</v>
      </c>
      <c r="AQ23" s="16">
        <f>AM23+'2024.12'!AQ23</f>
        <v>4</v>
      </c>
    </row>
    <row r="24" spans="1:43" s="1" customFormat="1">
      <c r="A24" s="399"/>
      <c r="B24" s="39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68">
        <v>0</v>
      </c>
      <c r="S24" s="139">
        <v>0</v>
      </c>
      <c r="T24" s="167">
        <f>R24+'2024.12'!T24</f>
        <v>70449</v>
      </c>
      <c r="U24" s="122">
        <f>S24+'2024.12'!U24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>
        <v>0</v>
      </c>
      <c r="AG24" s="16">
        <v>0</v>
      </c>
      <c r="AH24" s="16">
        <f>AF24+'2024.12'!AH24</f>
        <v>0</v>
      </c>
      <c r="AI24" s="16">
        <f>AG24+'2024.12'!AI24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399"/>
      <c r="B25" s="39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68">
        <v>0</v>
      </c>
      <c r="S25" s="139">
        <v>0</v>
      </c>
      <c r="T25" s="167">
        <f>R25+'2024.12'!T25</f>
        <v>315568</v>
      </c>
      <c r="U25" s="122">
        <f>S25+'2024.12'!U25</f>
        <v>2200.0458138374647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>
        <v>0</v>
      </c>
      <c r="AG25" s="16">
        <v>0</v>
      </c>
      <c r="AH25" s="16">
        <f>AF25+'2024.12'!AH25</f>
        <v>0</v>
      </c>
      <c r="AI25" s="16">
        <f>AG25+'2024.12'!AI25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399"/>
      <c r="B26" s="39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67">
        <f>R26+'2024.12'!T26</f>
        <v>145938</v>
      </c>
      <c r="U26" s="122">
        <f>S26+'2024.12'!U26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>
        <v>0</v>
      </c>
      <c r="AG26" s="16">
        <v>0</v>
      </c>
      <c r="AH26" s="16">
        <f>AF26+'2024.12'!AH26</f>
        <v>0</v>
      </c>
      <c r="AI26" s="16">
        <f>AG26+'2024.12'!AI26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399"/>
      <c r="B27" s="40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67">
        <f>R27+'2024.12'!T27</f>
        <v>0</v>
      </c>
      <c r="U27" s="122">
        <f>S27+'2024.12'!U27</f>
        <v>0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>
        <v>0</v>
      </c>
      <c r="AG27" s="16">
        <v>0</v>
      </c>
      <c r="AH27" s="16">
        <f>AF27+'2024.12'!AH27</f>
        <v>0</v>
      </c>
      <c r="AI27" s="16">
        <f>AG27+'2024.12'!AI27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AJ27+'2024.12'!AN27</f>
        <v>2</v>
      </c>
      <c r="AO27" s="16">
        <f>AK27+'2024.12'!AO27</f>
        <v>120</v>
      </c>
      <c r="AP27" s="16">
        <f>AL27+'2024.12'!AP27</f>
        <v>218</v>
      </c>
      <c r="AQ27" s="16">
        <f>AM27+'2024.12'!AQ27</f>
        <v>9</v>
      </c>
    </row>
    <row r="28" spans="1:43" s="1" customFormat="1">
      <c r="A28" s="399"/>
      <c r="B28" s="401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67">
        <f>R28+'2024.12'!T28</f>
        <v>186764</v>
      </c>
      <c r="U28" s="122">
        <f>S28+'2024.12'!U28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V28+'2024.12'!AA28</f>
        <v>5</v>
      </c>
      <c r="AB28" s="15">
        <f>W28+'2024.12'!AB28</f>
        <v>4</v>
      </c>
      <c r="AC28" s="15">
        <f>X28+'2024.12'!AC28</f>
        <v>800</v>
      </c>
      <c r="AD28" s="15">
        <f>Y28+'2024.12'!AD28</f>
        <v>314</v>
      </c>
      <c r="AE28" s="15">
        <f>Z28+'2024.12'!AE28</f>
        <v>125600</v>
      </c>
      <c r="AF28" s="4">
        <v>0</v>
      </c>
      <c r="AG28" s="16">
        <v>0</v>
      </c>
      <c r="AH28" s="16">
        <f>AF28+'2024.12'!AH28</f>
        <v>0</v>
      </c>
      <c r="AI28" s="16">
        <f>AG28+'2024.12'!AI28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399"/>
      <c r="B29" s="401"/>
      <c r="C29" s="25" t="s">
        <v>54</v>
      </c>
      <c r="D29" s="27">
        <v>0</v>
      </c>
      <c r="E29" s="28">
        <v>0</v>
      </c>
      <c r="F29" s="274">
        <v>138</v>
      </c>
      <c r="G29" s="239">
        <v>81</v>
      </c>
      <c r="H29" s="258">
        <v>57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4</v>
      </c>
      <c r="P29" s="274">
        <v>138</v>
      </c>
      <c r="Q29" s="249">
        <v>-3</v>
      </c>
      <c r="R29" s="168">
        <v>157731</v>
      </c>
      <c r="S29" s="139">
        <v>1000.0029353859361</v>
      </c>
      <c r="T29" s="167">
        <f>R29+'2024.12'!T29</f>
        <v>4617466</v>
      </c>
      <c r="U29" s="122">
        <f>S29+'2024.12'!U29</f>
        <v>31000.465927041776</v>
      </c>
      <c r="V29" s="6">
        <v>1</v>
      </c>
      <c r="W29" s="6">
        <v>0</v>
      </c>
      <c r="X29" s="13">
        <f t="shared" si="0"/>
        <v>0</v>
      </c>
      <c r="Y29" s="7">
        <v>61</v>
      </c>
      <c r="Z29" s="14">
        <f t="shared" si="1"/>
        <v>24400</v>
      </c>
      <c r="AA29" s="15">
        <f>V29+'2024.12'!AA29</f>
        <v>7</v>
      </c>
      <c r="AB29" s="15">
        <f>W29+'2024.12'!AB29</f>
        <v>55</v>
      </c>
      <c r="AC29" s="15">
        <f>X29+'2024.12'!AC29</f>
        <v>11000</v>
      </c>
      <c r="AD29" s="15">
        <f>Y29+'2024.12'!AD29</f>
        <v>334</v>
      </c>
      <c r="AE29" s="15">
        <f>Z29+'2024.12'!AE29</f>
        <v>133600</v>
      </c>
      <c r="AF29" s="4">
        <v>0</v>
      </c>
      <c r="AG29" s="16">
        <v>0</v>
      </c>
      <c r="AH29" s="16">
        <f>AF29+'2024.12'!AH29</f>
        <v>36</v>
      </c>
      <c r="AI29" s="16">
        <f>AG29+'2024.12'!AI29</f>
        <v>0</v>
      </c>
      <c r="AJ29" s="5">
        <v>1</v>
      </c>
      <c r="AK29" s="16">
        <v>150</v>
      </c>
      <c r="AL29" s="16">
        <v>63</v>
      </c>
      <c r="AM29" s="16">
        <v>11</v>
      </c>
      <c r="AN29" s="16">
        <f>AJ29+'2024.12'!AN29</f>
        <v>7</v>
      </c>
      <c r="AO29" s="16">
        <f>AK29+'2024.12'!AO29</f>
        <v>1740</v>
      </c>
      <c r="AP29" s="16">
        <f>AL29+'2024.12'!AP29</f>
        <v>580</v>
      </c>
      <c r="AQ29" s="16">
        <f>AM29+'2024.12'!AQ29</f>
        <v>74</v>
      </c>
    </row>
    <row r="30" spans="1:43" s="1" customFormat="1">
      <c r="A30" s="399"/>
      <c r="B30" s="401"/>
      <c r="C30" s="25" t="s">
        <v>53</v>
      </c>
      <c r="D30" s="27">
        <v>1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68">
        <v>0</v>
      </c>
      <c r="S30" s="139">
        <v>0</v>
      </c>
      <c r="T30" s="167">
        <f>R30+'2024.12'!T30</f>
        <v>453064</v>
      </c>
      <c r="U30" s="122">
        <f>S30+'2024.12'!U30</f>
        <v>2860.0965769166683</v>
      </c>
      <c r="V30" s="6">
        <v>1</v>
      </c>
      <c r="W30" s="6">
        <v>0</v>
      </c>
      <c r="X30" s="13">
        <f t="shared" si="0"/>
        <v>0</v>
      </c>
      <c r="Y30" s="7">
        <v>45</v>
      </c>
      <c r="Z30" s="14">
        <f t="shared" si="1"/>
        <v>18000</v>
      </c>
      <c r="AA30" s="15">
        <f>V30+'2024.12'!AA30</f>
        <v>4</v>
      </c>
      <c r="AB30" s="15">
        <f>W30+'2024.12'!AB30</f>
        <v>94</v>
      </c>
      <c r="AC30" s="15">
        <f>X30+'2024.12'!AC30</f>
        <v>18800</v>
      </c>
      <c r="AD30" s="15">
        <f>Y30+'2024.12'!AD30</f>
        <v>153</v>
      </c>
      <c r="AE30" s="15">
        <f>Z30+'2024.12'!AE30</f>
        <v>61200</v>
      </c>
      <c r="AF30" s="4">
        <v>0</v>
      </c>
      <c r="AG30" s="16">
        <v>0</v>
      </c>
      <c r="AH30" s="16">
        <f>AF30+'2024.12'!AH30</f>
        <v>0</v>
      </c>
      <c r="AI30" s="16">
        <f>AG30+'2024.12'!AI30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AJ30+'2024.12'!AN30</f>
        <v>4</v>
      </c>
      <c r="AO30" s="16">
        <f>AK30+'2024.12'!AO30</f>
        <v>230</v>
      </c>
      <c r="AP30" s="16">
        <f>AL30+'2024.12'!AP30</f>
        <v>743</v>
      </c>
      <c r="AQ30" s="16">
        <f>AM30+'2024.12'!AQ30</f>
        <v>23</v>
      </c>
    </row>
    <row r="31" spans="1:43" s="1" customFormat="1">
      <c r="A31" s="399"/>
      <c r="B31" s="401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69">
        <v>0</v>
      </c>
      <c r="S31" s="123">
        <v>0</v>
      </c>
      <c r="T31" s="167">
        <f>R31+'2024.12'!T31</f>
        <v>0</v>
      </c>
      <c r="U31" s="122">
        <f>S31+'2024.12'!U31</f>
        <v>0</v>
      </c>
      <c r="V31" s="6">
        <v>3</v>
      </c>
      <c r="W31" s="6">
        <v>21</v>
      </c>
      <c r="X31" s="13">
        <f t="shared" si="0"/>
        <v>4200</v>
      </c>
      <c r="Y31" s="7">
        <v>106</v>
      </c>
      <c r="Z31" s="14">
        <f t="shared" si="1"/>
        <v>42400</v>
      </c>
      <c r="AA31" s="15">
        <f>V31+'2024.12'!AA31</f>
        <v>5</v>
      </c>
      <c r="AB31" s="15">
        <f>W31+'2024.12'!AB31</f>
        <v>21</v>
      </c>
      <c r="AC31" s="15">
        <f>X31+'2024.12'!AC31</f>
        <v>4200</v>
      </c>
      <c r="AD31" s="15">
        <f>Y31+'2024.12'!AD31</f>
        <v>166</v>
      </c>
      <c r="AE31" s="15">
        <f>Z31+'2024.12'!AE31</f>
        <v>66400</v>
      </c>
      <c r="AF31" s="4">
        <v>0</v>
      </c>
      <c r="AG31" s="16">
        <v>0</v>
      </c>
      <c r="AH31" s="16">
        <f>AF31+'2024.12'!AH31</f>
        <v>1</v>
      </c>
      <c r="AI31" s="16">
        <f>AG31+'2024.12'!AI31</f>
        <v>0</v>
      </c>
      <c r="AJ31" s="5">
        <v>1</v>
      </c>
      <c r="AK31" s="16">
        <v>50</v>
      </c>
      <c r="AL31" s="16">
        <v>107</v>
      </c>
      <c r="AM31" s="16">
        <v>5</v>
      </c>
      <c r="AN31" s="16">
        <f>AJ31+'2024.12'!AN31</f>
        <v>6</v>
      </c>
      <c r="AO31" s="16">
        <f>AK31+'2024.12'!AO31</f>
        <v>730</v>
      </c>
      <c r="AP31" s="16">
        <f>AL31+'2024.12'!AP31</f>
        <v>348</v>
      </c>
      <c r="AQ31" s="16">
        <f>AM31+'2024.12'!AQ31</f>
        <v>46</v>
      </c>
    </row>
    <row r="32" spans="1:43" s="1" customFormat="1">
      <c r="A32" s="399"/>
      <c r="B32" s="401"/>
      <c r="C32" s="25" t="s">
        <v>51</v>
      </c>
      <c r="D32" s="27">
        <v>0</v>
      </c>
      <c r="E32" s="28">
        <v>0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5</v>
      </c>
      <c r="M32" s="54">
        <v>0</v>
      </c>
      <c r="N32" s="54">
        <v>0</v>
      </c>
      <c r="O32" s="54">
        <v>3</v>
      </c>
      <c r="P32" s="274">
        <v>110</v>
      </c>
      <c r="Q32" s="249">
        <v>2</v>
      </c>
      <c r="R32" s="168">
        <v>100002</v>
      </c>
      <c r="S32" s="123">
        <v>634.00532263451305</v>
      </c>
      <c r="T32" s="167">
        <f>R32+'2024.12'!T32</f>
        <v>914012</v>
      </c>
      <c r="U32" s="122">
        <f>S32+'2024.12'!U32</f>
        <v>6036.138232896601</v>
      </c>
      <c r="V32" s="6">
        <v>0</v>
      </c>
      <c r="W32" s="6">
        <v>0</v>
      </c>
      <c r="X32" s="13">
        <f t="shared" si="0"/>
        <v>0</v>
      </c>
      <c r="Y32" s="7">
        <v>0</v>
      </c>
      <c r="Z32" s="14">
        <f t="shared" si="1"/>
        <v>0</v>
      </c>
      <c r="AA32" s="15">
        <f>V32+'2024.12'!AA32</f>
        <v>5</v>
      </c>
      <c r="AB32" s="15">
        <f>W32+'2024.12'!AB32</f>
        <v>47</v>
      </c>
      <c r="AC32" s="15">
        <f>X32+'2024.12'!AC32</f>
        <v>9400</v>
      </c>
      <c r="AD32" s="15">
        <f>Y32+'2024.12'!AD32</f>
        <v>141</v>
      </c>
      <c r="AE32" s="15">
        <f>Z32+'2024.12'!AE32</f>
        <v>56400</v>
      </c>
      <c r="AF32" s="4">
        <v>0</v>
      </c>
      <c r="AG32" s="16">
        <v>0</v>
      </c>
      <c r="AH32" s="16">
        <f>AF32+'2024.12'!AH32</f>
        <v>0</v>
      </c>
      <c r="AI32" s="16">
        <f>AG32+'2024.12'!AI32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AJ32+'2024.12'!AN32</f>
        <v>4</v>
      </c>
      <c r="AO32" s="16">
        <f>AK32+'2024.12'!AO32</f>
        <v>585</v>
      </c>
      <c r="AP32" s="16">
        <f>AL32+'2024.12'!AP32</f>
        <v>1095</v>
      </c>
      <c r="AQ32" s="16">
        <f>AM32+'2024.12'!AQ32</f>
        <v>36</v>
      </c>
    </row>
    <row r="33" spans="1:43" s="1" customFormat="1">
      <c r="A33" s="400"/>
      <c r="B33" s="401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67">
        <f>R33+'2024.12'!T33</f>
        <v>0</v>
      </c>
      <c r="U33" s="122">
        <f>S33+'2024.12'!U33</f>
        <v>0</v>
      </c>
      <c r="V33" s="6">
        <v>0</v>
      </c>
      <c r="W33" s="11">
        <v>0</v>
      </c>
      <c r="X33" s="13">
        <f t="shared" si="0"/>
        <v>0</v>
      </c>
      <c r="Y33" s="12">
        <v>0</v>
      </c>
      <c r="Z33" s="14">
        <f t="shared" si="1"/>
        <v>0</v>
      </c>
      <c r="AA33" s="15">
        <f>V33+'2024.12'!AA33</f>
        <v>3</v>
      </c>
      <c r="AB33" s="15">
        <f>W33+'2024.12'!AB33</f>
        <v>8</v>
      </c>
      <c r="AC33" s="15">
        <f>X33+'2024.12'!AC33</f>
        <v>1600</v>
      </c>
      <c r="AD33" s="15">
        <f>Y33+'2024.12'!AD33</f>
        <v>97</v>
      </c>
      <c r="AE33" s="15">
        <f>Z33+'2024.12'!AE33</f>
        <v>38800</v>
      </c>
      <c r="AF33" s="4">
        <v>0</v>
      </c>
      <c r="AG33" s="16">
        <v>0</v>
      </c>
      <c r="AH33" s="16">
        <f>AF33+'2024.12'!AH33</f>
        <v>0</v>
      </c>
      <c r="AI33" s="16">
        <f>AG33+'2024.12'!AI33</f>
        <v>0</v>
      </c>
      <c r="AJ33" s="5">
        <v>1</v>
      </c>
      <c r="AK33" s="16">
        <v>50</v>
      </c>
      <c r="AL33" s="16">
        <v>107</v>
      </c>
      <c r="AM33" s="16">
        <v>6</v>
      </c>
      <c r="AN33" s="16">
        <f>AJ33+'2024.12'!AN33</f>
        <v>4</v>
      </c>
      <c r="AO33" s="16">
        <f>AK33+'2024.12'!AO33</f>
        <v>630</v>
      </c>
      <c r="AP33" s="16">
        <f>AL33+'2024.12'!AP33</f>
        <v>255</v>
      </c>
      <c r="AQ33" s="16">
        <f>AM33+'2024.12'!AQ33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1</v>
      </c>
      <c r="E34" s="127">
        <f t="shared" ref="E34:O34" si="3">SUM(E21:E33)</f>
        <v>1</v>
      </c>
      <c r="F34" s="144">
        <f t="shared" si="3"/>
        <v>788</v>
      </c>
      <c r="G34" s="244">
        <f t="shared" ref="G34:H34" si="4">SUM(G21:G33)</f>
        <v>653</v>
      </c>
      <c r="H34" s="265">
        <f t="shared" si="4"/>
        <v>135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22</v>
      </c>
      <c r="M34" s="124">
        <f t="shared" si="3"/>
        <v>0</v>
      </c>
      <c r="N34" s="124">
        <f t="shared" si="3"/>
        <v>4</v>
      </c>
      <c r="O34" s="124">
        <f t="shared" si="3"/>
        <v>24</v>
      </c>
      <c r="P34" s="144">
        <f t="shared" ref="P34" si="5">SUM(P21:P33)</f>
        <v>788</v>
      </c>
      <c r="Q34" s="17">
        <f t="shared" ref="Q34" si="6">SUM(Q21:Q33)</f>
        <v>-6</v>
      </c>
      <c r="R34" s="141">
        <f>SUM(R21:R33)</f>
        <v>415464</v>
      </c>
      <c r="S34" s="142">
        <f>SUM(S21:S33)</f>
        <v>2634.0111934063852</v>
      </c>
      <c r="T34" s="141">
        <f>SUM(T21:T33)</f>
        <v>9652926</v>
      </c>
      <c r="U34" s="142">
        <f>SUM(U21:U33)</f>
        <v>64096.300916080581</v>
      </c>
      <c r="V34" s="143">
        <f t="shared" ref="V34:Y34" si="7">SUM(V21:V33)</f>
        <v>6</v>
      </c>
      <c r="W34" s="17">
        <f t="shared" si="7"/>
        <v>36</v>
      </c>
      <c r="X34" s="132">
        <f t="shared" si="0"/>
        <v>7200</v>
      </c>
      <c r="Y34" s="17">
        <f t="shared" si="7"/>
        <v>246</v>
      </c>
      <c r="Z34" s="132">
        <f t="shared" si="1"/>
        <v>98400</v>
      </c>
      <c r="AA34" s="135">
        <f>V34+'2024.12'!AA34</f>
        <v>39</v>
      </c>
      <c r="AB34" s="135">
        <f>W34+'2024.12'!AB34</f>
        <v>288</v>
      </c>
      <c r="AC34" s="135">
        <f>X34+'2024.12'!AC34</f>
        <v>57600</v>
      </c>
      <c r="AD34" s="135">
        <f>Y34+'2024.12'!AD34</f>
        <v>1552</v>
      </c>
      <c r="AE34" s="135">
        <f>Z34+'2024.12'!AE34</f>
        <v>620800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3</v>
      </c>
      <c r="AK34" s="124">
        <f t="shared" si="9"/>
        <v>250</v>
      </c>
      <c r="AL34" s="124">
        <f t="shared" si="9"/>
        <v>277</v>
      </c>
      <c r="AM34" s="124">
        <f t="shared" si="9"/>
        <v>22</v>
      </c>
      <c r="AN34" s="137">
        <f>AJ34+'2024.12'!AN34</f>
        <v>30</v>
      </c>
      <c r="AO34" s="137">
        <f>AK34+'2024.12'!AO34</f>
        <v>4250</v>
      </c>
      <c r="AP34" s="137">
        <f>AL34+'2024.12'!AP34</f>
        <v>4004</v>
      </c>
      <c r="AQ34" s="137">
        <f>AM34+'2024.12'!AQ34</f>
        <v>225</v>
      </c>
    </row>
    <row r="35" spans="1:43" s="1" customFormat="1">
      <c r="A35" s="398">
        <v>3</v>
      </c>
      <c r="B35" s="39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68">
        <v>15773</v>
      </c>
      <c r="S35" s="123">
        <v>99.999659545950834</v>
      </c>
      <c r="T35" s="167">
        <f>R35+'2024.12'!T35</f>
        <v>398498</v>
      </c>
      <c r="U35" s="122">
        <f>S35+'2024.12'!U35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V35+'2024.12'!AA35</f>
        <v>2</v>
      </c>
      <c r="AB35" s="15">
        <f>W35+'2024.12'!AB35</f>
        <v>1</v>
      </c>
      <c r="AC35" s="15">
        <f>X35+'2024.12'!AC35</f>
        <v>200</v>
      </c>
      <c r="AD35" s="15">
        <f>Y35+'2024.12'!AD35</f>
        <v>94</v>
      </c>
      <c r="AE35" s="15">
        <f>Z35+'2024.12'!AE35</f>
        <v>37600</v>
      </c>
      <c r="AF35" s="4">
        <v>0</v>
      </c>
      <c r="AG35" s="16">
        <v>0</v>
      </c>
      <c r="AH35" s="16">
        <f>AF35+'2024.12'!AH35</f>
        <v>2</v>
      </c>
      <c r="AI35" s="16">
        <f>AG35+'2024.12'!AI35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AJ35+'2024.12'!AN35</f>
        <v>5</v>
      </c>
      <c r="AO35" s="16">
        <f>AK35+'2024.12'!AO35</f>
        <v>235</v>
      </c>
      <c r="AP35" s="16">
        <f>AL35+'2024.12'!AP35</f>
        <v>947</v>
      </c>
      <c r="AQ35" s="16">
        <f>AM35+'2024.12'!AQ35</f>
        <v>38</v>
      </c>
    </row>
    <row r="36" spans="1:43" s="1" customFormat="1">
      <c r="A36" s="399"/>
      <c r="B36" s="39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67">
        <f>R36+'2024.12'!T36</f>
        <v>0</v>
      </c>
      <c r="U36" s="122">
        <f>S36+'2024.12'!U36</f>
        <v>0</v>
      </c>
      <c r="V36" s="6">
        <v>0</v>
      </c>
      <c r="W36" s="6">
        <v>0</v>
      </c>
      <c r="X36" s="13">
        <f t="shared" ref="X36:X68" si="10">W36*$X$4</f>
        <v>0</v>
      </c>
      <c r="Y36" s="7">
        <v>0</v>
      </c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>
        <v>0</v>
      </c>
      <c r="AG36" s="16">
        <v>0</v>
      </c>
      <c r="AH36" s="16">
        <f>AF36+'2024.12'!AH36</f>
        <v>0</v>
      </c>
      <c r="AI36" s="16">
        <f>AG36+'2024.12'!AI36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399"/>
      <c r="B37" s="39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67">
        <f>R37+'2024.12'!T37</f>
        <v>0</v>
      </c>
      <c r="U37" s="122">
        <f>S37+'2024.12'!U37</f>
        <v>0</v>
      </c>
      <c r="V37" s="6">
        <v>1</v>
      </c>
      <c r="W37" s="6">
        <v>0</v>
      </c>
      <c r="X37" s="13">
        <f t="shared" si="10"/>
        <v>0</v>
      </c>
      <c r="Y37" s="7">
        <v>37</v>
      </c>
      <c r="Z37" s="14">
        <f t="shared" si="11"/>
        <v>14800</v>
      </c>
      <c r="AA37" s="15">
        <f>V37+'2024.12'!AA37</f>
        <v>3</v>
      </c>
      <c r="AB37" s="15">
        <f>W37+'2024.12'!AB37</f>
        <v>27</v>
      </c>
      <c r="AC37" s="15">
        <f>X37+'2024.12'!AC37</f>
        <v>5400</v>
      </c>
      <c r="AD37" s="15">
        <f>Y37+'2024.12'!AD37</f>
        <v>95</v>
      </c>
      <c r="AE37" s="15">
        <f>Z37+'2024.12'!AE37</f>
        <v>38000</v>
      </c>
      <c r="AF37" s="4">
        <v>0</v>
      </c>
      <c r="AG37" s="16">
        <v>0</v>
      </c>
      <c r="AH37" s="16">
        <f>AF37+'2024.12'!AH37</f>
        <v>0</v>
      </c>
      <c r="AI37" s="16">
        <f>AG37+'2024.12'!AI37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399"/>
      <c r="B38" s="39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67">
        <f>R38+'2024.12'!T38</f>
        <v>0</v>
      </c>
      <c r="U38" s="122">
        <f>S38+'2024.12'!U38</f>
        <v>0</v>
      </c>
      <c r="V38" s="6">
        <v>1</v>
      </c>
      <c r="W38" s="6">
        <v>0</v>
      </c>
      <c r="X38" s="13">
        <f t="shared" si="10"/>
        <v>0</v>
      </c>
      <c r="Y38" s="7">
        <v>61</v>
      </c>
      <c r="Z38" s="14">
        <f t="shared" si="11"/>
        <v>24400</v>
      </c>
      <c r="AA38" s="15">
        <f>V38+'2024.12'!AA38</f>
        <v>5</v>
      </c>
      <c r="AB38" s="15">
        <f>W38+'2024.12'!AB38</f>
        <v>0</v>
      </c>
      <c r="AC38" s="15">
        <f>X38+'2024.12'!AC38</f>
        <v>0</v>
      </c>
      <c r="AD38" s="15">
        <f>Y38+'2024.12'!AD38</f>
        <v>253</v>
      </c>
      <c r="AE38" s="15">
        <f>Z38+'2024.12'!AE38</f>
        <v>101200</v>
      </c>
      <c r="AF38" s="4">
        <v>0</v>
      </c>
      <c r="AG38" s="16">
        <v>0</v>
      </c>
      <c r="AH38" s="16">
        <f>AF38+'2024.12'!AH38</f>
        <v>0</v>
      </c>
      <c r="AI38" s="16">
        <f>AG38+'2024.12'!AI38</f>
        <v>0</v>
      </c>
      <c r="AJ38" s="5">
        <v>1</v>
      </c>
      <c r="AK38" s="16">
        <v>45</v>
      </c>
      <c r="AL38" s="16">
        <v>70</v>
      </c>
      <c r="AM38" s="16">
        <v>4</v>
      </c>
      <c r="AN38" s="16">
        <f>AJ38+'2024.12'!AN38</f>
        <v>2</v>
      </c>
      <c r="AO38" s="16">
        <f>AK38+'2024.12'!AO38</f>
        <v>90</v>
      </c>
      <c r="AP38" s="16">
        <f>AL38+'2024.12'!AP38</f>
        <v>126</v>
      </c>
      <c r="AQ38" s="16">
        <f>AM38+'2024.12'!AQ38</f>
        <v>8</v>
      </c>
    </row>
    <row r="39" spans="1:43" s="1" customFormat="1">
      <c r="A39" s="399"/>
      <c r="B39" s="39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67">
        <f>R39+'2024.12'!T39</f>
        <v>0</v>
      </c>
      <c r="U39" s="122">
        <f>S39+'2024.12'!U39</f>
        <v>0</v>
      </c>
      <c r="V39" s="6">
        <v>0</v>
      </c>
      <c r="W39" s="6">
        <v>0</v>
      </c>
      <c r="X39" s="13">
        <f t="shared" si="10"/>
        <v>0</v>
      </c>
      <c r="Y39" s="7">
        <v>0</v>
      </c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>
        <v>0</v>
      </c>
      <c r="AG39" s="16">
        <v>0</v>
      </c>
      <c r="AH39" s="16">
        <f>AF39+'2024.12'!AH39</f>
        <v>0</v>
      </c>
      <c r="AI39" s="16">
        <f>AG39+'2024.12'!AI39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399"/>
      <c r="B40" s="39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67">
        <f>R40+'2024.12'!T40</f>
        <v>0</v>
      </c>
      <c r="U40" s="122">
        <f>S40+'2024.12'!U40</f>
        <v>0</v>
      </c>
      <c r="V40" s="6">
        <v>2</v>
      </c>
      <c r="W40" s="6">
        <v>0</v>
      </c>
      <c r="X40" s="13">
        <f t="shared" si="10"/>
        <v>0</v>
      </c>
      <c r="Y40" s="7">
        <v>54</v>
      </c>
      <c r="Z40" s="14">
        <f t="shared" si="11"/>
        <v>21600</v>
      </c>
      <c r="AA40" s="15">
        <f>V40+'2024.12'!AA40</f>
        <v>6</v>
      </c>
      <c r="AB40" s="15">
        <f>W40+'2024.12'!AB40</f>
        <v>0</v>
      </c>
      <c r="AC40" s="15">
        <f>X40+'2024.12'!AC40</f>
        <v>0</v>
      </c>
      <c r="AD40" s="15">
        <f>Y40+'2024.12'!AD40</f>
        <v>163</v>
      </c>
      <c r="AE40" s="15">
        <f>Z40+'2024.12'!AE40</f>
        <v>65200</v>
      </c>
      <c r="AF40" s="4">
        <v>0</v>
      </c>
      <c r="AG40" s="16">
        <v>0</v>
      </c>
      <c r="AH40" s="16">
        <f>AF40+'2024.12'!AH40</f>
        <v>0</v>
      </c>
      <c r="AI40" s="16">
        <f>AG40+'2024.12'!AI40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399"/>
      <c r="B41" s="39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68">
        <v>0</v>
      </c>
      <c r="S41" s="123">
        <v>0</v>
      </c>
      <c r="T41" s="167">
        <f>R41+'2024.12'!T41</f>
        <v>76545</v>
      </c>
      <c r="U41" s="122">
        <f>S41+'2024.12'!U41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>
        <v>0</v>
      </c>
      <c r="AG41" s="16">
        <v>0</v>
      </c>
      <c r="AH41" s="16">
        <f>AF41+'2024.12'!AH41</f>
        <v>17</v>
      </c>
      <c r="AI41" s="16">
        <f>AG41+'2024.12'!AI41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00"/>
      <c r="B42" s="40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67">
        <f>R42+'2024.12'!T42</f>
        <v>0</v>
      </c>
      <c r="U42" s="122">
        <f>S42+'2024.12'!U42</f>
        <v>0</v>
      </c>
      <c r="V42" s="6">
        <v>0</v>
      </c>
      <c r="W42" s="11">
        <v>0</v>
      </c>
      <c r="X42" s="13">
        <f t="shared" si="10"/>
        <v>0</v>
      </c>
      <c r="Y42" s="12">
        <v>0</v>
      </c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>
        <v>0</v>
      </c>
      <c r="AG42" s="16">
        <v>0</v>
      </c>
      <c r="AH42" s="16">
        <f>AF42+'2024.12'!AH42</f>
        <v>0</v>
      </c>
      <c r="AI42" s="16">
        <f>AG42+'2024.12'!AI42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15773</v>
      </c>
      <c r="S43" s="142">
        <f t="shared" si="16"/>
        <v>99.999659545950834</v>
      </c>
      <c r="T43" s="141">
        <f t="shared" si="16"/>
        <v>475043</v>
      </c>
      <c r="U43" s="142">
        <f t="shared" si="16"/>
        <v>3100.1078939033769</v>
      </c>
      <c r="V43" s="143">
        <f t="shared" si="16"/>
        <v>4</v>
      </c>
      <c r="W43" s="17">
        <f t="shared" si="16"/>
        <v>0</v>
      </c>
      <c r="X43" s="132">
        <f t="shared" si="10"/>
        <v>0</v>
      </c>
      <c r="Y43" s="17">
        <f>SUM(Y35:Y42)</f>
        <v>152</v>
      </c>
      <c r="Z43" s="132">
        <f t="shared" si="11"/>
        <v>60800</v>
      </c>
      <c r="AA43" s="135">
        <f>V43+'2024.12'!AA43</f>
        <v>18</v>
      </c>
      <c r="AB43" s="135">
        <f>W43+'2024.12'!AB43</f>
        <v>28</v>
      </c>
      <c r="AC43" s="135">
        <f>X43+'2024.12'!AC43</f>
        <v>5600</v>
      </c>
      <c r="AD43" s="135">
        <f>Y43+'2024.12'!AD43</f>
        <v>684</v>
      </c>
      <c r="AE43" s="135">
        <f>Z43+'2024.12'!AE43</f>
        <v>273600</v>
      </c>
      <c r="AF43" s="124">
        <f>SUM(AF35:AF42)</f>
        <v>0</v>
      </c>
      <c r="AG43" s="124">
        <f>SUM(AG35:AG42)</f>
        <v>0</v>
      </c>
      <c r="AH43" s="137">
        <f>AF43+'2024.12'!AH43</f>
        <v>19</v>
      </c>
      <c r="AI43" s="137">
        <f>AG43+'2024.12'!AI43</f>
        <v>0</v>
      </c>
      <c r="AJ43" s="124">
        <f>SUM(AJ35:AJ42)</f>
        <v>1</v>
      </c>
      <c r="AK43" s="124">
        <f>SUM(AK35:AK42)</f>
        <v>45</v>
      </c>
      <c r="AL43" s="124">
        <f>SUM(AL35:AL42)</f>
        <v>70</v>
      </c>
      <c r="AM43" s="124">
        <f>SUM(AM35:AM42)</f>
        <v>4</v>
      </c>
      <c r="AN43" s="137">
        <f>AJ43+'2024.12'!AN43</f>
        <v>10</v>
      </c>
      <c r="AO43" s="137">
        <f>AK43+'2024.12'!AO43</f>
        <v>565</v>
      </c>
      <c r="AP43" s="137">
        <f>AL43+'2024.12'!AP43</f>
        <v>1244</v>
      </c>
      <c r="AQ43" s="137">
        <f>AM43+'2024.12'!AQ43</f>
        <v>58</v>
      </c>
    </row>
    <row r="44" spans="1:43" s="1" customFormat="1">
      <c r="A44" s="398">
        <v>4</v>
      </c>
      <c r="B44" s="398">
        <v>1</v>
      </c>
      <c r="C44" s="25" t="s">
        <v>41</v>
      </c>
      <c r="D44" s="27">
        <v>1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68">
        <v>473193</v>
      </c>
      <c r="S44" s="123">
        <v>3000.0088061578081</v>
      </c>
      <c r="T44" s="167">
        <f>R44+'2024.12'!T44</f>
        <v>626342</v>
      </c>
      <c r="U44" s="122">
        <f>S44+'2024.12'!U44</f>
        <v>4000.0139841485629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V44+'2024.12'!AA44</f>
        <v>2</v>
      </c>
      <c r="AB44" s="15">
        <f>W44+'2024.12'!AB44</f>
        <v>55</v>
      </c>
      <c r="AC44" s="15">
        <f>X44+'2024.12'!AC44</f>
        <v>11000</v>
      </c>
      <c r="AD44" s="15">
        <f>Y44+'2024.12'!AD44</f>
        <v>110</v>
      </c>
      <c r="AE44" s="15">
        <f>Z44+'2024.12'!AE44</f>
        <v>44000</v>
      </c>
      <c r="AF44" s="4">
        <v>0</v>
      </c>
      <c r="AG44" s="16">
        <v>0</v>
      </c>
      <c r="AH44" s="16">
        <f>AF44+'2024.12'!AH44</f>
        <v>0</v>
      </c>
      <c r="AI44" s="16">
        <f>AG44+'2024.12'!AI44</f>
        <v>0</v>
      </c>
      <c r="AJ44" s="5">
        <v>1</v>
      </c>
      <c r="AK44" s="16">
        <v>45</v>
      </c>
      <c r="AL44" s="16">
        <v>103</v>
      </c>
      <c r="AM44" s="16">
        <v>5</v>
      </c>
      <c r="AN44" s="16">
        <f>AJ44+'2024.12'!AN44</f>
        <v>4</v>
      </c>
      <c r="AO44" s="16">
        <f>AK44+'2024.12'!AO44</f>
        <v>180</v>
      </c>
      <c r="AP44" s="16">
        <f>AL44+'2024.12'!AP44</f>
        <v>341</v>
      </c>
      <c r="AQ44" s="16">
        <f>AM44+'2024.12'!AQ44</f>
        <v>29</v>
      </c>
    </row>
    <row r="45" spans="1:43" s="1" customFormat="1">
      <c r="A45" s="399"/>
      <c r="B45" s="399"/>
      <c r="C45" s="25" t="s">
        <v>40</v>
      </c>
      <c r="D45" s="27">
        <v>0</v>
      </c>
      <c r="E45" s="28">
        <v>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68">
        <v>0</v>
      </c>
      <c r="S45" s="123">
        <v>0</v>
      </c>
      <c r="T45" s="167">
        <f>R45+'2024.12'!T45</f>
        <v>344256</v>
      </c>
      <c r="U45" s="122">
        <f>S45+'2024.12'!U45</f>
        <v>2400.0499787317794</v>
      </c>
      <c r="V45" s="6">
        <v>1</v>
      </c>
      <c r="W45" s="6">
        <v>0</v>
      </c>
      <c r="X45" s="13">
        <f t="shared" si="10"/>
        <v>0</v>
      </c>
      <c r="Y45" s="7">
        <v>82</v>
      </c>
      <c r="Z45" s="14">
        <f t="shared" si="11"/>
        <v>32800</v>
      </c>
      <c r="AA45" s="15">
        <f>V45+'2024.12'!AA45</f>
        <v>5</v>
      </c>
      <c r="AB45" s="15">
        <f>W45+'2024.12'!AB45</f>
        <v>21</v>
      </c>
      <c r="AC45" s="15">
        <f>X45+'2024.12'!AC45</f>
        <v>4200</v>
      </c>
      <c r="AD45" s="15">
        <f>Y45+'2024.12'!AD45</f>
        <v>305</v>
      </c>
      <c r="AE45" s="15">
        <f>Z45+'2024.12'!AE45</f>
        <v>122000</v>
      </c>
      <c r="AF45" s="4">
        <v>0</v>
      </c>
      <c r="AG45" s="16">
        <v>0</v>
      </c>
      <c r="AH45" s="16">
        <f>AF45+'2024.12'!AH45</f>
        <v>0</v>
      </c>
      <c r="AI45" s="16">
        <f>AG45+'2024.12'!AI45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AJ45+'2024.12'!AN45</f>
        <v>3</v>
      </c>
      <c r="AO45" s="16">
        <f>AK45+'2024.12'!AO45</f>
        <v>140</v>
      </c>
      <c r="AP45" s="16">
        <f>AL45+'2024.12'!AP45</f>
        <v>438</v>
      </c>
      <c r="AQ45" s="16">
        <f>AM45+'2024.12'!AQ45</f>
        <v>21</v>
      </c>
    </row>
    <row r="46" spans="1:43" s="1" customFormat="1">
      <c r="A46" s="399"/>
      <c r="B46" s="399"/>
      <c r="C46" s="25" t="s">
        <v>39</v>
      </c>
      <c r="D46" s="27">
        <v>1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68">
        <v>0</v>
      </c>
      <c r="S46" s="123">
        <v>0</v>
      </c>
      <c r="T46" s="167">
        <f>R46+'2024.12'!T46</f>
        <v>0</v>
      </c>
      <c r="U46" s="122">
        <f>S46+'2024.12'!U46</f>
        <v>0</v>
      </c>
      <c r="V46" s="6">
        <v>2</v>
      </c>
      <c r="W46" s="6">
        <v>0</v>
      </c>
      <c r="X46" s="13">
        <f t="shared" si="10"/>
        <v>0</v>
      </c>
      <c r="Y46" s="7">
        <v>60</v>
      </c>
      <c r="Z46" s="14">
        <f t="shared" si="11"/>
        <v>24000</v>
      </c>
      <c r="AA46" s="15">
        <f>V46+'2024.12'!AA46</f>
        <v>2</v>
      </c>
      <c r="AB46" s="15">
        <f>W46+'2024.12'!AB46</f>
        <v>0</v>
      </c>
      <c r="AC46" s="15">
        <f>X46+'2024.12'!AC46</f>
        <v>0</v>
      </c>
      <c r="AD46" s="15">
        <f>Y46+'2024.12'!AD46</f>
        <v>60</v>
      </c>
      <c r="AE46" s="15">
        <f>Z46+'2024.12'!AE46</f>
        <v>24000</v>
      </c>
      <c r="AF46" s="4">
        <v>0</v>
      </c>
      <c r="AG46" s="16">
        <v>0</v>
      </c>
      <c r="AH46" s="16">
        <f>AF46+'2024.12'!AH46</f>
        <v>0</v>
      </c>
      <c r="AI46" s="16">
        <f>AG46+'2024.12'!AI46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AJ46+'2024.12'!AN46</f>
        <v>1</v>
      </c>
      <c r="AO46" s="16">
        <f>AK46+'2024.12'!AO46</f>
        <v>45</v>
      </c>
      <c r="AP46" s="16">
        <f>AL46+'2024.12'!AP46</f>
        <v>89</v>
      </c>
      <c r="AQ46" s="16">
        <f>AM46+'2024.12'!AQ46</f>
        <v>8</v>
      </c>
    </row>
    <row r="47" spans="1:43" s="1" customFormat="1">
      <c r="A47" s="399"/>
      <c r="B47" s="399"/>
      <c r="C47" s="25" t="s">
        <v>38</v>
      </c>
      <c r="D47" s="27">
        <v>0</v>
      </c>
      <c r="E47" s="28">
        <v>3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68">
        <v>0</v>
      </c>
      <c r="S47" s="123">
        <v>0</v>
      </c>
      <c r="T47" s="167">
        <f>R47+'2024.12'!T47</f>
        <v>153149</v>
      </c>
      <c r="U47" s="122">
        <f>S47+'2024.12'!U47</f>
        <v>1000.005177990755</v>
      </c>
      <c r="V47" s="6">
        <v>0</v>
      </c>
      <c r="W47" s="6">
        <v>0</v>
      </c>
      <c r="X47" s="13">
        <f t="shared" si="10"/>
        <v>0</v>
      </c>
      <c r="Y47" s="7">
        <v>0</v>
      </c>
      <c r="Z47" s="14">
        <f t="shared" si="11"/>
        <v>0</v>
      </c>
      <c r="AA47" s="15">
        <f>V47+'2024.12'!AA47</f>
        <v>5</v>
      </c>
      <c r="AB47" s="15">
        <f>W47+'2024.12'!AB47</f>
        <v>98</v>
      </c>
      <c r="AC47" s="15">
        <f>X47+'2024.12'!AC47</f>
        <v>19600</v>
      </c>
      <c r="AD47" s="15">
        <f>Y47+'2024.12'!AD47</f>
        <v>228</v>
      </c>
      <c r="AE47" s="15">
        <f>Z47+'2024.12'!AE47</f>
        <v>91200</v>
      </c>
      <c r="AF47" s="4">
        <v>2</v>
      </c>
      <c r="AG47" s="16">
        <v>0</v>
      </c>
      <c r="AH47" s="16">
        <f>AF47+'2024.12'!AH47</f>
        <v>2</v>
      </c>
      <c r="AI47" s="16">
        <f>AG47+'2024.12'!AI47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AJ47+'2024.12'!AN47</f>
        <v>4</v>
      </c>
      <c r="AO47" s="16">
        <f>AK47+'2024.12'!AO47</f>
        <v>185</v>
      </c>
      <c r="AP47" s="16">
        <f>AL47+'2024.12'!AP47</f>
        <v>905</v>
      </c>
      <c r="AQ47" s="16">
        <f>AM47+'2024.12'!AQ47</f>
        <v>36</v>
      </c>
    </row>
    <row r="48" spans="1:43" s="1" customFormat="1">
      <c r="A48" s="399"/>
      <c r="B48" s="399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68">
        <v>0</v>
      </c>
      <c r="S48" s="123">
        <v>0</v>
      </c>
      <c r="T48" s="167">
        <f>R48+'2024.12'!T48</f>
        <v>459255</v>
      </c>
      <c r="U48" s="122">
        <f>S48+'2024.12'!U48</f>
        <v>3000.0102492429719</v>
      </c>
      <c r="V48" s="6">
        <v>0</v>
      </c>
      <c r="W48" s="6">
        <v>0</v>
      </c>
      <c r="X48" s="13">
        <f t="shared" si="10"/>
        <v>0</v>
      </c>
      <c r="Y48" s="7">
        <v>0</v>
      </c>
      <c r="Z48" s="14">
        <f t="shared" si="11"/>
        <v>0</v>
      </c>
      <c r="AA48" s="15">
        <f>V48+'2024.12'!AA48</f>
        <v>4</v>
      </c>
      <c r="AB48" s="15">
        <f>W48+'2024.12'!AB48</f>
        <v>0</v>
      </c>
      <c r="AC48" s="15">
        <f>X48+'2024.12'!AC48</f>
        <v>0</v>
      </c>
      <c r="AD48" s="15">
        <f>Y48+'2024.12'!AD48</f>
        <v>197</v>
      </c>
      <c r="AE48" s="15">
        <f>Z48+'2024.12'!AE48</f>
        <v>78800</v>
      </c>
      <c r="AF48" s="4">
        <v>0</v>
      </c>
      <c r="AG48" s="16">
        <v>0</v>
      </c>
      <c r="AH48" s="16">
        <f>AF48+'2024.12'!AH48</f>
        <v>0</v>
      </c>
      <c r="AI48" s="16">
        <f>AG48+'2024.12'!AI48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AJ48+'2024.12'!AN48</f>
        <v>3</v>
      </c>
      <c r="AO48" s="16">
        <f>AK48+'2024.12'!AO48</f>
        <v>180</v>
      </c>
      <c r="AP48" s="16">
        <f>AL48+'2024.12'!AP48</f>
        <v>251</v>
      </c>
      <c r="AQ48" s="16">
        <f>AM48+'2024.12'!AQ48</f>
        <v>10</v>
      </c>
    </row>
    <row r="49" spans="1:43" s="1" customFormat="1">
      <c r="A49" s="399"/>
      <c r="B49" s="399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69">
        <v>0</v>
      </c>
      <c r="S49" s="123">
        <v>0</v>
      </c>
      <c r="T49" s="167">
        <f>R49+'2024.12'!T49</f>
        <v>153084</v>
      </c>
      <c r="U49" s="122">
        <f>S49+'2024.12'!U49</f>
        <v>999.99688407336043</v>
      </c>
      <c r="V49" s="6">
        <v>0</v>
      </c>
      <c r="W49" s="6">
        <v>0</v>
      </c>
      <c r="X49" s="13">
        <f t="shared" si="10"/>
        <v>0</v>
      </c>
      <c r="Y49" s="7">
        <v>0</v>
      </c>
      <c r="Z49" s="14">
        <f t="shared" si="11"/>
        <v>0</v>
      </c>
      <c r="AA49" s="15">
        <f>V49+'2024.12'!AA49</f>
        <v>2</v>
      </c>
      <c r="AB49" s="15">
        <f>W49+'2024.12'!AB49</f>
        <v>0</v>
      </c>
      <c r="AC49" s="15">
        <f>X49+'2024.12'!AC49</f>
        <v>0</v>
      </c>
      <c r="AD49" s="15">
        <f>Y49+'2024.12'!AD49</f>
        <v>76</v>
      </c>
      <c r="AE49" s="15">
        <f>Z49+'2024.12'!AE49</f>
        <v>30400</v>
      </c>
      <c r="AF49" s="4">
        <v>0</v>
      </c>
      <c r="AG49" s="16">
        <v>0</v>
      </c>
      <c r="AH49" s="16">
        <f>AF49+'2024.12'!AH49</f>
        <v>0</v>
      </c>
      <c r="AI49" s="16">
        <f>AG49+'2024.12'!AI49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AJ49+'2024.12'!AN49</f>
        <v>3</v>
      </c>
      <c r="AO49" s="16">
        <f>AK49+'2024.12'!AO49</f>
        <v>180</v>
      </c>
      <c r="AP49" s="16">
        <f>AL49+'2024.12'!AP49</f>
        <v>151</v>
      </c>
      <c r="AQ49" s="16">
        <f>AM49+'2024.12'!AQ49</f>
        <v>13</v>
      </c>
    </row>
    <row r="50" spans="1:43" s="1" customFormat="1">
      <c r="A50" s="399"/>
      <c r="B50" s="39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68">
        <v>0</v>
      </c>
      <c r="S50" s="123">
        <v>0</v>
      </c>
      <c r="T50" s="167">
        <f>R50+'2024.12'!T50</f>
        <v>502040</v>
      </c>
      <c r="U50" s="122">
        <f>S50+'2024.12'!U50</f>
        <v>3500.0728856505116</v>
      </c>
      <c r="V50" s="6">
        <v>0</v>
      </c>
      <c r="W50" s="6">
        <v>0</v>
      </c>
      <c r="X50" s="13">
        <f t="shared" si="10"/>
        <v>0</v>
      </c>
      <c r="Y50" s="7">
        <v>0</v>
      </c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>
        <v>0</v>
      </c>
      <c r="AG50" s="16">
        <v>0</v>
      </c>
      <c r="AH50" s="16">
        <f>AF50+'2024.12'!AH50</f>
        <v>6</v>
      </c>
      <c r="AI50" s="16">
        <f>AG50+'2024.12'!AI50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AJ50+'2024.12'!AN50</f>
        <v>2</v>
      </c>
      <c r="AO50" s="16">
        <f>AK50+'2024.12'!AO50</f>
        <v>95</v>
      </c>
      <c r="AP50" s="16">
        <f>AL50+'2024.12'!AP50</f>
        <v>236</v>
      </c>
      <c r="AQ50" s="16">
        <f>AM50+'2024.12'!AQ50</f>
        <v>9</v>
      </c>
    </row>
    <row r="51" spans="1:43" s="1" customFormat="1">
      <c r="A51" s="399"/>
      <c r="B51" s="400"/>
      <c r="C51" s="25" t="s">
        <v>34</v>
      </c>
      <c r="D51" s="27">
        <v>9</v>
      </c>
      <c r="E51" s="28">
        <v>1</v>
      </c>
      <c r="F51" s="274">
        <v>34</v>
      </c>
      <c r="G51" s="315">
        <f>30-3</f>
        <v>27</v>
      </c>
      <c r="H51" s="316">
        <f>4+3</f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68">
        <v>157731</v>
      </c>
      <c r="S51" s="123">
        <v>1000.0029353859361</v>
      </c>
      <c r="T51" s="167">
        <f>R51+'2024.12'!T51</f>
        <v>157731</v>
      </c>
      <c r="U51" s="122">
        <f>S51+'2024.12'!U51</f>
        <v>1000.0029353859361</v>
      </c>
      <c r="V51" s="6">
        <v>2</v>
      </c>
      <c r="W51" s="6">
        <v>0</v>
      </c>
      <c r="X51" s="13">
        <f t="shared" si="10"/>
        <v>0</v>
      </c>
      <c r="Y51" s="7">
        <v>83</v>
      </c>
      <c r="Z51" s="14">
        <f t="shared" si="11"/>
        <v>33200</v>
      </c>
      <c r="AA51" s="15">
        <f>V51+'2024.12'!AA51</f>
        <v>2</v>
      </c>
      <c r="AB51" s="15">
        <f>W51+'2024.12'!AB51</f>
        <v>0</v>
      </c>
      <c r="AC51" s="15">
        <f>X51+'2024.12'!AC51</f>
        <v>0</v>
      </c>
      <c r="AD51" s="15">
        <f>Y51+'2024.12'!AD51</f>
        <v>83</v>
      </c>
      <c r="AE51" s="15">
        <f>Z51+'2024.12'!AE51</f>
        <v>33200</v>
      </c>
      <c r="AF51" s="4">
        <v>0</v>
      </c>
      <c r="AG51" s="16">
        <v>0</v>
      </c>
      <c r="AH51" s="16">
        <f>AF51+'2024.12'!AH51</f>
        <v>0</v>
      </c>
      <c r="AI51" s="16">
        <f>AG51+'2024.12'!AI51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399"/>
      <c r="B52" s="401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68">
        <v>0</v>
      </c>
      <c r="S52" s="123">
        <v>0</v>
      </c>
      <c r="T52" s="167">
        <f>R52+'2024.12'!T52</f>
        <v>1852344</v>
      </c>
      <c r="U52" s="122">
        <f>S52+'2024.12'!U52</f>
        <v>12100.142589898258</v>
      </c>
      <c r="V52" s="6">
        <v>2</v>
      </c>
      <c r="W52" s="6">
        <v>2</v>
      </c>
      <c r="X52" s="13">
        <f t="shared" si="10"/>
        <v>400</v>
      </c>
      <c r="Y52" s="7">
        <v>64</v>
      </c>
      <c r="Z52" s="14">
        <f t="shared" si="11"/>
        <v>25600</v>
      </c>
      <c r="AA52" s="15">
        <f>V52+'2024.12'!AA52</f>
        <v>3</v>
      </c>
      <c r="AB52" s="15">
        <f>W52+'2024.12'!AB52</f>
        <v>2</v>
      </c>
      <c r="AC52" s="15">
        <f>X52+'2024.12'!AC52</f>
        <v>400</v>
      </c>
      <c r="AD52" s="15">
        <f>Y52+'2024.12'!AD52</f>
        <v>88</v>
      </c>
      <c r="AE52" s="15">
        <f>Z52+'2024.12'!AE52</f>
        <v>35200</v>
      </c>
      <c r="AF52" s="4">
        <v>0</v>
      </c>
      <c r="AG52" s="16">
        <v>0</v>
      </c>
      <c r="AH52" s="16">
        <f>AF52+'2024.12'!AH52</f>
        <v>0</v>
      </c>
      <c r="AI52" s="16">
        <f>AG52+'2024.12'!AI52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399"/>
      <c r="B53" s="401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68">
        <v>0</v>
      </c>
      <c r="S53" s="123">
        <v>0</v>
      </c>
      <c r="T53" s="167">
        <f>R53+'2024.12'!T53</f>
        <v>153085</v>
      </c>
      <c r="U53" s="122">
        <f>S53+'2024.12'!U53</f>
        <v>1000.003416414324</v>
      </c>
      <c r="V53" s="6">
        <v>0</v>
      </c>
      <c r="W53" s="6">
        <v>0</v>
      </c>
      <c r="X53" s="13">
        <f t="shared" si="10"/>
        <v>0</v>
      </c>
      <c r="Y53" s="7">
        <v>0</v>
      </c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>
        <v>0</v>
      </c>
      <c r="AG53" s="16">
        <v>0</v>
      </c>
      <c r="AH53" s="16">
        <f>AF53+'2024.12'!AH53</f>
        <v>0</v>
      </c>
      <c r="AI53" s="16">
        <f>AG53+'2024.12'!AI53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399"/>
      <c r="B54" s="401"/>
      <c r="C54" s="25" t="s">
        <v>31</v>
      </c>
      <c r="D54" s="27">
        <v>0</v>
      </c>
      <c r="E54" s="28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69">
        <v>0</v>
      </c>
      <c r="S54" s="123">
        <v>0</v>
      </c>
      <c r="T54" s="167">
        <f>R54+'2024.12'!T54</f>
        <v>272530</v>
      </c>
      <c r="U54" s="122">
        <f>S54+'2024.12'!U54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V54+'2024.12'!AA54</f>
        <v>1</v>
      </c>
      <c r="AB54" s="15">
        <f>W54+'2024.12'!AB54</f>
        <v>0</v>
      </c>
      <c r="AC54" s="15">
        <f>X54+'2024.12'!AC54</f>
        <v>0</v>
      </c>
      <c r="AD54" s="15">
        <f>Y54+'2024.12'!AD54</f>
        <v>25</v>
      </c>
      <c r="AE54" s="15">
        <f>Z54+'2024.12'!AE54</f>
        <v>10000</v>
      </c>
      <c r="AF54" s="4">
        <v>0</v>
      </c>
      <c r="AG54" s="16">
        <v>0</v>
      </c>
      <c r="AH54" s="16">
        <f>AF54+'2024.12'!AH54</f>
        <v>1</v>
      </c>
      <c r="AI54" s="16">
        <f>AG54+'2024.12'!AI54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399"/>
      <c r="B55" s="401"/>
      <c r="C55" s="25" t="s">
        <v>30</v>
      </c>
      <c r="D55" s="27">
        <v>2</v>
      </c>
      <c r="E55" s="28">
        <v>0</v>
      </c>
      <c r="F55" s="274">
        <v>84</v>
      </c>
      <c r="G55" s="239">
        <v>83</v>
      </c>
      <c r="H55" s="258">
        <v>1</v>
      </c>
      <c r="I55" s="73">
        <v>84</v>
      </c>
      <c r="J55" s="54">
        <v>0</v>
      </c>
      <c r="K55" s="54">
        <v>0</v>
      </c>
      <c r="L55" s="54">
        <v>3</v>
      </c>
      <c r="M55" s="54">
        <v>1</v>
      </c>
      <c r="N55" s="54">
        <v>0</v>
      </c>
      <c r="O55" s="54">
        <v>2</v>
      </c>
      <c r="P55" s="274">
        <v>84</v>
      </c>
      <c r="Q55" s="249">
        <v>0</v>
      </c>
      <c r="R55" s="169">
        <v>1045586</v>
      </c>
      <c r="S55" s="123">
        <v>6628.9383139550209</v>
      </c>
      <c r="T55" s="167">
        <f>R55+'2024.12'!T55</f>
        <v>1395586</v>
      </c>
      <c r="U55" s="122">
        <f>S55+'2024.12'!U55</f>
        <v>9069.033744553537</v>
      </c>
      <c r="V55" s="6">
        <v>1</v>
      </c>
      <c r="W55" s="6">
        <v>0</v>
      </c>
      <c r="X55" s="13">
        <f t="shared" si="10"/>
        <v>0</v>
      </c>
      <c r="Y55" s="7">
        <v>13</v>
      </c>
      <c r="Z55" s="14">
        <f t="shared" si="11"/>
        <v>5200</v>
      </c>
      <c r="AA55" s="15">
        <f>V55+'2024.12'!AA55</f>
        <v>2</v>
      </c>
      <c r="AB55" s="15">
        <f>W55+'2024.12'!AB55</f>
        <v>1</v>
      </c>
      <c r="AC55" s="15">
        <f>X55+'2024.12'!AC55</f>
        <v>200</v>
      </c>
      <c r="AD55" s="15">
        <f>Y55+'2024.12'!AD55</f>
        <v>35</v>
      </c>
      <c r="AE55" s="15">
        <f>Z55+'2024.12'!AE55</f>
        <v>14000</v>
      </c>
      <c r="AF55" s="4">
        <v>0</v>
      </c>
      <c r="AG55" s="16">
        <v>0</v>
      </c>
      <c r="AH55" s="16">
        <f>AF55+'2024.12'!AH55</f>
        <v>0</v>
      </c>
      <c r="AI55" s="16">
        <f>AG55+'2024.12'!AI55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AJ55+'2024.12'!AN55</f>
        <v>1</v>
      </c>
      <c r="AO55" s="16">
        <f>AK55+'2024.12'!AO55</f>
        <v>45</v>
      </c>
      <c r="AP55" s="16">
        <f>AL55+'2024.12'!AP55</f>
        <v>58</v>
      </c>
      <c r="AQ55" s="16">
        <f>AM55+'2024.12'!AQ55</f>
        <v>7</v>
      </c>
    </row>
    <row r="56" spans="1:43" s="1" customFormat="1">
      <c r="A56" s="399"/>
      <c r="B56" s="401"/>
      <c r="C56" s="25" t="s">
        <v>29</v>
      </c>
      <c r="D56" s="27">
        <v>0</v>
      </c>
      <c r="E56" s="28">
        <v>0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6</v>
      </c>
      <c r="M56" s="54">
        <v>0</v>
      </c>
      <c r="N56" s="54">
        <v>0</v>
      </c>
      <c r="O56" s="54">
        <v>2</v>
      </c>
      <c r="P56" s="274">
        <v>83</v>
      </c>
      <c r="Q56" s="249">
        <v>4</v>
      </c>
      <c r="R56" s="168">
        <v>0</v>
      </c>
      <c r="S56" s="139">
        <v>0</v>
      </c>
      <c r="T56" s="167">
        <f>R56+'2024.12'!T56</f>
        <v>1485081</v>
      </c>
      <c r="U56" s="122">
        <f>S56+'2024.12'!U56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V56+'2024.12'!AA56</f>
        <v>1</v>
      </c>
      <c r="AB56" s="15">
        <f>W56+'2024.12'!AB56</f>
        <v>0</v>
      </c>
      <c r="AC56" s="15">
        <f>X56+'2024.12'!AC56</f>
        <v>0</v>
      </c>
      <c r="AD56" s="15">
        <f>Y56+'2024.12'!AD56</f>
        <v>26</v>
      </c>
      <c r="AE56" s="15">
        <f>Z56+'2024.12'!AE56</f>
        <v>10400</v>
      </c>
      <c r="AF56" s="4">
        <v>0</v>
      </c>
      <c r="AG56" s="16">
        <v>0</v>
      </c>
      <c r="AH56" s="16">
        <f>AF56+'2024.12'!AH56</f>
        <v>0</v>
      </c>
      <c r="AI56" s="16">
        <f>AG56+'2024.12'!AI56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399"/>
      <c r="B57" s="401"/>
      <c r="C57" s="25" t="s">
        <v>28</v>
      </c>
      <c r="D57" s="27">
        <v>0</v>
      </c>
      <c r="E57" s="28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68">
        <v>0</v>
      </c>
      <c r="S57" s="123">
        <v>0</v>
      </c>
      <c r="T57" s="167">
        <f>R57+'2024.12'!T57</f>
        <v>137779</v>
      </c>
      <c r="U57" s="122">
        <f>S57+'2024.12'!U57</f>
        <v>900.01940562530069</v>
      </c>
      <c r="V57" s="6">
        <v>0</v>
      </c>
      <c r="W57" s="6">
        <v>0</v>
      </c>
      <c r="X57" s="13">
        <f t="shared" si="10"/>
        <v>0</v>
      </c>
      <c r="Y57" s="7">
        <v>0</v>
      </c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>
        <v>0</v>
      </c>
      <c r="AG57" s="16">
        <v>0</v>
      </c>
      <c r="AH57" s="16">
        <f>AF57+'2024.12'!AH57</f>
        <v>0</v>
      </c>
      <c r="AI57" s="16">
        <f>AG57+'2024.12'!AI57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399"/>
      <c r="B58" s="401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68">
        <v>331254</v>
      </c>
      <c r="S58" s="123">
        <v>2100.1259889199514</v>
      </c>
      <c r="T58" s="167">
        <f>R58+'2024.12'!T58</f>
        <v>474692</v>
      </c>
      <c r="U58" s="122">
        <f>S58+'2024.12'!U58</f>
        <v>3100.1328699890655</v>
      </c>
      <c r="V58" s="6">
        <v>1</v>
      </c>
      <c r="W58" s="11">
        <v>0</v>
      </c>
      <c r="X58" s="13">
        <f t="shared" ref="X58" si="17">W58*$X$4</f>
        <v>0</v>
      </c>
      <c r="Y58" s="12">
        <v>13</v>
      </c>
      <c r="Z58" s="14">
        <f t="shared" ref="Z58" si="18">Y58*$Z$4</f>
        <v>5200</v>
      </c>
      <c r="AA58" s="15">
        <f>V58+'2024.12'!AA58</f>
        <v>2</v>
      </c>
      <c r="AB58" s="15">
        <f>W58+'2024.12'!AB58</f>
        <v>0</v>
      </c>
      <c r="AC58" s="15">
        <f>X58+'2024.12'!AC58</f>
        <v>0</v>
      </c>
      <c r="AD58" s="15">
        <f>Y58+'2024.12'!AD58</f>
        <v>33</v>
      </c>
      <c r="AE58" s="15">
        <f>Z58+'2024.12'!AE58</f>
        <v>13200</v>
      </c>
      <c r="AF58" s="4">
        <v>0</v>
      </c>
      <c r="AG58" s="16">
        <v>0</v>
      </c>
      <c r="AH58" s="16">
        <f>AF58+'2024.12'!AH58</f>
        <v>0</v>
      </c>
      <c r="AI58" s="16">
        <f>AG58+'2024.12'!AI58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AJ58+'2024.12'!AN58</f>
        <v>0</v>
      </c>
      <c r="AO58" s="16">
        <f>AK58+'2024.12'!AO58</f>
        <v>0</v>
      </c>
      <c r="AP58" s="16">
        <f>AL58+'2024.12'!AP58</f>
        <v>0</v>
      </c>
      <c r="AQ58" s="16">
        <f>AM58+'2024.12'!AQ58</f>
        <v>0</v>
      </c>
    </row>
    <row r="59" spans="1:43" s="1" customFormat="1">
      <c r="A59" s="400"/>
      <c r="B59" s="401"/>
      <c r="C59" s="25" t="s">
        <v>142</v>
      </c>
      <c r="D59" s="27">
        <v>6</v>
      </c>
      <c r="E59" s="28">
        <v>0</v>
      </c>
      <c r="F59" s="274">
        <v>66</v>
      </c>
      <c r="G59" s="239">
        <v>52</v>
      </c>
      <c r="H59" s="258">
        <v>14</v>
      </c>
      <c r="I59" s="73">
        <v>37</v>
      </c>
      <c r="J59" s="54">
        <v>1</v>
      </c>
      <c r="K59" s="54">
        <v>2</v>
      </c>
      <c r="L59" s="54">
        <v>27</v>
      </c>
      <c r="M59" s="54">
        <v>0</v>
      </c>
      <c r="N59" s="54">
        <v>0</v>
      </c>
      <c r="O59" s="54">
        <v>1</v>
      </c>
      <c r="P59" s="274">
        <v>66</v>
      </c>
      <c r="Q59" s="249">
        <v>29</v>
      </c>
      <c r="R59" s="168">
        <v>3091519</v>
      </c>
      <c r="S59" s="123">
        <v>19600.00301019707</v>
      </c>
      <c r="T59" s="167">
        <f>R59+'2024.12'!T59</f>
        <v>3091519</v>
      </c>
      <c r="U59" s="122">
        <f>S59+'2024.12'!U59</f>
        <v>19600.00301019707</v>
      </c>
      <c r="V59" s="6">
        <v>0</v>
      </c>
      <c r="W59" s="11">
        <v>0</v>
      </c>
      <c r="X59" s="13">
        <f t="shared" si="10"/>
        <v>0</v>
      </c>
      <c r="Y59" s="12">
        <v>0</v>
      </c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>
        <v>0</v>
      </c>
      <c r="AG59" s="16">
        <v>0</v>
      </c>
      <c r="AH59" s="16">
        <f>AF59+'2024.12'!AH59</f>
        <v>0</v>
      </c>
      <c r="AI59" s="16">
        <f>AG59+'2024.12'!AI59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19</v>
      </c>
      <c r="E60" s="127">
        <f t="shared" ref="E60:O60" si="19">SUM(E44:E59)</f>
        <v>5</v>
      </c>
      <c r="F60" s="144">
        <f t="shared" si="19"/>
        <v>993</v>
      </c>
      <c r="G60" s="244">
        <f t="shared" ref="G60:H60" si="20">SUM(G44:G59)</f>
        <v>730</v>
      </c>
      <c r="H60" s="265">
        <f t="shared" si="20"/>
        <v>263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72</v>
      </c>
      <c r="M60" s="124">
        <f t="shared" si="19"/>
        <v>1</v>
      </c>
      <c r="N60" s="124">
        <f t="shared" si="19"/>
        <v>4</v>
      </c>
      <c r="O60" s="124">
        <f t="shared" si="19"/>
        <v>102</v>
      </c>
      <c r="P60" s="144">
        <f t="shared" ref="P60" si="21">SUM(P44:P59)</f>
        <v>993</v>
      </c>
      <c r="Q60" s="17">
        <f t="shared" ref="Q60" si="22">SUM(Q44:Q59)</f>
        <v>-27</v>
      </c>
      <c r="R60" s="141">
        <f>SUM(R44:R59)</f>
        <v>5099283</v>
      </c>
      <c r="S60" s="142">
        <f>SUM(S44:S59)</f>
        <v>32329.079054615788</v>
      </c>
      <c r="T60" s="141">
        <f>SUM(T44:T59)</f>
        <v>11258473</v>
      </c>
      <c r="U60" s="142">
        <f>SUM(U44:U59)</f>
        <v>73269.708024599124</v>
      </c>
      <c r="V60" s="143">
        <f t="shared" ref="V60:Y60" si="23">SUM(V44:V59)</f>
        <v>9</v>
      </c>
      <c r="W60" s="17">
        <f t="shared" si="23"/>
        <v>2</v>
      </c>
      <c r="X60" s="132">
        <f t="shared" si="10"/>
        <v>400</v>
      </c>
      <c r="Y60" s="17">
        <f t="shared" si="23"/>
        <v>315</v>
      </c>
      <c r="Z60" s="132">
        <f t="shared" si="11"/>
        <v>126000</v>
      </c>
      <c r="AA60" s="135">
        <f>V60+'2024.12'!AA60</f>
        <v>33</v>
      </c>
      <c r="AB60" s="135">
        <f>W60+'2024.12'!AB60</f>
        <v>177</v>
      </c>
      <c r="AC60" s="135">
        <f>X60+'2024.12'!AC60</f>
        <v>35400</v>
      </c>
      <c r="AD60" s="135">
        <f>Y60+'2024.12'!AD60</f>
        <v>1336</v>
      </c>
      <c r="AE60" s="135">
        <f>Z60+'2024.12'!AE60</f>
        <v>534400</v>
      </c>
      <c r="AF60" s="124">
        <f t="shared" ref="AF60:AG60" si="24">SUM(AF44:AF59)</f>
        <v>2</v>
      </c>
      <c r="AG60" s="124">
        <f t="shared" si="24"/>
        <v>0</v>
      </c>
      <c r="AH60" s="137">
        <f>AF60+'2024.12'!AH60</f>
        <v>9</v>
      </c>
      <c r="AI60" s="137">
        <f>AG60+'2024.12'!AI60</f>
        <v>0</v>
      </c>
      <c r="AJ60" s="124">
        <f t="shared" ref="AJ60:AM60" si="25">SUM(AJ44:AJ59)</f>
        <v>1</v>
      </c>
      <c r="AK60" s="124">
        <f t="shared" si="25"/>
        <v>45</v>
      </c>
      <c r="AL60" s="124">
        <f t="shared" si="25"/>
        <v>103</v>
      </c>
      <c r="AM60" s="124">
        <f t="shared" si="25"/>
        <v>5</v>
      </c>
      <c r="AN60" s="137">
        <f>AJ60+'2024.12'!AN60</f>
        <v>23</v>
      </c>
      <c r="AO60" s="137">
        <f>AK60+'2024.12'!AO60</f>
        <v>1185</v>
      </c>
      <c r="AP60" s="137">
        <f>AL60+'2024.12'!AP60</f>
        <v>4156</v>
      </c>
      <c r="AQ60" s="137">
        <f>AM60+'2024.12'!AQ60</f>
        <v>140</v>
      </c>
    </row>
    <row r="61" spans="1:43" s="1" customFormat="1">
      <c r="A61" s="398">
        <v>5</v>
      </c>
      <c r="B61" s="398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68">
        <v>0</v>
      </c>
      <c r="S61" s="123">
        <v>0</v>
      </c>
      <c r="T61" s="167">
        <f>R61+'2024.12'!T61</f>
        <v>1004066</v>
      </c>
      <c r="U61" s="122">
        <f>S61+'2024.12'!U61</f>
        <v>7000.0481674837993</v>
      </c>
      <c r="V61" s="6">
        <v>1</v>
      </c>
      <c r="W61" s="2">
        <v>0</v>
      </c>
      <c r="X61" s="13">
        <f t="shared" si="10"/>
        <v>0</v>
      </c>
      <c r="Y61" s="3">
        <v>68</v>
      </c>
      <c r="Z61" s="14">
        <f t="shared" si="11"/>
        <v>27200</v>
      </c>
      <c r="AA61" s="15">
        <f>V61+'2024.12'!AA61</f>
        <v>3</v>
      </c>
      <c r="AB61" s="15">
        <f>W61+'2024.12'!AB61</f>
        <v>0</v>
      </c>
      <c r="AC61" s="15">
        <f>X61+'2024.12'!AC61</f>
        <v>0</v>
      </c>
      <c r="AD61" s="15">
        <f>Y61+'2024.12'!AD61</f>
        <v>183</v>
      </c>
      <c r="AE61" s="15">
        <f>Z61+'2024.12'!AE61</f>
        <v>73200</v>
      </c>
      <c r="AF61" s="4">
        <v>1</v>
      </c>
      <c r="AG61" s="16">
        <v>0</v>
      </c>
      <c r="AH61" s="16">
        <f>AF61+'2024.12'!AH61</f>
        <v>1</v>
      </c>
      <c r="AI61" s="16">
        <f>AG61+'2024.12'!AI61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399"/>
      <c r="B62" s="399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68">
        <v>0</v>
      </c>
      <c r="S62" s="123">
        <v>0</v>
      </c>
      <c r="T62" s="167">
        <f>R62+'2024.12'!T62</f>
        <v>120490</v>
      </c>
      <c r="U62" s="122">
        <f>S62+'2024.12'!U62</f>
        <v>840.02028123661489</v>
      </c>
      <c r="V62" s="6">
        <v>1</v>
      </c>
      <c r="W62" s="6">
        <v>0</v>
      </c>
      <c r="X62" s="13">
        <f t="shared" si="10"/>
        <v>0</v>
      </c>
      <c r="Y62" s="7">
        <v>55</v>
      </c>
      <c r="Z62" s="14">
        <f t="shared" si="11"/>
        <v>22000</v>
      </c>
      <c r="AA62" s="15">
        <f>V62+'2024.12'!AA62</f>
        <v>4</v>
      </c>
      <c r="AB62" s="15">
        <f>W62+'2024.12'!AB62</f>
        <v>1</v>
      </c>
      <c r="AC62" s="15">
        <f>X62+'2024.12'!AC62</f>
        <v>200</v>
      </c>
      <c r="AD62" s="15">
        <f>Y62+'2024.12'!AD62</f>
        <v>205</v>
      </c>
      <c r="AE62" s="15">
        <f>Z62+'2024.12'!AE62</f>
        <v>82000</v>
      </c>
      <c r="AF62" s="10">
        <v>0</v>
      </c>
      <c r="AG62" s="16">
        <v>0</v>
      </c>
      <c r="AH62" s="16">
        <f>AF62+'2024.12'!AH62</f>
        <v>0</v>
      </c>
      <c r="AI62" s="16">
        <f>AG62+'2024.12'!AI62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399"/>
      <c r="B63" s="399"/>
      <c r="C63" s="25" t="s">
        <v>24</v>
      </c>
      <c r="D63" s="27">
        <v>1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68">
        <v>0</v>
      </c>
      <c r="S63" s="123">
        <v>0</v>
      </c>
      <c r="T63" s="167">
        <f>R63+'2024.12'!T63</f>
        <v>2917020</v>
      </c>
      <c r="U63" s="122">
        <f>S63+'2024.12'!U63</f>
        <v>20000.283606632423</v>
      </c>
      <c r="V63" s="6">
        <v>0</v>
      </c>
      <c r="W63" s="6">
        <v>0</v>
      </c>
      <c r="X63" s="13">
        <f t="shared" si="10"/>
        <v>0</v>
      </c>
      <c r="Y63" s="7">
        <v>0</v>
      </c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>
        <v>0</v>
      </c>
      <c r="AG63" s="16">
        <v>0</v>
      </c>
      <c r="AH63" s="16">
        <f>AF63+'2024.12'!AH63</f>
        <v>0</v>
      </c>
      <c r="AI63" s="16">
        <f>AG63+'2024.12'!AI63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399"/>
      <c r="B64" s="400"/>
      <c r="C64" s="25" t="s">
        <v>23</v>
      </c>
      <c r="D64" s="27">
        <v>0</v>
      </c>
      <c r="E64" s="28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68">
        <v>488967</v>
      </c>
      <c r="S64" s="123">
        <v>3100.0148056301869</v>
      </c>
      <c r="T64" s="167">
        <f>R64+'2024.12'!T64</f>
        <v>488967</v>
      </c>
      <c r="U64" s="122">
        <f>S64+'2024.12'!U64</f>
        <v>3100.0148056301869</v>
      </c>
      <c r="V64" s="6">
        <v>0</v>
      </c>
      <c r="W64" s="6">
        <v>0</v>
      </c>
      <c r="X64" s="13">
        <f t="shared" si="10"/>
        <v>0</v>
      </c>
      <c r="Y64" s="7">
        <v>0</v>
      </c>
      <c r="Z64" s="14">
        <f t="shared" si="11"/>
        <v>0</v>
      </c>
      <c r="AA64" s="15">
        <f>V64+'2024.12'!AA64</f>
        <v>2</v>
      </c>
      <c r="AB64" s="15">
        <f>W64+'2024.12'!AB64</f>
        <v>1</v>
      </c>
      <c r="AC64" s="15">
        <f>X64+'2024.12'!AC64</f>
        <v>200</v>
      </c>
      <c r="AD64" s="15">
        <f>Y64+'2024.12'!AD64</f>
        <v>86</v>
      </c>
      <c r="AE64" s="15">
        <f>Z64+'2024.12'!AE64</f>
        <v>34400</v>
      </c>
      <c r="AF64" s="10">
        <v>0</v>
      </c>
      <c r="AG64" s="16">
        <v>0</v>
      </c>
      <c r="AH64" s="16">
        <f>AF64+'2024.12'!AH64</f>
        <v>2</v>
      </c>
      <c r="AI64" s="16">
        <f>AG64+'2024.12'!AI64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399"/>
      <c r="B65" s="401">
        <v>2</v>
      </c>
      <c r="C65" s="25" t="s">
        <v>22</v>
      </c>
      <c r="D65" s="27">
        <v>2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68">
        <v>0</v>
      </c>
      <c r="S65" s="123">
        <v>0</v>
      </c>
      <c r="T65" s="167">
        <f>R65+'2024.12'!T65</f>
        <v>1225192</v>
      </c>
      <c r="U65" s="122">
        <f>S65+'2024.12'!U65</f>
        <v>8000.0414239260399</v>
      </c>
      <c r="V65" s="6">
        <v>0</v>
      </c>
      <c r="W65" s="6">
        <v>0</v>
      </c>
      <c r="X65" s="13">
        <f t="shared" si="10"/>
        <v>0</v>
      </c>
      <c r="Y65" s="7">
        <v>0</v>
      </c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>
        <v>0</v>
      </c>
      <c r="AG65" s="16">
        <v>0</v>
      </c>
      <c r="AH65" s="16">
        <f>AF65+'2024.12'!AH65</f>
        <v>1</v>
      </c>
      <c r="AI65" s="16">
        <f>AG65+'2024.12'!AI65</f>
        <v>0</v>
      </c>
      <c r="AJ65" s="5">
        <v>4</v>
      </c>
      <c r="AK65" s="16">
        <v>180</v>
      </c>
      <c r="AL65" s="16">
        <v>210</v>
      </c>
      <c r="AM65" s="16">
        <v>19</v>
      </c>
      <c r="AN65" s="16">
        <f>AJ65+'2024.12'!AN65</f>
        <v>12</v>
      </c>
      <c r="AO65" s="16">
        <f>AK65+'2024.12'!AO65</f>
        <v>560</v>
      </c>
      <c r="AP65" s="16">
        <f>AL65+'2024.12'!AP65</f>
        <v>1238</v>
      </c>
      <c r="AQ65" s="16">
        <f>AM65+'2024.12'!AQ65</f>
        <v>65</v>
      </c>
    </row>
    <row r="66" spans="1:43" s="1" customFormat="1">
      <c r="A66" s="399"/>
      <c r="B66" s="401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68">
        <v>0</v>
      </c>
      <c r="S66" s="123">
        <v>0</v>
      </c>
      <c r="T66" s="167">
        <f>R66+'2024.12'!T66</f>
        <v>457760</v>
      </c>
      <c r="U66" s="122">
        <f>S66+'2024.12'!U66</f>
        <v>2989.0000605753089</v>
      </c>
      <c r="V66" s="6">
        <v>0</v>
      </c>
      <c r="W66" s="6">
        <v>0</v>
      </c>
      <c r="X66" s="13">
        <f t="shared" si="10"/>
        <v>0</v>
      </c>
      <c r="Y66" s="7">
        <v>0</v>
      </c>
      <c r="Z66" s="14">
        <f t="shared" si="11"/>
        <v>0</v>
      </c>
      <c r="AA66" s="15">
        <f>V66+'2024.12'!AA66</f>
        <v>2</v>
      </c>
      <c r="AB66" s="15">
        <f>W66+'2024.12'!AB66</f>
        <v>2</v>
      </c>
      <c r="AC66" s="15">
        <f>X66+'2024.12'!AC66</f>
        <v>400</v>
      </c>
      <c r="AD66" s="15">
        <f>Y66+'2024.12'!AD66</f>
        <v>185</v>
      </c>
      <c r="AE66" s="15">
        <f>Z66+'2024.12'!AE66</f>
        <v>74000</v>
      </c>
      <c r="AF66" s="10">
        <v>0</v>
      </c>
      <c r="AG66" s="16">
        <v>0</v>
      </c>
      <c r="AH66" s="16">
        <f>AF66+'2024.12'!AH66</f>
        <v>0</v>
      </c>
      <c r="AI66" s="16">
        <f>AG66+'2024.12'!AI66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399"/>
      <c r="B67" s="401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68">
        <v>0</v>
      </c>
      <c r="S67" s="123">
        <v>0</v>
      </c>
      <c r="T67" s="167">
        <f>R67+'2024.12'!T67</f>
        <v>201616</v>
      </c>
      <c r="U67" s="122">
        <f>S67+'2024.12'!U67</f>
        <v>1380.0454136500498</v>
      </c>
      <c r="V67" s="6">
        <v>0</v>
      </c>
      <c r="W67" s="6">
        <v>0</v>
      </c>
      <c r="X67" s="13">
        <f t="shared" si="10"/>
        <v>0</v>
      </c>
      <c r="Y67" s="7">
        <v>0</v>
      </c>
      <c r="Z67" s="14">
        <f t="shared" si="11"/>
        <v>0</v>
      </c>
      <c r="AA67" s="15">
        <f>V67+'2024.12'!AA67</f>
        <v>1</v>
      </c>
      <c r="AB67" s="15">
        <f>W67+'2024.12'!AB67</f>
        <v>0</v>
      </c>
      <c r="AC67" s="15">
        <f>X67+'2024.12'!AC67</f>
        <v>0</v>
      </c>
      <c r="AD67" s="15">
        <f>Y67+'2024.12'!AD67</f>
        <v>30</v>
      </c>
      <c r="AE67" s="15">
        <f>Z67+'2024.12'!AE67</f>
        <v>12000</v>
      </c>
      <c r="AF67" s="4">
        <v>0</v>
      </c>
      <c r="AG67" s="16">
        <v>0</v>
      </c>
      <c r="AH67" s="16">
        <f>AF67+'2024.12'!AH67</f>
        <v>0</v>
      </c>
      <c r="AI67" s="16">
        <f>AG67+'2024.12'!AI67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399"/>
      <c r="B68" s="401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67">
        <f>R68+'2024.12'!T68</f>
        <v>0</v>
      </c>
      <c r="U68" s="122">
        <f>S68+'2024.12'!U68</f>
        <v>0</v>
      </c>
      <c r="V68" s="6">
        <v>0</v>
      </c>
      <c r="W68" s="6">
        <v>0</v>
      </c>
      <c r="X68" s="13">
        <f t="shared" si="10"/>
        <v>0</v>
      </c>
      <c r="Y68" s="7">
        <v>0</v>
      </c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10">
        <v>0</v>
      </c>
      <c r="AG68" s="16">
        <v>0</v>
      </c>
      <c r="AH68" s="16">
        <f>AF68+'2024.12'!AH68</f>
        <v>0</v>
      </c>
      <c r="AI68" s="16">
        <f>AG68+'2024.12'!AI68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00"/>
      <c r="B69" s="401"/>
      <c r="C69" s="25" t="s">
        <v>18</v>
      </c>
      <c r="D69" s="27">
        <v>1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67">
        <f>R69+'2024.12'!T69</f>
        <v>183720</v>
      </c>
      <c r="U69" s="122">
        <f>S69+'2024.12'!U69</f>
        <v>1200.1216818345338</v>
      </c>
      <c r="V69" s="6">
        <v>0</v>
      </c>
      <c r="W69" s="6">
        <v>0</v>
      </c>
      <c r="X69" s="13">
        <f t="shared" ref="X69:X91" si="26">W69*$X$4</f>
        <v>0</v>
      </c>
      <c r="Y69" s="7">
        <v>0</v>
      </c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>
        <v>0</v>
      </c>
      <c r="AG69" s="16">
        <v>0</v>
      </c>
      <c r="AH69" s="16">
        <f>AF69+'2024.12'!AH69</f>
        <v>0</v>
      </c>
      <c r="AI69" s="16">
        <f>AG69+'2024.12'!AI69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4</v>
      </c>
      <c r="E70" s="127">
        <f t="shared" ref="E70:O70" si="28">SUM(E61:E69)</f>
        <v>0</v>
      </c>
      <c r="F70" s="144">
        <f t="shared" si="28"/>
        <v>481</v>
      </c>
      <c r="G70" s="244">
        <f t="shared" ref="G70:H70" si="29">SUM(G61:G69)</f>
        <v>386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9</v>
      </c>
      <c r="P70" s="144">
        <f t="shared" ref="P70" si="30">SUM(P61:P69)</f>
        <v>481</v>
      </c>
      <c r="Q70" s="17">
        <f t="shared" ref="Q70" si="31">SUM(Q61:Q69)</f>
        <v>12</v>
      </c>
      <c r="R70" s="141">
        <f t="shared" ref="R70:Y70" si="32">SUM(R61:R69)</f>
        <v>488967</v>
      </c>
      <c r="S70" s="142">
        <f t="shared" si="32"/>
        <v>3100.0148056301869</v>
      </c>
      <c r="T70" s="141">
        <f t="shared" ref="T70:U70" si="33">SUM(T61:T69)</f>
        <v>6598831</v>
      </c>
      <c r="U70" s="142">
        <f t="shared" si="33"/>
        <v>44509.575440968954</v>
      </c>
      <c r="V70" s="143">
        <f t="shared" si="32"/>
        <v>2</v>
      </c>
      <c r="W70" s="17">
        <f t="shared" si="32"/>
        <v>0</v>
      </c>
      <c r="X70" s="132">
        <f t="shared" si="26"/>
        <v>0</v>
      </c>
      <c r="Y70" s="17">
        <f t="shared" si="32"/>
        <v>123</v>
      </c>
      <c r="Z70" s="132">
        <f t="shared" si="27"/>
        <v>49200</v>
      </c>
      <c r="AA70" s="135">
        <f>V70+'2024.12'!AA70</f>
        <v>14</v>
      </c>
      <c r="AB70" s="135">
        <f>W70+'2024.12'!AB70</f>
        <v>4</v>
      </c>
      <c r="AC70" s="135">
        <f>X70+'2024.12'!AC70</f>
        <v>800</v>
      </c>
      <c r="AD70" s="135">
        <f>Y70+'2024.12'!AD70</f>
        <v>778</v>
      </c>
      <c r="AE70" s="135">
        <f>Z70+'2024.12'!AE70</f>
        <v>311200</v>
      </c>
      <c r="AF70" s="124">
        <f t="shared" ref="AF70:AG70" si="34">SUM(AF61:AF69)</f>
        <v>1</v>
      </c>
      <c r="AG70" s="124">
        <f t="shared" si="34"/>
        <v>0</v>
      </c>
      <c r="AH70" s="137">
        <f>AF70+'2024.12'!AH70</f>
        <v>4</v>
      </c>
      <c r="AI70" s="137">
        <f>AG70+'2024.12'!AI70</f>
        <v>0</v>
      </c>
      <c r="AJ70" s="124">
        <f t="shared" ref="AJ70:AM70" si="35">SUM(AJ61:AJ69)</f>
        <v>4</v>
      </c>
      <c r="AK70" s="124">
        <f t="shared" si="35"/>
        <v>180</v>
      </c>
      <c r="AL70" s="124">
        <f t="shared" si="35"/>
        <v>210</v>
      </c>
      <c r="AM70" s="124">
        <f t="shared" si="35"/>
        <v>19</v>
      </c>
      <c r="AN70" s="137">
        <f>AJ70+'2024.12'!AN70</f>
        <v>12</v>
      </c>
      <c r="AO70" s="137">
        <f>AK70+'2024.12'!AO70</f>
        <v>560</v>
      </c>
      <c r="AP70" s="137">
        <f>AL70+'2024.12'!AP70</f>
        <v>1238</v>
      </c>
      <c r="AQ70" s="137">
        <f>AM70+'2024.12'!AQ70</f>
        <v>65</v>
      </c>
    </row>
    <row r="71" spans="1:43" s="1" customFormat="1">
      <c r="A71" s="398">
        <v>6</v>
      </c>
      <c r="B71" s="398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68">
        <v>0</v>
      </c>
      <c r="S71" s="146">
        <v>0</v>
      </c>
      <c r="T71" s="167">
        <f>R71+'2024.12'!T71</f>
        <v>220903</v>
      </c>
      <c r="U71" s="122">
        <f>S71+'2024.12'!U71</f>
        <v>1540.0697168728686</v>
      </c>
      <c r="V71" s="6">
        <v>1</v>
      </c>
      <c r="W71" s="2">
        <v>0</v>
      </c>
      <c r="X71" s="13">
        <f t="shared" si="26"/>
        <v>0</v>
      </c>
      <c r="Y71" s="18">
        <v>19</v>
      </c>
      <c r="Z71" s="14">
        <f t="shared" si="27"/>
        <v>7600</v>
      </c>
      <c r="AA71" s="15">
        <f>V71+'2024.12'!AA71</f>
        <v>3</v>
      </c>
      <c r="AB71" s="15">
        <f>W71+'2024.12'!AB71</f>
        <v>7</v>
      </c>
      <c r="AC71" s="15">
        <f>X71+'2024.12'!AC71</f>
        <v>1400</v>
      </c>
      <c r="AD71" s="15">
        <f>Y71+'2024.12'!AD71</f>
        <v>143</v>
      </c>
      <c r="AE71" s="15">
        <f>Z71+'2024.12'!AE71</f>
        <v>57200</v>
      </c>
      <c r="AF71" s="9">
        <v>0</v>
      </c>
      <c r="AG71" s="16">
        <v>0</v>
      </c>
      <c r="AH71" s="16">
        <f>AF71+'2024.12'!AH71</f>
        <v>0</v>
      </c>
      <c r="AI71" s="16">
        <f>AG71+'2024.12'!AI71</f>
        <v>0</v>
      </c>
      <c r="AJ71" s="5">
        <v>1</v>
      </c>
      <c r="AK71" s="16">
        <v>45</v>
      </c>
      <c r="AL71" s="16">
        <v>24</v>
      </c>
      <c r="AM71" s="16">
        <v>2</v>
      </c>
      <c r="AN71" s="16">
        <f>AJ71+'2024.12'!AN71</f>
        <v>3</v>
      </c>
      <c r="AO71" s="16">
        <f>AK71+'2024.12'!AO71</f>
        <v>145</v>
      </c>
      <c r="AP71" s="16">
        <f>AL71+'2024.12'!AP71</f>
        <v>479</v>
      </c>
      <c r="AQ71" s="16">
        <f>AM71+'2024.12'!AQ71</f>
        <v>13</v>
      </c>
    </row>
    <row r="72" spans="1:43" s="1" customFormat="1">
      <c r="A72" s="399"/>
      <c r="B72" s="39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47340</v>
      </c>
      <c r="S72" s="146">
        <v>300.13211709283661</v>
      </c>
      <c r="T72" s="167">
        <f>R72+'2024.12'!T72</f>
        <v>77958</v>
      </c>
      <c r="U72" s="122">
        <f>S72+'2024.12'!U72</f>
        <v>500.13933271666502</v>
      </c>
      <c r="V72" s="6">
        <v>1</v>
      </c>
      <c r="W72" s="6">
        <v>0</v>
      </c>
      <c r="X72" s="13">
        <f t="shared" si="26"/>
        <v>0</v>
      </c>
      <c r="Y72" s="8">
        <v>15</v>
      </c>
      <c r="Z72" s="14">
        <f t="shared" si="27"/>
        <v>6000</v>
      </c>
      <c r="AA72" s="15">
        <f>V72+'2024.12'!AA72</f>
        <v>5</v>
      </c>
      <c r="AB72" s="15">
        <f>W72+'2024.12'!AB72</f>
        <v>0</v>
      </c>
      <c r="AC72" s="15">
        <f>X72+'2024.12'!AC72</f>
        <v>0</v>
      </c>
      <c r="AD72" s="15">
        <f>Y72+'2024.12'!AD72</f>
        <v>167</v>
      </c>
      <c r="AE72" s="15">
        <f>Z72+'2024.12'!AE72</f>
        <v>66800</v>
      </c>
      <c r="AF72" s="9">
        <v>0</v>
      </c>
      <c r="AG72" s="16">
        <v>0</v>
      </c>
      <c r="AH72" s="16">
        <f>AF72+'2024.12'!AH72</f>
        <v>0</v>
      </c>
      <c r="AI72" s="16">
        <f>AG72+'2024.12'!AI72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AJ72+'2024.12'!AN72</f>
        <v>1</v>
      </c>
      <c r="AO72" s="16">
        <f>AK72+'2024.12'!AO72</f>
        <v>60</v>
      </c>
      <c r="AP72" s="16">
        <f>AL72+'2024.12'!AP72</f>
        <v>33</v>
      </c>
      <c r="AQ72" s="16">
        <f>AM72+'2024.12'!AQ72</f>
        <v>8</v>
      </c>
    </row>
    <row r="73" spans="1:43" s="1" customFormat="1">
      <c r="A73" s="399"/>
      <c r="B73" s="399"/>
      <c r="C73" s="25" t="s">
        <v>15</v>
      </c>
      <c r="D73" s="27">
        <v>0</v>
      </c>
      <c r="E73" s="28">
        <v>2</v>
      </c>
      <c r="F73" s="277">
        <v>23</v>
      </c>
      <c r="G73" s="239">
        <v>20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2</v>
      </c>
      <c r="O73" s="85">
        <v>1</v>
      </c>
      <c r="P73" s="277">
        <v>23</v>
      </c>
      <c r="Q73" s="249">
        <v>-3</v>
      </c>
      <c r="R73" s="145">
        <v>0</v>
      </c>
      <c r="S73" s="146">
        <v>0</v>
      </c>
      <c r="T73" s="167">
        <f>R73+'2024.12'!T73</f>
        <v>143438</v>
      </c>
      <c r="U73" s="122">
        <f>S73+'2024.12'!U73</f>
        <v>1000.0068810691142</v>
      </c>
      <c r="V73" s="6">
        <v>0</v>
      </c>
      <c r="W73" s="6">
        <v>0</v>
      </c>
      <c r="X73" s="13">
        <f t="shared" si="26"/>
        <v>0</v>
      </c>
      <c r="Y73" s="7">
        <v>0</v>
      </c>
      <c r="Z73" s="14">
        <f t="shared" si="27"/>
        <v>0</v>
      </c>
      <c r="AA73" s="15">
        <f>V73+'2024.12'!AA73</f>
        <v>3</v>
      </c>
      <c r="AB73" s="15">
        <f>W73+'2024.12'!AB73</f>
        <v>2</v>
      </c>
      <c r="AC73" s="15">
        <f>X73+'2024.12'!AC73</f>
        <v>400</v>
      </c>
      <c r="AD73" s="15">
        <f>Y73+'2024.12'!AD73</f>
        <v>80</v>
      </c>
      <c r="AE73" s="15">
        <f>Z73+'2024.12'!AE73</f>
        <v>32000</v>
      </c>
      <c r="AF73" s="9">
        <v>0</v>
      </c>
      <c r="AG73" s="16">
        <v>0</v>
      </c>
      <c r="AH73" s="16">
        <f>AF73+'2024.12'!AH73</f>
        <v>17</v>
      </c>
      <c r="AI73" s="16">
        <f>AG73+'2024.12'!AI73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AJ73+'2024.12'!AN73</f>
        <v>2</v>
      </c>
      <c r="AO73" s="16">
        <f>AK73+'2024.12'!AO73</f>
        <v>120</v>
      </c>
      <c r="AP73" s="16">
        <f>AL73+'2024.12'!AP73</f>
        <v>226</v>
      </c>
      <c r="AQ73" s="16">
        <f>AM73+'2024.12'!AQ73</f>
        <v>14</v>
      </c>
    </row>
    <row r="74" spans="1:43" s="1" customFormat="1">
      <c r="A74" s="399"/>
      <c r="B74" s="40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67">
        <f>R74+'2024.12'!T74</f>
        <v>0</v>
      </c>
      <c r="U74" s="122">
        <f>S74+'2024.12'!U74</f>
        <v>0</v>
      </c>
      <c r="V74" s="6">
        <v>0</v>
      </c>
      <c r="W74" s="6">
        <v>0</v>
      </c>
      <c r="X74" s="13">
        <f t="shared" si="26"/>
        <v>0</v>
      </c>
      <c r="Y74" s="7">
        <v>0</v>
      </c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9">
        <v>0</v>
      </c>
      <c r="AG74" s="16">
        <v>0</v>
      </c>
      <c r="AH74" s="16">
        <f>AF74+'2024.12'!AH74</f>
        <v>0</v>
      </c>
      <c r="AI74" s="16">
        <f>AG74+'2024.12'!AI74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399"/>
      <c r="B75" s="401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67">
        <f>R75+'2024.12'!T75</f>
        <v>0</v>
      </c>
      <c r="U75" s="122">
        <f>S75+'2024.12'!U75</f>
        <v>0</v>
      </c>
      <c r="V75" s="6">
        <v>0</v>
      </c>
      <c r="W75" s="6">
        <v>0</v>
      </c>
      <c r="X75" s="13">
        <f t="shared" si="26"/>
        <v>0</v>
      </c>
      <c r="Y75" s="7">
        <v>0</v>
      </c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9">
        <v>0</v>
      </c>
      <c r="AG75" s="16">
        <v>0</v>
      </c>
      <c r="AH75" s="16">
        <f>AF75+'2024.12'!AH75</f>
        <v>9</v>
      </c>
      <c r="AI75" s="16">
        <f>AG75+'2024.12'!AI75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399"/>
      <c r="B76" s="401"/>
      <c r="C76" s="25" t="s">
        <v>12</v>
      </c>
      <c r="D76" s="27">
        <v>0</v>
      </c>
      <c r="E76" s="28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45">
        <v>0</v>
      </c>
      <c r="S76" s="146">
        <v>0</v>
      </c>
      <c r="T76" s="167">
        <f>R76+'2024.12'!T76</f>
        <v>153085</v>
      </c>
      <c r="U76" s="122">
        <f>S76+'2024.12'!U76</f>
        <v>1000.003416414324</v>
      </c>
      <c r="V76" s="6">
        <v>0</v>
      </c>
      <c r="W76" s="6">
        <v>0</v>
      </c>
      <c r="X76" s="13">
        <f t="shared" si="26"/>
        <v>0</v>
      </c>
      <c r="Y76" s="7">
        <v>0</v>
      </c>
      <c r="Z76" s="14">
        <f t="shared" si="27"/>
        <v>0</v>
      </c>
      <c r="AA76" s="15">
        <f>V76+'2024.12'!AA76</f>
        <v>2</v>
      </c>
      <c r="AB76" s="15">
        <f>W76+'2024.12'!AB76</f>
        <v>5</v>
      </c>
      <c r="AC76" s="15">
        <f>X76+'2024.12'!AC76</f>
        <v>1000</v>
      </c>
      <c r="AD76" s="15">
        <f>Y76+'2024.12'!AD76</f>
        <v>187</v>
      </c>
      <c r="AE76" s="15">
        <f>Z76+'2024.12'!AE76</f>
        <v>74800</v>
      </c>
      <c r="AF76" s="9">
        <v>0</v>
      </c>
      <c r="AG76" s="16">
        <v>0</v>
      </c>
      <c r="AH76" s="16">
        <f>AF76+'2024.12'!AH76</f>
        <v>0</v>
      </c>
      <c r="AI76" s="16">
        <f>AG76+'2024.12'!AI76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399"/>
      <c r="B77" s="401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67">
        <f>R77+'2024.12'!T77</f>
        <v>382720</v>
      </c>
      <c r="U77" s="122">
        <f>S77+'2024.12'!U77</f>
        <v>2500.0575335930371</v>
      </c>
      <c r="V77" s="6">
        <v>0</v>
      </c>
      <c r="W77" s="6">
        <v>0</v>
      </c>
      <c r="X77" s="13">
        <f t="shared" si="26"/>
        <v>0</v>
      </c>
      <c r="Y77" s="7">
        <v>0</v>
      </c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9">
        <v>0</v>
      </c>
      <c r="AG77" s="16">
        <v>0</v>
      </c>
      <c r="AH77" s="16">
        <f>AF77+'2024.12'!AH77</f>
        <v>14</v>
      </c>
      <c r="AI77" s="16">
        <f>AG77+'2024.12'!AI77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AJ77+'2024.12'!AN77</f>
        <v>3</v>
      </c>
      <c r="AO77" s="16">
        <f>AK77+'2024.12'!AO77</f>
        <v>575</v>
      </c>
      <c r="AP77" s="16">
        <f>AL77+'2024.12'!AP77</f>
        <v>232</v>
      </c>
      <c r="AQ77" s="16">
        <f>AM77+'2024.12'!AQ77</f>
        <v>32</v>
      </c>
    </row>
    <row r="78" spans="1:43" s="1" customFormat="1">
      <c r="A78" s="399"/>
      <c r="B78" s="401"/>
      <c r="C78" s="25" t="s">
        <v>11</v>
      </c>
      <c r="D78" s="27">
        <v>0</v>
      </c>
      <c r="E78" s="28">
        <v>1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157731</v>
      </c>
      <c r="S78" s="146">
        <v>1000.0029353859361</v>
      </c>
      <c r="T78" s="167">
        <f>R78+'2024.12'!T78</f>
        <v>157731</v>
      </c>
      <c r="U78" s="122">
        <f>S78+'2024.12'!U78</f>
        <v>1000.0029353859361</v>
      </c>
      <c r="V78" s="6">
        <v>0</v>
      </c>
      <c r="W78" s="6">
        <v>0</v>
      </c>
      <c r="X78" s="13">
        <f t="shared" si="26"/>
        <v>0</v>
      </c>
      <c r="Y78" s="7">
        <v>0</v>
      </c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9">
        <v>0</v>
      </c>
      <c r="AG78" s="16">
        <v>0</v>
      </c>
      <c r="AH78" s="16">
        <f>AF78+'2024.12'!AH78</f>
        <v>0</v>
      </c>
      <c r="AI78" s="16">
        <f>AG78+'2024.12'!AI78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00"/>
      <c r="B79" s="401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67">
        <f>R79+'2024.12'!T79</f>
        <v>612598</v>
      </c>
      <c r="U79" s="122">
        <f>S79+'2024.12'!U79</f>
        <v>4000.0337712083037</v>
      </c>
      <c r="V79" s="6">
        <v>0</v>
      </c>
      <c r="W79" s="6">
        <v>0</v>
      </c>
      <c r="X79" s="13">
        <f t="shared" si="26"/>
        <v>0</v>
      </c>
      <c r="Y79" s="7">
        <v>0</v>
      </c>
      <c r="Z79" s="14">
        <f t="shared" si="27"/>
        <v>0</v>
      </c>
      <c r="AA79" s="15">
        <f>V79+'2024.12'!AA79</f>
        <v>2</v>
      </c>
      <c r="AB79" s="15">
        <f>W79+'2024.12'!AB79</f>
        <v>2</v>
      </c>
      <c r="AC79" s="15">
        <f>X79+'2024.12'!AC79</f>
        <v>400</v>
      </c>
      <c r="AD79" s="15">
        <f>Y79+'2024.12'!AD79</f>
        <v>113</v>
      </c>
      <c r="AE79" s="15">
        <f>Z79+'2024.12'!AE79</f>
        <v>45200</v>
      </c>
      <c r="AF79" s="9">
        <v>0</v>
      </c>
      <c r="AG79" s="16">
        <v>0</v>
      </c>
      <c r="AH79" s="16">
        <f>AF79+'2024.12'!AH79</f>
        <v>0</v>
      </c>
      <c r="AI79" s="16">
        <f>AG79+'2024.12'!AI79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3</v>
      </c>
      <c r="F80" s="144">
        <f t="shared" si="36"/>
        <v>334</v>
      </c>
      <c r="G80" s="244">
        <f t="shared" si="36"/>
        <v>280</v>
      </c>
      <c r="H80" s="265">
        <f t="shared" si="36"/>
        <v>54</v>
      </c>
      <c r="I80" s="140">
        <f t="shared" si="36"/>
        <v>335</v>
      </c>
      <c r="J80" s="124">
        <f t="shared" si="36"/>
        <v>0</v>
      </c>
      <c r="K80" s="124">
        <f t="shared" si="36"/>
        <v>0</v>
      </c>
      <c r="L80" s="124">
        <f t="shared" si="36"/>
        <v>16</v>
      </c>
      <c r="M80" s="124">
        <f t="shared" si="36"/>
        <v>0</v>
      </c>
      <c r="N80" s="124">
        <f t="shared" si="36"/>
        <v>4</v>
      </c>
      <c r="O80" s="124">
        <f t="shared" si="36"/>
        <v>13</v>
      </c>
      <c r="P80" s="144">
        <f t="shared" si="36"/>
        <v>334</v>
      </c>
      <c r="Q80" s="17">
        <f t="shared" si="36"/>
        <v>-1</v>
      </c>
      <c r="R80" s="141">
        <f t="shared" si="36"/>
        <v>205071</v>
      </c>
      <c r="S80" s="142">
        <f t="shared" si="36"/>
        <v>1300.1350524787726</v>
      </c>
      <c r="T80" s="141">
        <f t="shared" si="36"/>
        <v>1748433</v>
      </c>
      <c r="U80" s="142">
        <f t="shared" si="36"/>
        <v>11540.313587260249</v>
      </c>
      <c r="V80" s="143">
        <f t="shared" si="36"/>
        <v>2</v>
      </c>
      <c r="W80" s="17">
        <f t="shared" si="36"/>
        <v>0</v>
      </c>
      <c r="X80" s="132">
        <f t="shared" si="26"/>
        <v>0</v>
      </c>
      <c r="Y80" s="17">
        <f>SUM(Y71:Y79)</f>
        <v>34</v>
      </c>
      <c r="Z80" s="132">
        <f t="shared" si="27"/>
        <v>13600</v>
      </c>
      <c r="AA80" s="135">
        <f>V80+'2024.12'!AA80</f>
        <v>15</v>
      </c>
      <c r="AB80" s="135">
        <f>W80+'2024.12'!AB80</f>
        <v>16</v>
      </c>
      <c r="AC80" s="135">
        <f>X80+'2024.12'!AC80</f>
        <v>3200</v>
      </c>
      <c r="AD80" s="135">
        <f>Y80+'2024.12'!AD80</f>
        <v>690</v>
      </c>
      <c r="AE80" s="135">
        <f>Z80+'2024.12'!AE80</f>
        <v>276000</v>
      </c>
      <c r="AF80" s="124">
        <f>SUM(AF71:AF79)</f>
        <v>0</v>
      </c>
      <c r="AG80" s="124">
        <f>SUM(AG71:AG79)</f>
        <v>0</v>
      </c>
      <c r="AH80" s="137">
        <f>AF80+'2024.12'!AH80</f>
        <v>40</v>
      </c>
      <c r="AI80" s="137">
        <f>AG80+'2024.12'!AI80</f>
        <v>0</v>
      </c>
      <c r="AJ80" s="124">
        <f>SUM(AJ71:AJ79)</f>
        <v>1</v>
      </c>
      <c r="AK80" s="124">
        <f>SUM(AK71:AK79)</f>
        <v>45</v>
      </c>
      <c r="AL80" s="124">
        <f>SUM(AL71:AL79)</f>
        <v>24</v>
      </c>
      <c r="AM80" s="124">
        <f>SUM(AM71:AM79)</f>
        <v>2</v>
      </c>
      <c r="AN80" s="137">
        <f>AJ80+'2024.12'!AN80</f>
        <v>10</v>
      </c>
      <c r="AO80" s="137">
        <f>AK80+'2024.12'!AO80</f>
        <v>1380</v>
      </c>
      <c r="AP80" s="137">
        <f>AL80+'2024.12'!AP80</f>
        <v>1006</v>
      </c>
      <c r="AQ80" s="137">
        <f>AM80+'2024.12'!AQ80</f>
        <v>86</v>
      </c>
    </row>
    <row r="81" spans="1:43" s="1" customFormat="1">
      <c r="A81" s="398">
        <v>7</v>
      </c>
      <c r="B81" s="39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495287</v>
      </c>
      <c r="S81" s="146">
        <v>3140.0831406539874</v>
      </c>
      <c r="T81" s="167">
        <f>R81+'2024.12'!T81</f>
        <v>495287</v>
      </c>
      <c r="U81" s="122">
        <f>S81+'2024.12'!U81</f>
        <v>3140.0831406539874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>
        <v>0</v>
      </c>
      <c r="AG81" s="16">
        <v>0</v>
      </c>
      <c r="AH81" s="16">
        <f>AF81+'2024.12'!AH81</f>
        <v>0</v>
      </c>
      <c r="AI81" s="16">
        <f>AG81+'2024.12'!AI81</f>
        <v>0</v>
      </c>
      <c r="AJ81" s="317">
        <v>0</v>
      </c>
      <c r="AK81" s="303">
        <v>0</v>
      </c>
      <c r="AL81" s="303">
        <v>0</v>
      </c>
      <c r="AM81" s="303">
        <v>0</v>
      </c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399"/>
      <c r="B82" s="399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68">
        <v>0</v>
      </c>
      <c r="S82" s="146">
        <v>0</v>
      </c>
      <c r="T82" s="167">
        <f>R82+'2024.12'!T82</f>
        <v>144000</v>
      </c>
      <c r="U82" s="122">
        <f>S82+'2024.12'!U82</f>
        <v>1003.9249771605324</v>
      </c>
      <c r="V82" s="6">
        <v>1</v>
      </c>
      <c r="W82" s="6">
        <v>1</v>
      </c>
      <c r="X82" s="13">
        <f t="shared" si="26"/>
        <v>200</v>
      </c>
      <c r="Y82" s="7">
        <v>28</v>
      </c>
      <c r="Z82" s="14">
        <f t="shared" si="27"/>
        <v>11200</v>
      </c>
      <c r="AA82" s="15">
        <f>V82+'2024.12'!AA82</f>
        <v>3</v>
      </c>
      <c r="AB82" s="15">
        <f>W82+'2024.12'!AB82</f>
        <v>1</v>
      </c>
      <c r="AC82" s="15">
        <f>X82+'2024.12'!AC82</f>
        <v>200</v>
      </c>
      <c r="AD82" s="15">
        <f>Y82+'2024.12'!AD82</f>
        <v>63</v>
      </c>
      <c r="AE82" s="15">
        <f>Z82+'2024.12'!AE82</f>
        <v>25200</v>
      </c>
      <c r="AF82" s="10">
        <v>0</v>
      </c>
      <c r="AG82" s="16">
        <v>0</v>
      </c>
      <c r="AH82" s="16">
        <f>AF82+'2024.12'!AH82</f>
        <v>97</v>
      </c>
      <c r="AI82" s="16">
        <f>AG82+'2024.12'!AI82</f>
        <v>0</v>
      </c>
      <c r="AJ82" s="317">
        <v>0</v>
      </c>
      <c r="AK82" s="303">
        <v>0</v>
      </c>
      <c r="AL82" s="303">
        <v>0</v>
      </c>
      <c r="AM82" s="303">
        <v>0</v>
      </c>
      <c r="AN82" s="16">
        <f>AJ82+'2024.12'!AN82</f>
        <v>1</v>
      </c>
      <c r="AO82" s="16">
        <f>AK82+'2024.12'!AO82</f>
        <v>120</v>
      </c>
      <c r="AP82" s="16">
        <f>AL82+'2024.12'!AP82</f>
        <v>35</v>
      </c>
      <c r="AQ82" s="16">
        <f>AM82+'2024.12'!AQ82</f>
        <v>6</v>
      </c>
    </row>
    <row r="83" spans="1:43" s="1" customFormat="1">
      <c r="A83" s="399"/>
      <c r="B83" s="40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68">
        <v>0</v>
      </c>
      <c r="S83" s="146">
        <v>0</v>
      </c>
      <c r="T83" s="167">
        <f>R83+'2024.12'!T83</f>
        <v>451811</v>
      </c>
      <c r="U83" s="122">
        <f>S83+'2024.12'!U83</f>
        <v>2950.1553354783969</v>
      </c>
      <c r="V83" s="6">
        <v>0</v>
      </c>
      <c r="W83" s="6">
        <v>0</v>
      </c>
      <c r="X83" s="13">
        <f t="shared" si="26"/>
        <v>0</v>
      </c>
      <c r="Y83" s="7">
        <v>0</v>
      </c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>
        <v>0</v>
      </c>
      <c r="AG83" s="16">
        <v>0</v>
      </c>
      <c r="AH83" s="16">
        <f>AF83+'2024.12'!AH83</f>
        <v>0</v>
      </c>
      <c r="AI83" s="16">
        <f>AG83+'2024.12'!AI83</f>
        <v>0</v>
      </c>
      <c r="AJ83" s="317">
        <v>0</v>
      </c>
      <c r="AK83" s="303">
        <v>0</v>
      </c>
      <c r="AL83" s="303">
        <v>0</v>
      </c>
      <c r="AM83" s="303">
        <v>0</v>
      </c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399"/>
      <c r="B84" s="401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67">
        <f>R84+'2024.12'!T84</f>
        <v>1004074</v>
      </c>
      <c r="U84" s="122">
        <f>S84+'2024.12'!U84</f>
        <v>7000.1039410936419</v>
      </c>
      <c r="V84" s="6">
        <v>0</v>
      </c>
      <c r="W84" s="6">
        <v>0</v>
      </c>
      <c r="X84" s="13">
        <f t="shared" si="26"/>
        <v>0</v>
      </c>
      <c r="Y84" s="7">
        <v>0</v>
      </c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10">
        <v>0</v>
      </c>
      <c r="AG84" s="16">
        <v>0</v>
      </c>
      <c r="AH84" s="16">
        <f>AF84+'2024.12'!AH84</f>
        <v>6</v>
      </c>
      <c r="AI84" s="16">
        <f>AG84+'2024.12'!AI84</f>
        <v>0</v>
      </c>
      <c r="AJ84" s="317">
        <v>0</v>
      </c>
      <c r="AK84" s="303">
        <v>0</v>
      </c>
      <c r="AL84" s="303">
        <v>0</v>
      </c>
      <c r="AM84" s="303">
        <v>0</v>
      </c>
      <c r="AN84" s="16">
        <f>AJ84+'2024.12'!AN84</f>
        <v>4</v>
      </c>
      <c r="AO84" s="16">
        <f>AK84+'2024.12'!AO84</f>
        <v>195</v>
      </c>
      <c r="AP84" s="16">
        <f>AL84+'2024.12'!AP84</f>
        <v>339</v>
      </c>
      <c r="AQ84" s="16">
        <f>AM84+'2024.12'!AQ84</f>
        <v>34</v>
      </c>
    </row>
    <row r="85" spans="1:43" s="1" customFormat="1">
      <c r="A85" s="399"/>
      <c r="B85" s="401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67">
        <f>R85+'2024.12'!T85</f>
        <v>0</v>
      </c>
      <c r="U85" s="122">
        <f>S85+'2024.12'!U85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>
        <v>0</v>
      </c>
      <c r="AG85" s="16">
        <v>0</v>
      </c>
      <c r="AH85" s="16">
        <f>AF85+'2024.12'!AH85</f>
        <v>11</v>
      </c>
      <c r="AI85" s="16">
        <f>AG85+'2024.12'!AI85</f>
        <v>0</v>
      </c>
      <c r="AJ85" s="317">
        <v>0</v>
      </c>
      <c r="AK85" s="303">
        <v>0</v>
      </c>
      <c r="AL85" s="303">
        <v>0</v>
      </c>
      <c r="AM85" s="303">
        <v>0</v>
      </c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399"/>
      <c r="B86" s="401"/>
      <c r="C86" s="25" t="s">
        <v>4</v>
      </c>
      <c r="D86" s="27">
        <v>0</v>
      </c>
      <c r="E86" s="28">
        <v>0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45">
        <v>0</v>
      </c>
      <c r="S86" s="146">
        <v>0</v>
      </c>
      <c r="T86" s="167">
        <f>R86+'2024.12'!T86</f>
        <v>0</v>
      </c>
      <c r="U86" s="122">
        <f>S86+'2024.12'!U86</f>
        <v>0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10">
        <v>0</v>
      </c>
      <c r="AG86" s="16">
        <v>0</v>
      </c>
      <c r="AH86" s="16">
        <f>AF86+'2024.12'!AH86</f>
        <v>0</v>
      </c>
      <c r="AI86" s="16">
        <f>AG86+'2024.12'!AI86</f>
        <v>0</v>
      </c>
      <c r="AJ86" s="317">
        <v>0</v>
      </c>
      <c r="AK86" s="303">
        <v>0</v>
      </c>
      <c r="AL86" s="303">
        <v>0</v>
      </c>
      <c r="AM86" s="303">
        <v>0</v>
      </c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399"/>
      <c r="B87" s="401"/>
      <c r="C87" s="25" t="s">
        <v>3</v>
      </c>
      <c r="D87" s="27">
        <v>3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68">
        <v>0</v>
      </c>
      <c r="S87" s="146">
        <v>0</v>
      </c>
      <c r="T87" s="167">
        <f>R87+'2024.12'!T87</f>
        <v>0</v>
      </c>
      <c r="U87" s="122">
        <f>S87+'2024.12'!U87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>
        <v>0</v>
      </c>
      <c r="AG87" s="16">
        <v>0</v>
      </c>
      <c r="AH87" s="16">
        <f>AF87+'2024.12'!AH87</f>
        <v>0</v>
      </c>
      <c r="AI87" s="16">
        <f>AG87+'2024.12'!AI87</f>
        <v>1</v>
      </c>
      <c r="AJ87" s="317">
        <v>0</v>
      </c>
      <c r="AK87" s="303">
        <v>0</v>
      </c>
      <c r="AL87" s="303">
        <v>0</v>
      </c>
      <c r="AM87" s="303">
        <v>0</v>
      </c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399"/>
      <c r="B88" s="401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67">
        <f>R88+'2024.12'!T88</f>
        <v>857276</v>
      </c>
      <c r="U88" s="122">
        <f>S88+'2024.12'!U88</f>
        <v>5600.0191319202149</v>
      </c>
      <c r="V88" s="6">
        <v>0</v>
      </c>
      <c r="W88" s="6">
        <v>0</v>
      </c>
      <c r="X88" s="148">
        <f t="shared" ref="X88" si="37">W88*$X$4</f>
        <v>0</v>
      </c>
      <c r="Y88" s="7">
        <v>0</v>
      </c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10">
        <v>0</v>
      </c>
      <c r="AG88" s="16">
        <v>0</v>
      </c>
      <c r="AH88" s="16">
        <f>AF88+'2024.12'!AH88</f>
        <v>11</v>
      </c>
      <c r="AI88" s="16">
        <f>AG88+'2024.12'!AI88</f>
        <v>0</v>
      </c>
      <c r="AJ88" s="317">
        <v>0</v>
      </c>
      <c r="AK88" s="303">
        <v>0</v>
      </c>
      <c r="AL88" s="303">
        <v>0</v>
      </c>
      <c r="AM88" s="303">
        <v>0</v>
      </c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00"/>
      <c r="B89" s="401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67">
        <f>R89+'2024.12'!T89</f>
        <v>0</v>
      </c>
      <c r="U89" s="122">
        <f>S89+'2024.12'!U89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>
        <v>0</v>
      </c>
      <c r="AG89" s="16">
        <v>0</v>
      </c>
      <c r="AH89" s="16">
        <f>AF89+'2024.12'!AH89</f>
        <v>1</v>
      </c>
      <c r="AI89" s="16">
        <f>AG89+'2024.12'!AI89</f>
        <v>0</v>
      </c>
      <c r="AJ89" s="317">
        <v>0</v>
      </c>
      <c r="AK89" s="303">
        <v>0</v>
      </c>
      <c r="AL89" s="303">
        <v>0</v>
      </c>
      <c r="AM89" s="303">
        <v>0</v>
      </c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3</v>
      </c>
      <c r="E90" s="156">
        <f t="shared" ref="E90:O90" si="39">SUM(E81:E89)</f>
        <v>0</v>
      </c>
      <c r="F90" s="281">
        <f t="shared" si="39"/>
        <v>346</v>
      </c>
      <c r="G90" s="245">
        <f t="shared" ref="G90:H90" si="40">SUM(G81:G89)</f>
        <v>261</v>
      </c>
      <c r="H90" s="266">
        <f t="shared" si="40"/>
        <v>85</v>
      </c>
      <c r="I90" s="157">
        <f t="shared" si="39"/>
        <v>349</v>
      </c>
      <c r="J90" s="153">
        <f t="shared" si="39"/>
        <v>0</v>
      </c>
      <c r="K90" s="153">
        <f t="shared" si="39"/>
        <v>0</v>
      </c>
      <c r="L90" s="153">
        <f t="shared" si="39"/>
        <v>10</v>
      </c>
      <c r="M90" s="153">
        <f t="shared" si="39"/>
        <v>0</v>
      </c>
      <c r="N90" s="153">
        <f t="shared" si="39"/>
        <v>3</v>
      </c>
      <c r="O90" s="153">
        <f t="shared" si="39"/>
        <v>10</v>
      </c>
      <c r="P90" s="281">
        <f t="shared" ref="P90" si="41">SUM(P81:P89)</f>
        <v>346</v>
      </c>
      <c r="Q90" s="255">
        <f t="shared" ref="Q90" si="42">SUM(Q81:Q89)</f>
        <v>-3</v>
      </c>
      <c r="R90" s="158">
        <f t="shared" ref="R90:Y90" si="43">SUM(R81:R89)</f>
        <v>495287</v>
      </c>
      <c r="S90" s="159">
        <f t="shared" si="43"/>
        <v>3140.0831406539874</v>
      </c>
      <c r="T90" s="158">
        <f t="shared" ref="T90:U90" si="44">SUM(T81:T89)</f>
        <v>2952448</v>
      </c>
      <c r="U90" s="159">
        <f t="shared" si="44"/>
        <v>19694.286526306772</v>
      </c>
      <c r="V90" s="164">
        <f t="shared" si="43"/>
        <v>1</v>
      </c>
      <c r="W90" s="165">
        <f t="shared" si="43"/>
        <v>1</v>
      </c>
      <c r="X90" s="166">
        <f t="shared" si="26"/>
        <v>200</v>
      </c>
      <c r="Y90" s="165">
        <f t="shared" si="43"/>
        <v>28</v>
      </c>
      <c r="Z90" s="132">
        <f t="shared" si="27"/>
        <v>11200</v>
      </c>
      <c r="AA90" s="135">
        <f>V90+'2024.12'!AA90</f>
        <v>6</v>
      </c>
      <c r="AB90" s="135">
        <f>W90+'2024.12'!AB90</f>
        <v>2</v>
      </c>
      <c r="AC90" s="135">
        <f>X90+'2024.12'!AC90</f>
        <v>400</v>
      </c>
      <c r="AD90" s="135">
        <f>Y90+'2024.12'!AD90</f>
        <v>158</v>
      </c>
      <c r="AE90" s="135">
        <f>Z90+'2024.12'!AE90</f>
        <v>63200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126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9</v>
      </c>
      <c r="AO90" s="137">
        <f>AK90+'2024.12'!AO90</f>
        <v>1420</v>
      </c>
      <c r="AP90" s="137">
        <f>AL90+'2024.12'!AP90</f>
        <v>601</v>
      </c>
      <c r="AQ90" s="137">
        <f>AM90+'2024.12'!AQ90</f>
        <v>108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7">SUM(D90,D80,D70,D60,D43,D34,D20)</f>
        <v>28</v>
      </c>
      <c r="E91" s="218">
        <f t="shared" si="47"/>
        <v>9</v>
      </c>
      <c r="F91" s="282">
        <f t="shared" si="47"/>
        <v>3640</v>
      </c>
      <c r="G91" s="272">
        <f t="shared" si="47"/>
        <v>2880</v>
      </c>
      <c r="H91" s="267">
        <f t="shared" si="47"/>
        <v>760</v>
      </c>
      <c r="I91" s="219">
        <f t="shared" si="47"/>
        <v>3660</v>
      </c>
      <c r="J91" s="220">
        <f t="shared" si="47"/>
        <v>7</v>
      </c>
      <c r="K91" s="220">
        <f t="shared" si="47"/>
        <v>4</v>
      </c>
      <c r="L91" s="220">
        <f t="shared" si="47"/>
        <v>170</v>
      </c>
      <c r="M91" s="220">
        <f t="shared" si="47"/>
        <v>1</v>
      </c>
      <c r="N91" s="220">
        <f t="shared" si="47"/>
        <v>18</v>
      </c>
      <c r="O91" s="220">
        <f t="shared" si="47"/>
        <v>182</v>
      </c>
      <c r="P91" s="282">
        <f t="shared" si="47"/>
        <v>3640</v>
      </c>
      <c r="Q91" s="256">
        <f t="shared" si="47"/>
        <v>-20</v>
      </c>
      <c r="R91" s="221">
        <f t="shared" ref="R91:W91" si="48">R20+R34+R43+R60+R70+R80+R90</f>
        <v>8817684</v>
      </c>
      <c r="S91" s="222">
        <f t="shared" si="48"/>
        <v>55903.467823735358</v>
      </c>
      <c r="T91" s="221">
        <f t="shared" si="48"/>
        <v>39886309</v>
      </c>
      <c r="U91" s="222">
        <f t="shared" si="48"/>
        <v>263311.09491350647</v>
      </c>
      <c r="V91" s="223">
        <f t="shared" si="48"/>
        <v>33</v>
      </c>
      <c r="W91" s="224">
        <f t="shared" si="48"/>
        <v>41</v>
      </c>
      <c r="X91" s="225">
        <f t="shared" si="26"/>
        <v>8200</v>
      </c>
      <c r="Y91" s="224">
        <f>Y20+Y34+Y43+Y60+Y70+Y80+Y90</f>
        <v>1296</v>
      </c>
      <c r="Z91" s="225">
        <f t="shared" si="27"/>
        <v>518400</v>
      </c>
      <c r="AA91" s="226">
        <f>V91+'2024.12'!AA91</f>
        <v>186</v>
      </c>
      <c r="AB91" s="226">
        <f>W91+'2024.12'!AB91</f>
        <v>666</v>
      </c>
      <c r="AC91" s="226">
        <f>X91+'2024.12'!AC91</f>
        <v>133200</v>
      </c>
      <c r="AD91" s="226">
        <f>Y91+'2024.12'!AD91</f>
        <v>7645</v>
      </c>
      <c r="AE91" s="226">
        <f>Z91+'2024.12'!AE91</f>
        <v>3058000</v>
      </c>
      <c r="AF91" s="223">
        <f>AF20+AF34+AF43+AF60+AF70+AF80+AF90</f>
        <v>3</v>
      </c>
      <c r="AG91" s="223">
        <f>AG20+AG34+AG43+AG60+AG70+AG80+AG90</f>
        <v>0</v>
      </c>
      <c r="AH91" s="227">
        <f>AF91+'2024.12'!AH91</f>
        <v>272</v>
      </c>
      <c r="AI91" s="227">
        <f>AG91+'2024.12'!AI91</f>
        <v>1</v>
      </c>
      <c r="AJ91" s="223">
        <f>AJ20+AJ34+AJ43+AJ60+AJ70+AJ80+AJ90</f>
        <v>11</v>
      </c>
      <c r="AK91" s="223">
        <f>AK20+AK34+AK43+AK60+AK70+AK80+AK90</f>
        <v>985</v>
      </c>
      <c r="AL91" s="223">
        <f>AL20+AL34+AL43+AL60+AL70+AL80+AL90</f>
        <v>727</v>
      </c>
      <c r="AM91" s="223">
        <f>AM20+AM34+AM43+AM60+AM70+AM80+AM90</f>
        <v>56</v>
      </c>
      <c r="AN91" s="227">
        <f>AJ91+'2024.12'!AN91</f>
        <v>102</v>
      </c>
      <c r="AO91" s="227">
        <f>AK91+'2024.12'!AO91</f>
        <v>10705</v>
      </c>
      <c r="AP91" s="227">
        <f>AL91+'2024.12'!AP91</f>
        <v>13308</v>
      </c>
      <c r="AQ91" s="227">
        <f>AM91+'2024.12'!AQ91</f>
        <v>720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D37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H51" sqref="H5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45689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125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6.899999999999999" customHeight="1">
      <c r="A5" s="398">
        <v>1</v>
      </c>
      <c r="B5" s="39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R5+'2025.1'!T5</f>
        <v>836379</v>
      </c>
      <c r="U5" s="122">
        <f>S5+'2025.1'!U5</f>
        <v>5400.0304075724935</v>
      </c>
      <c r="V5" s="2">
        <v>1</v>
      </c>
      <c r="W5" s="2">
        <v>0</v>
      </c>
      <c r="X5" s="13">
        <f t="shared" ref="X5:X35" si="0">W5*$X$4</f>
        <v>0</v>
      </c>
      <c r="Y5" s="3">
        <v>33</v>
      </c>
      <c r="Z5" s="14">
        <f t="shared" ref="Z5:Z35" si="1">Y5*$Z$4</f>
        <v>13200</v>
      </c>
      <c r="AA5" s="15">
        <f>V5+'2025.1'!AA5</f>
        <v>3</v>
      </c>
      <c r="AB5" s="15">
        <f>W5+'2025.1'!AB5</f>
        <v>1</v>
      </c>
      <c r="AC5" s="15">
        <f>X5+'2025.1'!AC5</f>
        <v>200</v>
      </c>
      <c r="AD5" s="15">
        <f>Y5+'2025.1'!AD5</f>
        <v>93</v>
      </c>
      <c r="AE5" s="15">
        <f>Z5+'2025.1'!AE5</f>
        <v>37200</v>
      </c>
      <c r="AF5" s="4">
        <v>0</v>
      </c>
      <c r="AG5" s="16">
        <v>0</v>
      </c>
      <c r="AH5" s="16">
        <f>AF5+'2025.1'!AH5</f>
        <v>0</v>
      </c>
      <c r="AI5" s="16">
        <f>AG5+'2025.1'!AI5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399"/>
      <c r="B6" s="39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80470</v>
      </c>
      <c r="S6" s="123">
        <v>520.09325381268843</v>
      </c>
      <c r="T6" s="121">
        <f>R6+'2025.1'!T6</f>
        <v>80470</v>
      </c>
      <c r="U6" s="122">
        <f>S6+'2025.1'!U6</f>
        <v>520.09325381268843</v>
      </c>
      <c r="V6" s="6">
        <v>0</v>
      </c>
      <c r="W6" s="6">
        <v>0</v>
      </c>
      <c r="X6" s="13">
        <f t="shared" si="0"/>
        <v>0</v>
      </c>
      <c r="Y6" s="7">
        <v>0</v>
      </c>
      <c r="Z6" s="14">
        <f t="shared" si="1"/>
        <v>0</v>
      </c>
      <c r="AA6" s="15">
        <f>V6+'2025.1'!AA6</f>
        <v>4</v>
      </c>
      <c r="AB6" s="15">
        <f>W6+'2025.1'!AB6</f>
        <v>0</v>
      </c>
      <c r="AC6" s="15">
        <f>X6+'2025.1'!AC6</f>
        <v>0</v>
      </c>
      <c r="AD6" s="15">
        <f>Y6+'2025.1'!AD6</f>
        <v>113</v>
      </c>
      <c r="AE6" s="15">
        <f>Z6+'2025.1'!AE6</f>
        <v>45200</v>
      </c>
      <c r="AF6" s="4">
        <v>0</v>
      </c>
      <c r="AG6" s="16">
        <v>0</v>
      </c>
      <c r="AH6" s="16">
        <f>AF6+'2025.1'!AH6</f>
        <v>1</v>
      </c>
      <c r="AI6" s="16">
        <f>AG6+'2025.1'!AI6</f>
        <v>0</v>
      </c>
      <c r="AJ6" s="5">
        <v>1</v>
      </c>
      <c r="AK6" s="16">
        <v>90</v>
      </c>
      <c r="AL6" s="16">
        <v>56</v>
      </c>
      <c r="AM6" s="16">
        <v>3</v>
      </c>
      <c r="AN6" s="16">
        <f>AJ6+'2025.1'!AN6</f>
        <v>2</v>
      </c>
      <c r="AO6" s="16">
        <f>AK6+'2025.1'!AO6</f>
        <v>135</v>
      </c>
      <c r="AP6" s="16">
        <f>AL6+'2025.1'!AP6</f>
        <v>119</v>
      </c>
      <c r="AQ6" s="16">
        <f>AM6+'2025.1'!AQ6</f>
        <v>7</v>
      </c>
    </row>
    <row r="7" spans="1:43" s="1" customFormat="1">
      <c r="A7" s="399"/>
      <c r="B7" s="39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R7+'2025.1'!T7</f>
        <v>813567</v>
      </c>
      <c r="U7" s="122">
        <f>S7+'2025.1'!U7</f>
        <v>5300.1446261846149</v>
      </c>
      <c r="V7" s="6">
        <v>0</v>
      </c>
      <c r="W7" s="6">
        <v>0</v>
      </c>
      <c r="X7" s="13">
        <f t="shared" si="0"/>
        <v>0</v>
      </c>
      <c r="Y7" s="8">
        <v>0</v>
      </c>
      <c r="Z7" s="14">
        <f t="shared" si="1"/>
        <v>0</v>
      </c>
      <c r="AA7" s="15">
        <f>V7+'2025.1'!AA7</f>
        <v>5</v>
      </c>
      <c r="AB7" s="15">
        <f>W7+'2025.1'!AB7</f>
        <v>22</v>
      </c>
      <c r="AC7" s="15">
        <f>X7+'2025.1'!AC7</f>
        <v>4400</v>
      </c>
      <c r="AD7" s="15">
        <f>Y7+'2025.1'!AD7</f>
        <v>205</v>
      </c>
      <c r="AE7" s="15">
        <f>Z7+'2025.1'!AE7</f>
        <v>82000</v>
      </c>
      <c r="AF7" s="4">
        <v>0</v>
      </c>
      <c r="AG7" s="16">
        <v>0</v>
      </c>
      <c r="AH7" s="16">
        <f>AF7+'2025.1'!AH7</f>
        <v>2</v>
      </c>
      <c r="AI7" s="16">
        <f>AG7+'2025.1'!AI7</f>
        <v>0</v>
      </c>
      <c r="AJ7" s="5">
        <v>1</v>
      </c>
      <c r="AK7" s="16">
        <v>120</v>
      </c>
      <c r="AL7" s="16">
        <v>94</v>
      </c>
      <c r="AM7" s="16">
        <v>2</v>
      </c>
      <c r="AN7" s="16">
        <f>AJ7+'2025.1'!AN7</f>
        <v>2</v>
      </c>
      <c r="AO7" s="16">
        <f>AK7+'2025.1'!AO7</f>
        <v>170</v>
      </c>
      <c r="AP7" s="16">
        <f>AL7+'2025.1'!AP7</f>
        <v>128</v>
      </c>
      <c r="AQ7" s="16">
        <f>AM7+'2025.1'!AQ7</f>
        <v>5</v>
      </c>
    </row>
    <row r="8" spans="1:43" s="1" customFormat="1">
      <c r="A8" s="399"/>
      <c r="B8" s="399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0</v>
      </c>
      <c r="S8" s="123">
        <v>0</v>
      </c>
      <c r="T8" s="121">
        <f>R8+'2025.1'!T8</f>
        <v>85736</v>
      </c>
      <c r="U8" s="122">
        <f>S8+'2025.1'!U8</f>
        <v>560.05678485611577</v>
      </c>
      <c r="V8" s="6">
        <v>1</v>
      </c>
      <c r="W8" s="6">
        <v>0</v>
      </c>
      <c r="X8" s="13">
        <f t="shared" si="0"/>
        <v>0</v>
      </c>
      <c r="Y8" s="8">
        <v>61</v>
      </c>
      <c r="Z8" s="14">
        <f t="shared" si="1"/>
        <v>24400</v>
      </c>
      <c r="AA8" s="15">
        <f>V8+'2025.1'!AA8</f>
        <v>5</v>
      </c>
      <c r="AB8" s="15">
        <f>W8+'2025.1'!AB8</f>
        <v>37</v>
      </c>
      <c r="AC8" s="15">
        <f>X8+'2025.1'!AC8</f>
        <v>7400</v>
      </c>
      <c r="AD8" s="15">
        <f>Y8+'2025.1'!AD8</f>
        <v>204</v>
      </c>
      <c r="AE8" s="15">
        <f>Z8+'2025.1'!AE8</f>
        <v>81600</v>
      </c>
      <c r="AF8" s="4">
        <v>0</v>
      </c>
      <c r="AG8" s="16">
        <v>0</v>
      </c>
      <c r="AH8" s="16">
        <f>AF8+'2025.1'!AH8</f>
        <v>0</v>
      </c>
      <c r="AI8" s="16">
        <f>AG8+'2025.1'!AI8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399"/>
      <c r="B9" s="399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R9+'2025.1'!T9</f>
        <v>459265</v>
      </c>
      <c r="U9" s="122">
        <f>S9+'2025.1'!U9</f>
        <v>3000.0755726526081</v>
      </c>
      <c r="V9" s="6">
        <v>0</v>
      </c>
      <c r="W9" s="6">
        <v>0</v>
      </c>
      <c r="X9" s="13">
        <f t="shared" si="0"/>
        <v>0</v>
      </c>
      <c r="Y9" s="7">
        <v>0</v>
      </c>
      <c r="Z9" s="14">
        <f t="shared" si="1"/>
        <v>0</v>
      </c>
      <c r="AA9" s="15">
        <f>V9+'2025.1'!AA9</f>
        <v>6</v>
      </c>
      <c r="AB9" s="15">
        <f>W9+'2025.1'!AB9</f>
        <v>40</v>
      </c>
      <c r="AC9" s="15">
        <f>X9+'2025.1'!AC9</f>
        <v>8000</v>
      </c>
      <c r="AD9" s="15">
        <f>Y9+'2025.1'!AD9</f>
        <v>262</v>
      </c>
      <c r="AE9" s="15">
        <f>Z9+'2025.1'!AE9</f>
        <v>104800</v>
      </c>
      <c r="AF9" s="4">
        <v>0</v>
      </c>
      <c r="AG9" s="16">
        <v>0</v>
      </c>
      <c r="AH9" s="16">
        <f>AF9+'2025.1'!AH9</f>
        <v>0</v>
      </c>
      <c r="AI9" s="16">
        <f>AG9+'2025.1'!AI9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399"/>
      <c r="B10" s="400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R10+'2025.1'!T10</f>
        <v>0</v>
      </c>
      <c r="U10" s="122">
        <f>S10+'2025.1'!U10</f>
        <v>0</v>
      </c>
      <c r="V10" s="6">
        <v>1</v>
      </c>
      <c r="W10" s="6">
        <v>1</v>
      </c>
      <c r="X10" s="13">
        <f t="shared" si="0"/>
        <v>200</v>
      </c>
      <c r="Y10" s="7">
        <v>36</v>
      </c>
      <c r="Z10" s="14">
        <f t="shared" si="1"/>
        <v>14400</v>
      </c>
      <c r="AA10" s="15">
        <f>V10+'2025.1'!AA10</f>
        <v>4</v>
      </c>
      <c r="AB10" s="15">
        <f>W10+'2025.1'!AB10</f>
        <v>1</v>
      </c>
      <c r="AC10" s="15">
        <f>X10+'2025.1'!AC10</f>
        <v>200</v>
      </c>
      <c r="AD10" s="15">
        <f>Y10+'2025.1'!AD10</f>
        <v>173</v>
      </c>
      <c r="AE10" s="15">
        <f>Z10+'2025.1'!AE10</f>
        <v>69200</v>
      </c>
      <c r="AF10" s="4">
        <v>0</v>
      </c>
      <c r="AG10" s="16">
        <v>0</v>
      </c>
      <c r="AH10" s="16">
        <f>AF10+'2025.1'!AH10</f>
        <v>3</v>
      </c>
      <c r="AI10" s="16">
        <f>AG10+'2025.1'!AI10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399"/>
      <c r="B11" s="401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R11+'2025.1'!T11</f>
        <v>2423549</v>
      </c>
      <c r="U11" s="122">
        <f>S11+'2025.1'!U11</f>
        <v>15800.106887003145</v>
      </c>
      <c r="V11" s="6">
        <v>1</v>
      </c>
      <c r="W11" s="6">
        <v>0</v>
      </c>
      <c r="X11" s="13">
        <f t="shared" si="0"/>
        <v>0</v>
      </c>
      <c r="Y11" s="7">
        <v>62</v>
      </c>
      <c r="Z11" s="14">
        <f t="shared" si="1"/>
        <v>24800</v>
      </c>
      <c r="AA11" s="15">
        <f>V11+'2025.1'!AA11</f>
        <v>4</v>
      </c>
      <c r="AB11" s="15">
        <f>W11+'2025.1'!AB11</f>
        <v>0</v>
      </c>
      <c r="AC11" s="15">
        <f>X11+'2025.1'!AC11</f>
        <v>0</v>
      </c>
      <c r="AD11" s="15">
        <f>Y11+'2025.1'!AD11</f>
        <v>186</v>
      </c>
      <c r="AE11" s="15">
        <f>Z11+'2025.1'!AE11</f>
        <v>74400</v>
      </c>
      <c r="AF11" s="4">
        <v>0</v>
      </c>
      <c r="AG11" s="16">
        <v>0</v>
      </c>
      <c r="AH11" s="16">
        <f>AF11+'2025.1'!AH11</f>
        <v>0</v>
      </c>
      <c r="AI11" s="16">
        <f>AG11+'2025.1'!AI11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399"/>
      <c r="B12" s="401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R12+'2025.1'!T12</f>
        <v>214410</v>
      </c>
      <c r="U12" s="122">
        <f>S12+'2025.1'!U12</f>
        <v>1400.0163906587557</v>
      </c>
      <c r="V12" s="6">
        <v>0</v>
      </c>
      <c r="W12" s="6">
        <v>0</v>
      </c>
      <c r="X12" s="13">
        <f t="shared" si="0"/>
        <v>0</v>
      </c>
      <c r="Y12" s="7">
        <v>0</v>
      </c>
      <c r="Z12" s="14">
        <f t="shared" si="1"/>
        <v>0</v>
      </c>
      <c r="AA12" s="15">
        <f>V12+'2025.1'!AA12</f>
        <v>2</v>
      </c>
      <c r="AB12" s="15">
        <f>W12+'2025.1'!AB12</f>
        <v>0</v>
      </c>
      <c r="AC12" s="15">
        <f>X12+'2025.1'!AC12</f>
        <v>0</v>
      </c>
      <c r="AD12" s="15">
        <f>Y12+'2025.1'!AD12</f>
        <v>57</v>
      </c>
      <c r="AE12" s="15">
        <f>Z12+'2025.1'!AE12</f>
        <v>22800</v>
      </c>
      <c r="AF12" s="4">
        <v>0</v>
      </c>
      <c r="AG12" s="16">
        <v>0</v>
      </c>
      <c r="AH12" s="16">
        <f>AF12+'2025.1'!AH12</f>
        <v>0</v>
      </c>
      <c r="AI12" s="16">
        <f>AG12+'2025.1'!AI12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399"/>
      <c r="B13" s="401"/>
      <c r="C13" s="25" t="s">
        <v>69</v>
      </c>
      <c r="D13" s="27">
        <v>1</v>
      </c>
      <c r="E13" s="120">
        <v>0</v>
      </c>
      <c r="F13" s="292">
        <v>53</v>
      </c>
      <c r="G13" s="239">
        <v>53</v>
      </c>
      <c r="H13" s="258">
        <v>0</v>
      </c>
      <c r="I13" s="52">
        <v>47</v>
      </c>
      <c r="J13" s="54">
        <v>0</v>
      </c>
      <c r="K13" s="54">
        <v>0</v>
      </c>
      <c r="L13" s="54">
        <v>6</v>
      </c>
      <c r="M13" s="54">
        <v>0</v>
      </c>
      <c r="N13" s="54">
        <v>0</v>
      </c>
      <c r="O13" s="249">
        <v>0</v>
      </c>
      <c r="P13" s="294">
        <v>53</v>
      </c>
      <c r="Q13" s="249">
        <v>6</v>
      </c>
      <c r="R13" s="121">
        <v>0</v>
      </c>
      <c r="S13" s="123">
        <v>0</v>
      </c>
      <c r="T13" s="121">
        <f>R13+'2025.1'!T13</f>
        <v>842324</v>
      </c>
      <c r="U13" s="122">
        <f>S13+'2025.1'!U13</f>
        <v>5500.0578622510411</v>
      </c>
      <c r="V13" s="6">
        <v>1</v>
      </c>
      <c r="W13" s="6">
        <v>0</v>
      </c>
      <c r="X13" s="13">
        <f t="shared" si="0"/>
        <v>0</v>
      </c>
      <c r="Y13" s="7">
        <v>37</v>
      </c>
      <c r="Z13" s="14">
        <f t="shared" si="1"/>
        <v>14800</v>
      </c>
      <c r="AA13" s="15">
        <f>V13+'2025.1'!AA13</f>
        <v>4</v>
      </c>
      <c r="AB13" s="15">
        <f>W13+'2025.1'!AB13</f>
        <v>0</v>
      </c>
      <c r="AC13" s="15">
        <f>X13+'2025.1'!AC13</f>
        <v>0</v>
      </c>
      <c r="AD13" s="15">
        <f>Y13+'2025.1'!AD13</f>
        <v>170</v>
      </c>
      <c r="AE13" s="15">
        <f>Z13+'2025.1'!AE13</f>
        <v>68000</v>
      </c>
      <c r="AF13" s="4">
        <v>0</v>
      </c>
      <c r="AG13" s="16">
        <v>0</v>
      </c>
      <c r="AH13" s="16">
        <f>AF13+'2025.1'!AH13</f>
        <v>0</v>
      </c>
      <c r="AI13" s="16">
        <f>AG13+'2025.1'!AI13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399"/>
      <c r="B14" s="401"/>
      <c r="C14" s="25" t="s">
        <v>68</v>
      </c>
      <c r="D14" s="27">
        <v>1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R14+'2025.1'!T14</f>
        <v>315566</v>
      </c>
      <c r="U14" s="122">
        <f>S14+'2025.1'!U14</f>
        <v>2200.0318704350038</v>
      </c>
      <c r="V14" s="6">
        <v>3</v>
      </c>
      <c r="W14" s="6">
        <v>0</v>
      </c>
      <c r="X14" s="13">
        <f t="shared" si="0"/>
        <v>0</v>
      </c>
      <c r="Y14" s="7">
        <v>88</v>
      </c>
      <c r="Z14" s="14">
        <f t="shared" si="1"/>
        <v>35200</v>
      </c>
      <c r="AA14" s="15">
        <f>V14+'2025.1'!AA14</f>
        <v>7</v>
      </c>
      <c r="AB14" s="15">
        <f>W14+'2025.1'!AB14</f>
        <v>0</v>
      </c>
      <c r="AC14" s="15">
        <f>X14+'2025.1'!AC14</f>
        <v>0</v>
      </c>
      <c r="AD14" s="15">
        <f>Y14+'2025.1'!AD14</f>
        <v>241</v>
      </c>
      <c r="AE14" s="15">
        <f>Z14+'2025.1'!AE14</f>
        <v>96400</v>
      </c>
      <c r="AF14" s="4">
        <v>0</v>
      </c>
      <c r="AG14" s="16">
        <v>0</v>
      </c>
      <c r="AH14" s="16">
        <f>AF14+'2025.1'!AH14</f>
        <v>0</v>
      </c>
      <c r="AI14" s="16">
        <f>AG14+'2025.1'!AI14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399"/>
      <c r="B15" s="401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R15+'2025.1'!T15</f>
        <v>811371</v>
      </c>
      <c r="U15" s="122">
        <f>S15+'2025.1'!U15</f>
        <v>5300.1520199856714</v>
      </c>
      <c r="V15" s="6">
        <v>0</v>
      </c>
      <c r="W15" s="6">
        <v>0</v>
      </c>
      <c r="X15" s="13">
        <f t="shared" si="0"/>
        <v>0</v>
      </c>
      <c r="Y15" s="7">
        <v>0</v>
      </c>
      <c r="Z15" s="14">
        <f t="shared" si="1"/>
        <v>0</v>
      </c>
      <c r="AA15" s="15">
        <f>V15+'2025.1'!AA15</f>
        <v>3</v>
      </c>
      <c r="AB15" s="15">
        <f>W15+'2025.1'!AB15</f>
        <v>4</v>
      </c>
      <c r="AC15" s="15">
        <f>X15+'2025.1'!AC15</f>
        <v>800</v>
      </c>
      <c r="AD15" s="15">
        <f>Y15+'2025.1'!AD15</f>
        <v>191</v>
      </c>
      <c r="AE15" s="15">
        <f>Z15+'2025.1'!AE15</f>
        <v>76400</v>
      </c>
      <c r="AF15" s="4">
        <v>0</v>
      </c>
      <c r="AG15" s="16">
        <v>0</v>
      </c>
      <c r="AH15" s="16">
        <f>AF15+'2025.1'!AH15</f>
        <v>0</v>
      </c>
      <c r="AI15" s="16">
        <f>AG15+'2025.1'!AI15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399"/>
      <c r="B16" s="401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R16+'2025.1'!T16</f>
        <v>290871</v>
      </c>
      <c r="U16" s="122">
        <f>S16+'2025.1'!U16</f>
        <v>1900.0685484263699</v>
      </c>
      <c r="V16" s="6">
        <v>0</v>
      </c>
      <c r="W16" s="6">
        <v>0</v>
      </c>
      <c r="X16" s="13">
        <f t="shared" si="0"/>
        <v>0</v>
      </c>
      <c r="Y16" s="7">
        <v>0</v>
      </c>
      <c r="Z16" s="14">
        <f t="shared" si="1"/>
        <v>0</v>
      </c>
      <c r="AA16" s="15">
        <f>V16+'2025.1'!AA16</f>
        <v>2</v>
      </c>
      <c r="AB16" s="15">
        <f>W16+'2025.1'!AB16</f>
        <v>0</v>
      </c>
      <c r="AC16" s="15">
        <f>X16+'2025.1'!AC16</f>
        <v>0</v>
      </c>
      <c r="AD16" s="15">
        <f>Y16+'2025.1'!AD16</f>
        <v>87</v>
      </c>
      <c r="AE16" s="15">
        <f>Z16+'2025.1'!AE16</f>
        <v>34800</v>
      </c>
      <c r="AF16" s="4">
        <v>0</v>
      </c>
      <c r="AG16" s="16">
        <v>0</v>
      </c>
      <c r="AH16" s="16">
        <f>AF16+'2025.1'!AH16</f>
        <v>0</v>
      </c>
      <c r="AI16" s="16">
        <f>AG16+'2025.1'!AI16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AJ16+'2025.1'!AN16</f>
        <v>1</v>
      </c>
      <c r="AO16" s="16">
        <f>AK16+'2025.1'!AO16</f>
        <v>420</v>
      </c>
      <c r="AP16" s="16">
        <f>AL16+'2025.1'!AP16</f>
        <v>43</v>
      </c>
      <c r="AQ16" s="16">
        <f>AM16+'2025.1'!AQ16</f>
        <v>4</v>
      </c>
    </row>
    <row r="17" spans="1:43" s="1" customFormat="1">
      <c r="A17" s="399"/>
      <c r="B17" s="401"/>
      <c r="C17" s="25" t="s">
        <v>65</v>
      </c>
      <c r="D17" s="27">
        <v>0</v>
      </c>
      <c r="E17" s="120">
        <v>0</v>
      </c>
      <c r="F17" s="292">
        <v>31</v>
      </c>
      <c r="G17" s="239">
        <v>26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0</v>
      </c>
      <c r="P17" s="294">
        <v>31</v>
      </c>
      <c r="Q17" s="249">
        <v>3</v>
      </c>
      <c r="R17" s="121">
        <v>0</v>
      </c>
      <c r="S17" s="123">
        <v>0</v>
      </c>
      <c r="T17" s="121">
        <f>R17+'2025.1'!T17</f>
        <v>0</v>
      </c>
      <c r="U17" s="122">
        <f>S17+'2025.1'!U17</f>
        <v>0</v>
      </c>
      <c r="V17" s="6">
        <v>1</v>
      </c>
      <c r="W17" s="6">
        <v>1</v>
      </c>
      <c r="X17" s="13">
        <f t="shared" si="0"/>
        <v>200</v>
      </c>
      <c r="Y17" s="7">
        <v>43</v>
      </c>
      <c r="Z17" s="14">
        <f t="shared" si="1"/>
        <v>17200</v>
      </c>
      <c r="AA17" s="15">
        <f>V17+'2025.1'!AA17</f>
        <v>10</v>
      </c>
      <c r="AB17" s="15">
        <f>W17+'2025.1'!AB17</f>
        <v>1</v>
      </c>
      <c r="AC17" s="15">
        <f>X17+'2025.1'!AC17</f>
        <v>200</v>
      </c>
      <c r="AD17" s="15">
        <f>Y17+'2025.1'!AD17</f>
        <v>407</v>
      </c>
      <c r="AE17" s="15">
        <f>Z17+'2025.1'!AE17</f>
        <v>162800</v>
      </c>
      <c r="AF17" s="4">
        <v>0</v>
      </c>
      <c r="AG17" s="16">
        <v>0</v>
      </c>
      <c r="AH17" s="16">
        <f>AF17+'2025.1'!AH17</f>
        <v>31</v>
      </c>
      <c r="AI17" s="16">
        <f>AG17+'2025.1'!AI17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AJ17+'2025.1'!AN17</f>
        <v>3</v>
      </c>
      <c r="AO17" s="16">
        <f>AK17+'2025.1'!AO17</f>
        <v>360</v>
      </c>
      <c r="AP17" s="16">
        <f>AL17+'2025.1'!AP17</f>
        <v>458</v>
      </c>
      <c r="AQ17" s="16">
        <f>AM17+'2025.1'!AQ17</f>
        <v>9</v>
      </c>
    </row>
    <row r="18" spans="1:43" s="1" customFormat="1">
      <c r="A18" s="399"/>
      <c r="B18" s="401"/>
      <c r="C18" s="25" t="s">
        <v>64</v>
      </c>
      <c r="D18" s="27">
        <v>1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R18+'2025.1'!T18</f>
        <v>15309</v>
      </c>
      <c r="U18" s="122">
        <f>S18+'2025.1'!U18</f>
        <v>100.00360781191421</v>
      </c>
      <c r="V18" s="6">
        <v>0</v>
      </c>
      <c r="W18" s="6">
        <v>0</v>
      </c>
      <c r="X18" s="13">
        <f t="shared" si="0"/>
        <v>0</v>
      </c>
      <c r="Y18" s="7">
        <v>0</v>
      </c>
      <c r="Z18" s="14">
        <f t="shared" si="1"/>
        <v>0</v>
      </c>
      <c r="AA18" s="15">
        <f>V18+'2025.1'!AA18</f>
        <v>9</v>
      </c>
      <c r="AB18" s="15">
        <f>W18+'2025.1'!AB18</f>
        <v>47</v>
      </c>
      <c r="AC18" s="15">
        <f>X18+'2025.1'!AC18</f>
        <v>9400</v>
      </c>
      <c r="AD18" s="15">
        <f>Y18+'2025.1'!AD18</f>
        <v>324</v>
      </c>
      <c r="AE18" s="15">
        <f>Z18+'2025.1'!AE18</f>
        <v>129600</v>
      </c>
      <c r="AF18" s="4">
        <v>0</v>
      </c>
      <c r="AG18" s="16">
        <v>0</v>
      </c>
      <c r="AH18" s="16">
        <f>AF18+'2025.1'!AH18</f>
        <v>0</v>
      </c>
      <c r="AI18" s="16">
        <f>AG18+'2025.1'!AI18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00"/>
      <c r="B19" s="401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R19+'2025.1'!T19</f>
        <v>91808</v>
      </c>
      <c r="U19" s="122">
        <f>S19+'2025.1'!U19</f>
        <v>640.05794654968167</v>
      </c>
      <c r="V19" s="6">
        <v>0</v>
      </c>
      <c r="W19" s="11">
        <v>0</v>
      </c>
      <c r="X19" s="13">
        <f t="shared" si="0"/>
        <v>0</v>
      </c>
      <c r="Y19" s="12">
        <v>0</v>
      </c>
      <c r="Z19" s="14">
        <f t="shared" si="1"/>
        <v>0</v>
      </c>
      <c r="AA19" s="15">
        <f>V19+'2025.1'!AA19</f>
        <v>2</v>
      </c>
      <c r="AB19" s="15">
        <f>W19+'2025.1'!AB19</f>
        <v>0</v>
      </c>
      <c r="AC19" s="15">
        <f>X19+'2025.1'!AC19</f>
        <v>0</v>
      </c>
      <c r="AD19" s="15">
        <f>Y19+'2025.1'!AD19</f>
        <v>94</v>
      </c>
      <c r="AE19" s="15">
        <f>Z19+'2025.1'!AE19</f>
        <v>37600</v>
      </c>
      <c r="AF19" s="4">
        <v>0</v>
      </c>
      <c r="AG19" s="16">
        <v>0</v>
      </c>
      <c r="AH19" s="16">
        <f>AF19+'2025.1'!AH19</f>
        <v>0</v>
      </c>
      <c r="AI19" s="16">
        <f>AG19+'2025.1'!AI19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3</v>
      </c>
      <c r="E20" s="127">
        <f t="shared" si="2"/>
        <v>0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30</v>
      </c>
      <c r="M20" s="67">
        <f t="shared" si="2"/>
        <v>0</v>
      </c>
      <c r="N20" s="67">
        <f t="shared" si="2"/>
        <v>0</v>
      </c>
      <c r="O20" s="67">
        <f t="shared" si="2"/>
        <v>22</v>
      </c>
      <c r="P20" s="275">
        <f t="shared" si="2"/>
        <v>505</v>
      </c>
      <c r="Q20" s="250">
        <f t="shared" si="2"/>
        <v>9</v>
      </c>
      <c r="R20" s="141">
        <f>SUM(R5:R19)</f>
        <v>80470</v>
      </c>
      <c r="S20" s="319">
        <f>SUM(S5:S19)</f>
        <v>520.09325381268843</v>
      </c>
      <c r="T20" s="128">
        <f t="shared" si="2"/>
        <v>7280625</v>
      </c>
      <c r="U20" s="129">
        <f t="shared" si="2"/>
        <v>47620.895778200109</v>
      </c>
      <c r="V20" s="130">
        <f t="shared" si="2"/>
        <v>9</v>
      </c>
      <c r="W20" s="131">
        <f t="shared" si="2"/>
        <v>2</v>
      </c>
      <c r="X20" s="132">
        <f t="shared" si="0"/>
        <v>400</v>
      </c>
      <c r="Y20" s="131">
        <f>SUM(Y5:Y19)</f>
        <v>360</v>
      </c>
      <c r="Z20" s="132">
        <f t="shared" si="1"/>
        <v>144000</v>
      </c>
      <c r="AA20" s="135">
        <f>V20+'2025.1'!AA20</f>
        <v>70</v>
      </c>
      <c r="AB20" s="135">
        <f>W20+'2025.1'!AB20</f>
        <v>153</v>
      </c>
      <c r="AC20" s="135">
        <f>X20+'2025.1'!AC20</f>
        <v>30600</v>
      </c>
      <c r="AD20" s="135">
        <f>Y20+'2025.1'!AD20</f>
        <v>2807</v>
      </c>
      <c r="AE20" s="135">
        <f>Z20+'2025.1'!AE20</f>
        <v>1122800</v>
      </c>
      <c r="AF20" s="136">
        <f>SUM(AF5:AF19)</f>
        <v>0</v>
      </c>
      <c r="AG20" s="136">
        <f>SUM(AG5:AG19)</f>
        <v>0</v>
      </c>
      <c r="AH20" s="137">
        <f>AF20+'2025.1'!AH20</f>
        <v>37</v>
      </c>
      <c r="AI20" s="137">
        <f>AG20+'2025.1'!AI20</f>
        <v>0</v>
      </c>
      <c r="AJ20" s="136">
        <f>SUM(AJ5:AJ19)</f>
        <v>2</v>
      </c>
      <c r="AK20" s="136">
        <f>SUM(AK5:AK19)</f>
        <v>210</v>
      </c>
      <c r="AL20" s="136">
        <f>SUM(AL5:AL19)</f>
        <v>150</v>
      </c>
      <c r="AM20" s="136">
        <f>SUM(AM5:AM19)</f>
        <v>5</v>
      </c>
      <c r="AN20" s="137">
        <f>AJ20+'2025.1'!AN20</f>
        <v>10</v>
      </c>
      <c r="AO20" s="137">
        <f>AK20+'2025.1'!AO20</f>
        <v>1555</v>
      </c>
      <c r="AP20" s="137">
        <f>AL20+'2025.1'!AP20</f>
        <v>1209</v>
      </c>
      <c r="AQ20" s="137">
        <f>AM20+'2025.1'!AQ20</f>
        <v>43</v>
      </c>
    </row>
    <row r="21" spans="1:43" s="1" customFormat="1">
      <c r="A21" s="398">
        <v>2</v>
      </c>
      <c r="B21" s="398">
        <v>1</v>
      </c>
      <c r="C21" s="25" t="s">
        <v>62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R21+'2025.1'!T21</f>
        <v>1543436</v>
      </c>
      <c r="U21" s="122">
        <f>S21+'2025.1'!U21</f>
        <v>10002.071336840772</v>
      </c>
      <c r="V21" s="6">
        <v>1</v>
      </c>
      <c r="W21" s="2">
        <v>1</v>
      </c>
      <c r="X21" s="13">
        <f t="shared" si="0"/>
        <v>200</v>
      </c>
      <c r="Y21" s="3">
        <v>32</v>
      </c>
      <c r="Z21" s="14">
        <f t="shared" si="1"/>
        <v>12800</v>
      </c>
      <c r="AA21" s="15">
        <f>V21+'2025.1'!AA21</f>
        <v>4</v>
      </c>
      <c r="AB21" s="15">
        <f>W21+'2025.1'!AB21</f>
        <v>17</v>
      </c>
      <c r="AC21" s="15">
        <f>X21+'2025.1'!AC21</f>
        <v>3400</v>
      </c>
      <c r="AD21" s="15">
        <f>Y21+'2025.1'!AD21</f>
        <v>151</v>
      </c>
      <c r="AE21" s="15">
        <f>Z21+'2025.1'!AE21</f>
        <v>60400</v>
      </c>
      <c r="AF21" s="4">
        <v>0</v>
      </c>
      <c r="AG21" s="16">
        <v>0</v>
      </c>
      <c r="AH21" s="16">
        <f>AF21+'2025.1'!AH21</f>
        <v>0</v>
      </c>
      <c r="AI21" s="16">
        <f>AG21+'2025.1'!AI21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399"/>
      <c r="B22" s="399"/>
      <c r="C22" s="25" t="s">
        <v>61</v>
      </c>
      <c r="D22" s="27">
        <v>1</v>
      </c>
      <c r="E22" s="28">
        <v>2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1361610</v>
      </c>
      <c r="S22" s="320">
        <v>8800.3501345084478</v>
      </c>
      <c r="T22" s="121">
        <f>R22+'2025.1'!T22</f>
        <v>2415659</v>
      </c>
      <c r="U22" s="122">
        <f>S22+'2025.1'!U22</f>
        <v>15800.366879369278</v>
      </c>
      <c r="V22" s="6">
        <v>0</v>
      </c>
      <c r="W22" s="6">
        <v>0</v>
      </c>
      <c r="X22" s="13">
        <f t="shared" si="0"/>
        <v>0</v>
      </c>
      <c r="Y22" s="7">
        <v>0</v>
      </c>
      <c r="Z22" s="14">
        <f t="shared" si="1"/>
        <v>0</v>
      </c>
      <c r="AA22" s="15">
        <f>V22+'2025.1'!AA22</f>
        <v>2</v>
      </c>
      <c r="AB22" s="15">
        <f>W22+'2025.1'!AB22</f>
        <v>0</v>
      </c>
      <c r="AC22" s="15">
        <f>X22+'2025.1'!AC22</f>
        <v>0</v>
      </c>
      <c r="AD22" s="15">
        <f>Y22+'2025.1'!AD22</f>
        <v>102</v>
      </c>
      <c r="AE22" s="15">
        <f>Z22+'2025.1'!AE22</f>
        <v>40800</v>
      </c>
      <c r="AF22" s="4">
        <v>0</v>
      </c>
      <c r="AG22" s="16">
        <v>0</v>
      </c>
      <c r="AH22" s="16">
        <f>AF22+'2025.1'!AH22</f>
        <v>0</v>
      </c>
      <c r="AI22" s="16">
        <f>AG22+'2025.1'!AI22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399"/>
      <c r="B23" s="399"/>
      <c r="C23" s="25" t="s">
        <v>60</v>
      </c>
      <c r="D23" s="27">
        <v>0</v>
      </c>
      <c r="E23" s="28">
        <v>0</v>
      </c>
      <c r="F23" s="274">
        <v>65</v>
      </c>
      <c r="G23" s="239">
        <v>65</v>
      </c>
      <c r="H23" s="258">
        <v>0</v>
      </c>
      <c r="I23" s="73">
        <v>63</v>
      </c>
      <c r="J23" s="54">
        <v>0</v>
      </c>
      <c r="K23" s="54">
        <v>0</v>
      </c>
      <c r="L23" s="54">
        <v>2</v>
      </c>
      <c r="M23" s="54">
        <v>0</v>
      </c>
      <c r="N23" s="54">
        <v>0</v>
      </c>
      <c r="O23" s="54">
        <v>0</v>
      </c>
      <c r="P23" s="274">
        <v>65</v>
      </c>
      <c r="Q23" s="249">
        <v>2</v>
      </c>
      <c r="R23" s="138">
        <v>0</v>
      </c>
      <c r="S23" s="139">
        <v>0</v>
      </c>
      <c r="T23" s="121">
        <f>R23+'2025.1'!T23</f>
        <v>352180</v>
      </c>
      <c r="U23" s="122">
        <f>S23+'2025.1'!U23</f>
        <v>2300.01863631174</v>
      </c>
      <c r="V23" s="6">
        <v>1</v>
      </c>
      <c r="W23" s="6">
        <v>23</v>
      </c>
      <c r="X23" s="13">
        <f t="shared" si="0"/>
        <v>4600</v>
      </c>
      <c r="Y23" s="7">
        <v>43</v>
      </c>
      <c r="Z23" s="14">
        <f t="shared" si="1"/>
        <v>17200</v>
      </c>
      <c r="AA23" s="15">
        <f>V23+'2025.1'!AA23</f>
        <v>2</v>
      </c>
      <c r="AB23" s="15">
        <f>W23+'2025.1'!AB23</f>
        <v>23</v>
      </c>
      <c r="AC23" s="15">
        <f>X23+'2025.1'!AC23</f>
        <v>4600</v>
      </c>
      <c r="AD23" s="15">
        <f>Y23+'2025.1'!AD23</f>
        <v>79</v>
      </c>
      <c r="AE23" s="15">
        <f>Z23+'2025.1'!AE23</f>
        <v>31600</v>
      </c>
      <c r="AF23" s="4">
        <v>0</v>
      </c>
      <c r="AG23" s="16">
        <v>0</v>
      </c>
      <c r="AH23" s="16">
        <f>AF23+'2025.1'!AH23</f>
        <v>0</v>
      </c>
      <c r="AI23" s="16">
        <f>AG23+'2025.1'!AI23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AJ23+'2025.1'!AN23</f>
        <v>2</v>
      </c>
      <c r="AO23" s="16">
        <f>AK23+'2025.1'!AO23</f>
        <v>165</v>
      </c>
      <c r="AP23" s="16">
        <f>AL23+'2025.1'!AP23</f>
        <v>185</v>
      </c>
      <c r="AQ23" s="16">
        <f>AM23+'2025.1'!AQ23</f>
        <v>4</v>
      </c>
    </row>
    <row r="24" spans="1:43" s="1" customFormat="1">
      <c r="A24" s="399"/>
      <c r="B24" s="39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R24+'2025.1'!T24</f>
        <v>70449</v>
      </c>
      <c r="U24" s="122">
        <f>S24+'2025.1'!U24</f>
        <v>460.0053855021626</v>
      </c>
      <c r="V24" s="6">
        <v>0</v>
      </c>
      <c r="W24" s="6">
        <v>0</v>
      </c>
      <c r="X24" s="13">
        <f t="shared" si="0"/>
        <v>0</v>
      </c>
      <c r="Y24" s="7">
        <v>0</v>
      </c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>
        <v>0</v>
      </c>
      <c r="AG24" s="16">
        <v>0</v>
      </c>
      <c r="AH24" s="16">
        <f>AF24+'2025.1'!AH24</f>
        <v>0</v>
      </c>
      <c r="AI24" s="16">
        <f>AG24+'2025.1'!AI24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399"/>
      <c r="B25" s="39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154723</v>
      </c>
      <c r="S25" s="139">
        <v>1000.0048280062209</v>
      </c>
      <c r="T25" s="121">
        <f>R25+'2025.1'!T25</f>
        <v>470291</v>
      </c>
      <c r="U25" s="122">
        <f>S25+'2025.1'!U25</f>
        <v>3200.0506418436858</v>
      </c>
      <c r="V25" s="6">
        <v>0</v>
      </c>
      <c r="W25" s="6">
        <v>0</v>
      </c>
      <c r="X25" s="13">
        <f t="shared" si="0"/>
        <v>0</v>
      </c>
      <c r="Y25" s="7">
        <v>0</v>
      </c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>
        <v>0</v>
      </c>
      <c r="AG25" s="16">
        <v>0</v>
      </c>
      <c r="AH25" s="16">
        <f>AF25+'2025.1'!AH25</f>
        <v>0</v>
      </c>
      <c r="AI25" s="16">
        <f>AG25+'2025.1'!AI25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399"/>
      <c r="B26" s="39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R26+'2025.1'!T26</f>
        <v>145938</v>
      </c>
      <c r="U26" s="122">
        <f>S26+'2025.1'!U26</f>
        <v>1017.436134144818</v>
      </c>
      <c r="V26" s="6">
        <v>0</v>
      </c>
      <c r="W26" s="6">
        <v>0</v>
      </c>
      <c r="X26" s="13">
        <f t="shared" si="0"/>
        <v>0</v>
      </c>
      <c r="Y26" s="7">
        <v>0</v>
      </c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>
        <v>0</v>
      </c>
      <c r="AG26" s="16">
        <v>0</v>
      </c>
      <c r="AH26" s="16">
        <f>AF26+'2025.1'!AH26</f>
        <v>0</v>
      </c>
      <c r="AI26" s="16">
        <f>AG26+'2025.1'!AI26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399"/>
      <c r="B27" s="40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61900</v>
      </c>
      <c r="S27" s="139">
        <v>400.07173370206806</v>
      </c>
      <c r="T27" s="121">
        <f>R27+'2025.1'!T27</f>
        <v>61900</v>
      </c>
      <c r="U27" s="122">
        <f>S27+'2025.1'!U27</f>
        <v>400.07173370206806</v>
      </c>
      <c r="V27" s="6">
        <v>0</v>
      </c>
      <c r="W27" s="6">
        <v>0</v>
      </c>
      <c r="X27" s="13">
        <f t="shared" si="0"/>
        <v>0</v>
      </c>
      <c r="Y27" s="7">
        <v>0</v>
      </c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>
        <v>0</v>
      </c>
      <c r="AG27" s="16">
        <v>0</v>
      </c>
      <c r="AH27" s="16">
        <f>AF27+'2025.1'!AH27</f>
        <v>0</v>
      </c>
      <c r="AI27" s="16">
        <f>AG27+'2025.1'!AI27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AJ27+'2025.1'!AN27</f>
        <v>2</v>
      </c>
      <c r="AO27" s="16">
        <f>AK27+'2025.1'!AO27</f>
        <v>120</v>
      </c>
      <c r="AP27" s="16">
        <f>AL27+'2025.1'!AP27</f>
        <v>218</v>
      </c>
      <c r="AQ27" s="16">
        <f>AM27+'2025.1'!AQ27</f>
        <v>9</v>
      </c>
    </row>
    <row r="28" spans="1:43" s="1" customFormat="1">
      <c r="A28" s="399"/>
      <c r="B28" s="401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R28+'2025.1'!T28</f>
        <v>186764</v>
      </c>
      <c r="U28" s="122">
        <f>S28+'2025.1'!U28</f>
        <v>1220.0061277277644</v>
      </c>
      <c r="V28" s="6">
        <v>0</v>
      </c>
      <c r="W28" s="6">
        <v>0</v>
      </c>
      <c r="X28" s="13">
        <f t="shared" si="0"/>
        <v>0</v>
      </c>
      <c r="Y28" s="7">
        <v>0</v>
      </c>
      <c r="Z28" s="14">
        <f t="shared" si="1"/>
        <v>0</v>
      </c>
      <c r="AA28" s="15">
        <f>V28+'2025.1'!AA28</f>
        <v>5</v>
      </c>
      <c r="AB28" s="15">
        <f>W28+'2025.1'!AB28</f>
        <v>4</v>
      </c>
      <c r="AC28" s="15">
        <f>X28+'2025.1'!AC28</f>
        <v>800</v>
      </c>
      <c r="AD28" s="15">
        <f>Y28+'2025.1'!AD28</f>
        <v>314</v>
      </c>
      <c r="AE28" s="15">
        <f>Z28+'2025.1'!AE28</f>
        <v>125600</v>
      </c>
      <c r="AF28" s="4">
        <v>0</v>
      </c>
      <c r="AG28" s="16">
        <v>0</v>
      </c>
      <c r="AH28" s="16">
        <f>AF28+'2025.1'!AH28</f>
        <v>0</v>
      </c>
      <c r="AI28" s="16">
        <f>AG28+'2025.1'!AI28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399"/>
      <c r="B29" s="401"/>
      <c r="C29" s="25" t="s">
        <v>54</v>
      </c>
      <c r="D29" s="27">
        <v>2</v>
      </c>
      <c r="E29" s="28">
        <v>1</v>
      </c>
      <c r="F29" s="274">
        <v>139</v>
      </c>
      <c r="G29" s="239">
        <v>83</v>
      </c>
      <c r="H29" s="258">
        <v>56</v>
      </c>
      <c r="I29" s="73">
        <v>141</v>
      </c>
      <c r="J29" s="54">
        <v>0</v>
      </c>
      <c r="K29" s="54">
        <v>0</v>
      </c>
      <c r="L29" s="54">
        <v>3</v>
      </c>
      <c r="M29" s="54">
        <v>0</v>
      </c>
      <c r="N29" s="54">
        <v>0</v>
      </c>
      <c r="O29" s="54">
        <v>5</v>
      </c>
      <c r="P29" s="274">
        <v>139</v>
      </c>
      <c r="Q29" s="249">
        <v>-2</v>
      </c>
      <c r="R29" s="121">
        <v>309446</v>
      </c>
      <c r="S29" s="139">
        <v>2000.0096560124418</v>
      </c>
      <c r="T29" s="121">
        <f>R29+'2025.1'!T29</f>
        <v>4926912</v>
      </c>
      <c r="U29" s="122">
        <f>S29+'2025.1'!U29</f>
        <v>33000.47558305422</v>
      </c>
      <c r="V29" s="6">
        <v>0</v>
      </c>
      <c r="W29" s="6">
        <v>0</v>
      </c>
      <c r="X29" s="13">
        <f t="shared" si="0"/>
        <v>0</v>
      </c>
      <c r="Y29" s="7">
        <v>0</v>
      </c>
      <c r="Z29" s="14">
        <f t="shared" si="1"/>
        <v>0</v>
      </c>
      <c r="AA29" s="15">
        <f>V29+'2025.1'!AA29</f>
        <v>7</v>
      </c>
      <c r="AB29" s="15">
        <f>W29+'2025.1'!AB29</f>
        <v>55</v>
      </c>
      <c r="AC29" s="15">
        <f>X29+'2025.1'!AC29</f>
        <v>11000</v>
      </c>
      <c r="AD29" s="15">
        <f>Y29+'2025.1'!AD29</f>
        <v>334</v>
      </c>
      <c r="AE29" s="15">
        <f>Z29+'2025.1'!AE29</f>
        <v>133600</v>
      </c>
      <c r="AF29" s="4">
        <v>0</v>
      </c>
      <c r="AG29" s="16">
        <v>0</v>
      </c>
      <c r="AH29" s="16">
        <f>AF29+'2025.1'!AH29</f>
        <v>36</v>
      </c>
      <c r="AI29" s="16">
        <f>AG29+'2025.1'!AI29</f>
        <v>0</v>
      </c>
      <c r="AJ29" s="5">
        <v>0</v>
      </c>
      <c r="AK29" s="16">
        <v>0</v>
      </c>
      <c r="AL29" s="16">
        <v>0</v>
      </c>
      <c r="AM29" s="16">
        <v>0</v>
      </c>
      <c r="AN29" s="16">
        <f>AJ29+'2025.1'!AN29</f>
        <v>7</v>
      </c>
      <c r="AO29" s="16">
        <f>AK29+'2025.1'!AO29</f>
        <v>1740</v>
      </c>
      <c r="AP29" s="16">
        <f>AL29+'2025.1'!AP29</f>
        <v>580</v>
      </c>
      <c r="AQ29" s="16">
        <f>AM29+'2025.1'!AQ29</f>
        <v>74</v>
      </c>
    </row>
    <row r="30" spans="1:43" s="1" customFormat="1">
      <c r="A30" s="399"/>
      <c r="B30" s="401"/>
      <c r="C30" s="25" t="s">
        <v>53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38">
        <v>0</v>
      </c>
      <c r="S30" s="139">
        <v>0</v>
      </c>
      <c r="T30" s="121">
        <f>R30+'2025.1'!T30</f>
        <v>453064</v>
      </c>
      <c r="U30" s="122">
        <f>S30+'2025.1'!U30</f>
        <v>2860.0965769166683</v>
      </c>
      <c r="V30" s="6">
        <v>0</v>
      </c>
      <c r="W30" s="6">
        <v>0</v>
      </c>
      <c r="X30" s="13">
        <f t="shared" si="0"/>
        <v>0</v>
      </c>
      <c r="Y30" s="7">
        <v>0</v>
      </c>
      <c r="Z30" s="14">
        <f t="shared" si="1"/>
        <v>0</v>
      </c>
      <c r="AA30" s="15">
        <f>V30+'2025.1'!AA30</f>
        <v>4</v>
      </c>
      <c r="AB30" s="15">
        <f>W30+'2025.1'!AB30</f>
        <v>94</v>
      </c>
      <c r="AC30" s="15">
        <f>X30+'2025.1'!AC30</f>
        <v>18800</v>
      </c>
      <c r="AD30" s="15">
        <f>Y30+'2025.1'!AD30</f>
        <v>153</v>
      </c>
      <c r="AE30" s="15">
        <f>Z30+'2025.1'!AE30</f>
        <v>61200</v>
      </c>
      <c r="AF30" s="4">
        <v>0</v>
      </c>
      <c r="AG30" s="16">
        <v>0</v>
      </c>
      <c r="AH30" s="16">
        <f>AF30+'2025.1'!AH30</f>
        <v>0</v>
      </c>
      <c r="AI30" s="16">
        <f>AG30+'2025.1'!AI30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AJ30+'2025.1'!AN30</f>
        <v>4</v>
      </c>
      <c r="AO30" s="16">
        <f>AK30+'2025.1'!AO30</f>
        <v>230</v>
      </c>
      <c r="AP30" s="16">
        <f>AL30+'2025.1'!AP30</f>
        <v>743</v>
      </c>
      <c r="AQ30" s="16">
        <f>AM30+'2025.1'!AQ30</f>
        <v>23</v>
      </c>
    </row>
    <row r="31" spans="1:43" s="1" customFormat="1">
      <c r="A31" s="399"/>
      <c r="B31" s="401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39">
        <v>0</v>
      </c>
      <c r="T31" s="121">
        <f>R31+'2025.1'!T31</f>
        <v>0</v>
      </c>
      <c r="U31" s="122">
        <f>S31+'2025.1'!U31</f>
        <v>0</v>
      </c>
      <c r="V31" s="6">
        <v>0</v>
      </c>
      <c r="W31" s="6">
        <v>0</v>
      </c>
      <c r="X31" s="13">
        <f t="shared" si="0"/>
        <v>0</v>
      </c>
      <c r="Y31" s="7">
        <v>0</v>
      </c>
      <c r="Z31" s="14">
        <f t="shared" si="1"/>
        <v>0</v>
      </c>
      <c r="AA31" s="15">
        <f>V31+'2025.1'!AA31</f>
        <v>5</v>
      </c>
      <c r="AB31" s="15">
        <f>W31+'2025.1'!AB31</f>
        <v>21</v>
      </c>
      <c r="AC31" s="15">
        <f>X31+'2025.1'!AC31</f>
        <v>4200</v>
      </c>
      <c r="AD31" s="15">
        <f>Y31+'2025.1'!AD31</f>
        <v>166</v>
      </c>
      <c r="AE31" s="15">
        <f>Z31+'2025.1'!AE31</f>
        <v>66400</v>
      </c>
      <c r="AF31" s="4">
        <v>0</v>
      </c>
      <c r="AG31" s="16">
        <v>0</v>
      </c>
      <c r="AH31" s="16">
        <f>AF31+'2025.1'!AH31</f>
        <v>1</v>
      </c>
      <c r="AI31" s="16">
        <f>AG31+'2025.1'!AI31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AJ31+'2025.1'!AN31</f>
        <v>6</v>
      </c>
      <c r="AO31" s="16">
        <f>AK31+'2025.1'!AO31</f>
        <v>730</v>
      </c>
      <c r="AP31" s="16">
        <f>AL31+'2025.1'!AP31</f>
        <v>348</v>
      </c>
      <c r="AQ31" s="16">
        <f>AM31+'2025.1'!AQ31</f>
        <v>46</v>
      </c>
    </row>
    <row r="32" spans="1:43" s="1" customFormat="1">
      <c r="A32" s="399"/>
      <c r="B32" s="401"/>
      <c r="C32" s="25" t="s">
        <v>51</v>
      </c>
      <c r="D32" s="27">
        <v>2</v>
      </c>
      <c r="E32" s="28">
        <v>0</v>
      </c>
      <c r="F32" s="274">
        <v>112</v>
      </c>
      <c r="G32" s="239">
        <v>94</v>
      </c>
      <c r="H32" s="258">
        <v>18</v>
      </c>
      <c r="I32" s="73">
        <v>108</v>
      </c>
      <c r="J32" s="54">
        <v>0</v>
      </c>
      <c r="K32" s="54">
        <v>0</v>
      </c>
      <c r="L32" s="54">
        <v>7</v>
      </c>
      <c r="M32" s="54">
        <v>0</v>
      </c>
      <c r="N32" s="54">
        <v>0</v>
      </c>
      <c r="O32" s="54">
        <v>3</v>
      </c>
      <c r="P32" s="274">
        <v>112</v>
      </c>
      <c r="Q32" s="249">
        <v>4</v>
      </c>
      <c r="R32" s="121">
        <v>0</v>
      </c>
      <c r="S32" s="123">
        <v>0</v>
      </c>
      <c r="T32" s="121">
        <f>R32+'2025.1'!T32</f>
        <v>914012</v>
      </c>
      <c r="U32" s="122">
        <f>S32+'2025.1'!U32</f>
        <v>6036.138232896601</v>
      </c>
      <c r="V32" s="6">
        <v>1</v>
      </c>
      <c r="W32" s="6">
        <v>1</v>
      </c>
      <c r="X32" s="13">
        <f t="shared" si="0"/>
        <v>200</v>
      </c>
      <c r="Y32" s="7">
        <v>42</v>
      </c>
      <c r="Z32" s="14">
        <f t="shared" si="1"/>
        <v>16800</v>
      </c>
      <c r="AA32" s="15">
        <f>V32+'2025.1'!AA32</f>
        <v>6</v>
      </c>
      <c r="AB32" s="15">
        <f>W32+'2025.1'!AB32</f>
        <v>48</v>
      </c>
      <c r="AC32" s="15">
        <f>X32+'2025.1'!AC32</f>
        <v>9600</v>
      </c>
      <c r="AD32" s="15">
        <f>Y32+'2025.1'!AD32</f>
        <v>183</v>
      </c>
      <c r="AE32" s="15">
        <f>Z32+'2025.1'!AE32</f>
        <v>73200</v>
      </c>
      <c r="AF32" s="4">
        <v>0</v>
      </c>
      <c r="AG32" s="16">
        <v>0</v>
      </c>
      <c r="AH32" s="16">
        <f>AF32+'2025.1'!AH32</f>
        <v>0</v>
      </c>
      <c r="AI32" s="16">
        <f>AG32+'2025.1'!AI32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AJ32+'2025.1'!AN32</f>
        <v>4</v>
      </c>
      <c r="AO32" s="16">
        <f>AK32+'2025.1'!AO32</f>
        <v>585</v>
      </c>
      <c r="AP32" s="16">
        <f>AL32+'2025.1'!AP32</f>
        <v>1095</v>
      </c>
      <c r="AQ32" s="16">
        <f>AM32+'2025.1'!AQ32</f>
        <v>36</v>
      </c>
    </row>
    <row r="33" spans="1:45" s="1" customFormat="1">
      <c r="A33" s="400"/>
      <c r="B33" s="401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21">
        <f>R33+'2025.1'!T33</f>
        <v>0</v>
      </c>
      <c r="U33" s="122">
        <f>S33+'2025.1'!U33</f>
        <v>0</v>
      </c>
      <c r="V33" s="6">
        <v>1</v>
      </c>
      <c r="W33" s="11">
        <v>0</v>
      </c>
      <c r="X33" s="13">
        <f t="shared" si="0"/>
        <v>0</v>
      </c>
      <c r="Y33" s="12">
        <v>44</v>
      </c>
      <c r="Z33" s="14">
        <f t="shared" si="1"/>
        <v>17600</v>
      </c>
      <c r="AA33" s="15">
        <f>V33+'2025.1'!AA33</f>
        <v>4</v>
      </c>
      <c r="AB33" s="15">
        <f>W33+'2025.1'!AB33</f>
        <v>8</v>
      </c>
      <c r="AC33" s="15">
        <f>X33+'2025.1'!AC33</f>
        <v>1600</v>
      </c>
      <c r="AD33" s="15">
        <f>Y33+'2025.1'!AD33</f>
        <v>141</v>
      </c>
      <c r="AE33" s="15">
        <f>Z33+'2025.1'!AE33</f>
        <v>56400</v>
      </c>
      <c r="AF33" s="4">
        <v>0</v>
      </c>
      <c r="AG33" s="16">
        <v>0</v>
      </c>
      <c r="AH33" s="16">
        <f>AF33+'2025.1'!AH33</f>
        <v>0</v>
      </c>
      <c r="AI33" s="16">
        <f>AG33+'2025.1'!AI33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AJ33+'2025.1'!AN33</f>
        <v>4</v>
      </c>
      <c r="AO33" s="16">
        <f>AK33+'2025.1'!AO33</f>
        <v>630</v>
      </c>
      <c r="AP33" s="16">
        <f>AL33+'2025.1'!AP33</f>
        <v>255</v>
      </c>
      <c r="AQ33" s="16">
        <f>AM33+'2025.1'!AQ33</f>
        <v>28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5</v>
      </c>
      <c r="E34" s="127">
        <f t="shared" ref="E34:O34" si="3">SUM(E21:E33)</f>
        <v>3</v>
      </c>
      <c r="F34" s="144">
        <f t="shared" si="3"/>
        <v>790</v>
      </c>
      <c r="G34" s="244">
        <f t="shared" ref="G34:H34" si="4">SUM(G21:G33)</f>
        <v>657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0</v>
      </c>
      <c r="L34" s="124">
        <f t="shared" si="3"/>
        <v>27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790</v>
      </c>
      <c r="Q34" s="17">
        <f t="shared" ref="Q34" si="6">SUM(Q21:Q33)</f>
        <v>-4</v>
      </c>
      <c r="R34" s="141">
        <f>SUM(R21:R33)</f>
        <v>1887679</v>
      </c>
      <c r="S34" s="142">
        <f>SUM(S21:S33)</f>
        <v>12200.436352229179</v>
      </c>
      <c r="T34" s="141">
        <f>SUM(T21:T33)</f>
        <v>11540605</v>
      </c>
      <c r="U34" s="142">
        <f>SUM(U21:U33)</f>
        <v>76296.737268309778</v>
      </c>
      <c r="V34" s="143">
        <f t="shared" ref="V34:Y34" si="7">SUM(V21:V33)</f>
        <v>4</v>
      </c>
      <c r="W34" s="17">
        <f t="shared" si="7"/>
        <v>25</v>
      </c>
      <c r="X34" s="132">
        <f t="shared" si="0"/>
        <v>5000</v>
      </c>
      <c r="Y34" s="17">
        <f t="shared" si="7"/>
        <v>161</v>
      </c>
      <c r="Z34" s="132">
        <f t="shared" si="1"/>
        <v>64400</v>
      </c>
      <c r="AA34" s="135">
        <f>V34+'2025.1'!AA34</f>
        <v>43</v>
      </c>
      <c r="AB34" s="135">
        <f>W34+'2025.1'!AB34</f>
        <v>313</v>
      </c>
      <c r="AC34" s="135">
        <f>X34+'2025.1'!AC34</f>
        <v>62600</v>
      </c>
      <c r="AD34" s="135">
        <f>Y34+'2025.1'!AD34</f>
        <v>1713</v>
      </c>
      <c r="AE34" s="135">
        <f>Z34+'2025.1'!AE34</f>
        <v>685200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30</v>
      </c>
      <c r="AO34" s="137">
        <f>AK34+'2025.1'!AO34</f>
        <v>4250</v>
      </c>
      <c r="AP34" s="137">
        <f>AL34+'2025.1'!AP34</f>
        <v>4004</v>
      </c>
      <c r="AQ34" s="137">
        <f>AM34+'2025.1'!AQ34</f>
        <v>225</v>
      </c>
    </row>
    <row r="35" spans="1:45" s="1" customFormat="1">
      <c r="A35" s="398">
        <v>3</v>
      </c>
      <c r="B35" s="39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R35+'2025.1'!T35</f>
        <v>398498</v>
      </c>
      <c r="U35" s="122">
        <f>S35+'2025.1'!U35</f>
        <v>2600.0898548438058</v>
      </c>
      <c r="V35" s="6">
        <v>0</v>
      </c>
      <c r="W35" s="2">
        <v>0</v>
      </c>
      <c r="X35" s="13">
        <f t="shared" si="0"/>
        <v>0</v>
      </c>
      <c r="Y35" s="3">
        <v>0</v>
      </c>
      <c r="Z35" s="14">
        <f t="shared" si="1"/>
        <v>0</v>
      </c>
      <c r="AA35" s="15">
        <f>V35+'2025.1'!AA35</f>
        <v>2</v>
      </c>
      <c r="AB35" s="15">
        <f>W35+'2025.1'!AB35</f>
        <v>1</v>
      </c>
      <c r="AC35" s="15">
        <f>X35+'2025.1'!AC35</f>
        <v>200</v>
      </c>
      <c r="AD35" s="15">
        <f>Y35+'2025.1'!AD35</f>
        <v>94</v>
      </c>
      <c r="AE35" s="15">
        <f>Z35+'2025.1'!AE35</f>
        <v>37600</v>
      </c>
      <c r="AF35" s="4">
        <v>0</v>
      </c>
      <c r="AG35" s="16">
        <v>0</v>
      </c>
      <c r="AH35" s="16">
        <f>AF35+'2025.1'!AH35</f>
        <v>2</v>
      </c>
      <c r="AI35" s="16">
        <f>AG35+'2025.1'!AI35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AJ35+'2025.1'!AN35</f>
        <v>5</v>
      </c>
      <c r="AO35" s="16">
        <f>AK35+'2025.1'!AO35</f>
        <v>235</v>
      </c>
      <c r="AP35" s="16">
        <f>AL35+'2025.1'!AP35</f>
        <v>947</v>
      </c>
      <c r="AQ35" s="16">
        <f>AM35+'2025.1'!AQ35</f>
        <v>38</v>
      </c>
    </row>
    <row r="36" spans="1:45" s="1" customFormat="1">
      <c r="A36" s="399"/>
      <c r="B36" s="39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185676</v>
      </c>
      <c r="S36" s="123">
        <v>1200.0600844404717</v>
      </c>
      <c r="T36" s="121">
        <f>R36+'2025.1'!T36</f>
        <v>185676</v>
      </c>
      <c r="U36" s="122">
        <f>S36+'2025.1'!U36</f>
        <v>1200.0600844404717</v>
      </c>
      <c r="V36" s="6">
        <v>0</v>
      </c>
      <c r="W36" s="2">
        <v>0</v>
      </c>
      <c r="X36" s="13">
        <f t="shared" ref="X36:X68" si="10">W36*$X$4</f>
        <v>0</v>
      </c>
      <c r="Y36" s="3">
        <v>0</v>
      </c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>
        <v>0</v>
      </c>
      <c r="AG36" s="16">
        <v>0</v>
      </c>
      <c r="AH36" s="16">
        <f>AF36+'2025.1'!AH36</f>
        <v>0</v>
      </c>
      <c r="AI36" s="16">
        <f>AG36+'2025.1'!AI36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399"/>
      <c r="B37" s="39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R37+'2025.1'!T37</f>
        <v>0</v>
      </c>
      <c r="U37" s="122">
        <f>S37+'2025.1'!U37</f>
        <v>0</v>
      </c>
      <c r="V37" s="6">
        <v>0</v>
      </c>
      <c r="W37" s="2">
        <v>0</v>
      </c>
      <c r="X37" s="13">
        <f t="shared" si="10"/>
        <v>0</v>
      </c>
      <c r="Y37" s="3">
        <v>0</v>
      </c>
      <c r="Z37" s="14">
        <f t="shared" si="11"/>
        <v>0</v>
      </c>
      <c r="AA37" s="15">
        <f>V37+'2025.1'!AA37</f>
        <v>3</v>
      </c>
      <c r="AB37" s="15">
        <f>W37+'2025.1'!AB37</f>
        <v>27</v>
      </c>
      <c r="AC37" s="15">
        <f>X37+'2025.1'!AC37</f>
        <v>5400</v>
      </c>
      <c r="AD37" s="15">
        <f>Y37+'2025.1'!AD37</f>
        <v>95</v>
      </c>
      <c r="AE37" s="15">
        <f>Z37+'2025.1'!AE37</f>
        <v>38000</v>
      </c>
      <c r="AF37" s="4">
        <v>0</v>
      </c>
      <c r="AG37" s="16">
        <v>0</v>
      </c>
      <c r="AH37" s="16">
        <f>AF37+'2025.1'!AH37</f>
        <v>0</v>
      </c>
      <c r="AI37" s="16">
        <f>AG37+'2025.1'!AI37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399"/>
      <c r="B38" s="39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201139</v>
      </c>
      <c r="S38" s="123">
        <v>1300.0004595331222</v>
      </c>
      <c r="T38" s="121">
        <f>R38+'2025.1'!T38</f>
        <v>201139</v>
      </c>
      <c r="U38" s="122">
        <f>S38+'2025.1'!U38</f>
        <v>1300.0004595331222</v>
      </c>
      <c r="V38" s="6">
        <v>1</v>
      </c>
      <c r="W38" s="6">
        <v>0</v>
      </c>
      <c r="X38" s="13">
        <f t="shared" si="10"/>
        <v>0</v>
      </c>
      <c r="Y38" s="7">
        <v>19</v>
      </c>
      <c r="Z38" s="14">
        <f t="shared" si="11"/>
        <v>7600</v>
      </c>
      <c r="AA38" s="15">
        <f>V38+'2025.1'!AA38</f>
        <v>6</v>
      </c>
      <c r="AB38" s="15">
        <f>W38+'2025.1'!AB38</f>
        <v>0</v>
      </c>
      <c r="AC38" s="15">
        <f>X38+'2025.1'!AC38</f>
        <v>0</v>
      </c>
      <c r="AD38" s="15">
        <f>Y38+'2025.1'!AD38</f>
        <v>272</v>
      </c>
      <c r="AE38" s="15">
        <f>Z38+'2025.1'!AE38</f>
        <v>108800</v>
      </c>
      <c r="AF38" s="4">
        <v>0</v>
      </c>
      <c r="AG38" s="16">
        <v>0</v>
      </c>
      <c r="AH38" s="16">
        <f>AF38+'2025.1'!AH38</f>
        <v>0</v>
      </c>
      <c r="AI38" s="16">
        <f>AG38+'2025.1'!AI38</f>
        <v>0</v>
      </c>
      <c r="AJ38" s="5">
        <v>1</v>
      </c>
      <c r="AK38" s="16">
        <v>50</v>
      </c>
      <c r="AL38" s="16">
        <v>83</v>
      </c>
      <c r="AM38" s="16">
        <v>5</v>
      </c>
      <c r="AN38" s="16">
        <f>AJ38+'2025.1'!AN38</f>
        <v>3</v>
      </c>
      <c r="AO38" s="16">
        <f>AK38+'2025.1'!AO38</f>
        <v>140</v>
      </c>
      <c r="AP38" s="16">
        <f>AL38+'2025.1'!AP38</f>
        <v>209</v>
      </c>
      <c r="AQ38" s="16">
        <f>AM38+'2025.1'!AQ38</f>
        <v>13</v>
      </c>
    </row>
    <row r="39" spans="1:45" s="1" customFormat="1">
      <c r="A39" s="399"/>
      <c r="B39" s="39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R39+'2025.1'!T39</f>
        <v>0</v>
      </c>
      <c r="U39" s="122">
        <f>S39+'2025.1'!U39</f>
        <v>0</v>
      </c>
      <c r="V39" s="6">
        <v>1</v>
      </c>
      <c r="W39" s="6">
        <v>0</v>
      </c>
      <c r="X39" s="13">
        <f t="shared" si="10"/>
        <v>0</v>
      </c>
      <c r="Y39" s="7">
        <v>57</v>
      </c>
      <c r="Z39" s="14">
        <f t="shared" si="11"/>
        <v>22800</v>
      </c>
      <c r="AA39" s="15">
        <f>V39+'2025.1'!AA39</f>
        <v>2</v>
      </c>
      <c r="AB39" s="15">
        <f>W39+'2025.1'!AB39</f>
        <v>0</v>
      </c>
      <c r="AC39" s="15">
        <f>X39+'2025.1'!AC39</f>
        <v>0</v>
      </c>
      <c r="AD39" s="15">
        <f>Y39+'2025.1'!AD39</f>
        <v>124</v>
      </c>
      <c r="AE39" s="15">
        <f>Z39+'2025.1'!AE39</f>
        <v>49600</v>
      </c>
      <c r="AF39" s="4">
        <v>0</v>
      </c>
      <c r="AG39" s="16">
        <v>0</v>
      </c>
      <c r="AH39" s="16">
        <f>AF39+'2025.1'!AH39</f>
        <v>0</v>
      </c>
      <c r="AI39" s="16">
        <f>AG39+'2025.1'!AI39</f>
        <v>0</v>
      </c>
      <c r="AJ39" s="5">
        <v>3</v>
      </c>
      <c r="AK39" s="16">
        <v>180</v>
      </c>
      <c r="AL39" s="16">
        <v>148</v>
      </c>
      <c r="AM39" s="16">
        <v>9</v>
      </c>
      <c r="AN39" s="16">
        <f>AJ39+'2025.1'!AN39</f>
        <v>4</v>
      </c>
      <c r="AO39" s="16">
        <f>AK39+'2025.1'!AO39</f>
        <v>240</v>
      </c>
      <c r="AP39" s="16">
        <f>AL39+'2025.1'!AP39</f>
        <v>248</v>
      </c>
      <c r="AQ39" s="16">
        <f>AM39+'2025.1'!AQ39</f>
        <v>12</v>
      </c>
    </row>
    <row r="40" spans="1:45" s="1" customFormat="1">
      <c r="A40" s="399"/>
      <c r="B40" s="39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R40+'2025.1'!T40</f>
        <v>0</v>
      </c>
      <c r="U40" s="122">
        <f>S40+'2025.1'!U40</f>
        <v>0</v>
      </c>
      <c r="V40" s="6">
        <v>0</v>
      </c>
      <c r="W40" s="6">
        <v>0</v>
      </c>
      <c r="X40" s="13">
        <f t="shared" si="10"/>
        <v>0</v>
      </c>
      <c r="Y40" s="7">
        <v>0</v>
      </c>
      <c r="Z40" s="14">
        <f t="shared" si="11"/>
        <v>0</v>
      </c>
      <c r="AA40" s="15">
        <f>V40+'2025.1'!AA40</f>
        <v>6</v>
      </c>
      <c r="AB40" s="15">
        <f>W40+'2025.1'!AB40</f>
        <v>0</v>
      </c>
      <c r="AC40" s="15">
        <f>X40+'2025.1'!AC40</f>
        <v>0</v>
      </c>
      <c r="AD40" s="15">
        <f>Y40+'2025.1'!AD40</f>
        <v>163</v>
      </c>
      <c r="AE40" s="15">
        <f>Z40+'2025.1'!AE40</f>
        <v>65200</v>
      </c>
      <c r="AF40" s="4">
        <v>0</v>
      </c>
      <c r="AG40" s="16">
        <v>0</v>
      </c>
      <c r="AH40" s="16">
        <f>AF40+'2025.1'!AH40</f>
        <v>0</v>
      </c>
      <c r="AI40" s="16">
        <f>AG40+'2025.1'!AI40</f>
        <v>0</v>
      </c>
      <c r="AJ40" s="5">
        <v>1</v>
      </c>
      <c r="AK40" s="16">
        <v>60</v>
      </c>
      <c r="AL40" s="16">
        <v>37</v>
      </c>
      <c r="AM40" s="16">
        <v>4</v>
      </c>
      <c r="AN40" s="16">
        <f>AJ40+'2025.1'!AN40</f>
        <v>1</v>
      </c>
      <c r="AO40" s="16">
        <f>AK40+'2025.1'!AO40</f>
        <v>60</v>
      </c>
      <c r="AP40" s="16">
        <f>AL40+'2025.1'!AP40</f>
        <v>37</v>
      </c>
      <c r="AQ40" s="16">
        <f>AM40+'2025.1'!AQ40</f>
        <v>4</v>
      </c>
    </row>
    <row r="41" spans="1:45" s="1" customFormat="1">
      <c r="A41" s="399"/>
      <c r="B41" s="39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R41+'2025.1'!T41</f>
        <v>76545</v>
      </c>
      <c r="U41" s="122">
        <f>S41+'2025.1'!U41</f>
        <v>500.01803905957104</v>
      </c>
      <c r="V41" s="6">
        <v>0</v>
      </c>
      <c r="W41" s="6">
        <v>0</v>
      </c>
      <c r="X41" s="13">
        <f t="shared" si="10"/>
        <v>0</v>
      </c>
      <c r="Y41" s="7">
        <v>0</v>
      </c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>
        <v>0</v>
      </c>
      <c r="AG41" s="16">
        <v>0</v>
      </c>
      <c r="AH41" s="16">
        <f>AF41+'2025.1'!AH41</f>
        <v>17</v>
      </c>
      <c r="AI41" s="16">
        <f>AG41+'2025.1'!AI41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00"/>
      <c r="B42" s="40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15473</v>
      </c>
      <c r="S42" s="123">
        <v>100.00500703670596</v>
      </c>
      <c r="T42" s="121">
        <f>R42+'2025.1'!T42</f>
        <v>15473</v>
      </c>
      <c r="U42" s="122">
        <f>S42+'2025.1'!U42</f>
        <v>100.00500703670596</v>
      </c>
      <c r="V42" s="6">
        <v>0</v>
      </c>
      <c r="W42" s="6">
        <v>0</v>
      </c>
      <c r="X42" s="13">
        <f t="shared" si="10"/>
        <v>0</v>
      </c>
      <c r="Y42" s="7">
        <v>0</v>
      </c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>
        <v>0</v>
      </c>
      <c r="AG42" s="16">
        <v>0</v>
      </c>
      <c r="AH42" s="16">
        <f>AF42+'2025.1'!AH42</f>
        <v>0</v>
      </c>
      <c r="AI42" s="16">
        <f>AG42+'2025.1'!AI42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196</v>
      </c>
      <c r="G43" s="244">
        <f t="shared" ref="G43:H43" si="13">SUM(G35:G42)</f>
        <v>149</v>
      </c>
      <c r="H43" s="265">
        <f t="shared" si="13"/>
        <v>47</v>
      </c>
      <c r="I43" s="140">
        <f t="shared" si="12"/>
        <v>197</v>
      </c>
      <c r="J43" s="124">
        <f t="shared" si="12"/>
        <v>1</v>
      </c>
      <c r="K43" s="124">
        <f t="shared" si="12"/>
        <v>0</v>
      </c>
      <c r="L43" s="124">
        <f t="shared" si="12"/>
        <v>1</v>
      </c>
      <c r="M43" s="124">
        <f t="shared" si="12"/>
        <v>0</v>
      </c>
      <c r="N43" s="124">
        <f t="shared" si="12"/>
        <v>1</v>
      </c>
      <c r="O43" s="124">
        <f t="shared" si="12"/>
        <v>2</v>
      </c>
      <c r="P43" s="144">
        <f t="shared" ref="P43" si="14">SUM(P35:P42)</f>
        <v>196</v>
      </c>
      <c r="Q43" s="17">
        <f t="shared" ref="Q43" si="15">SUM(Q35:Q42)</f>
        <v>-1</v>
      </c>
      <c r="R43" s="141">
        <f t="shared" ref="R43:W43" si="16">SUM(R35:R42)</f>
        <v>402288</v>
      </c>
      <c r="S43" s="142">
        <f t="shared" si="16"/>
        <v>2600.0655510102997</v>
      </c>
      <c r="T43" s="141">
        <f t="shared" si="16"/>
        <v>877331</v>
      </c>
      <c r="U43" s="142">
        <f t="shared" si="16"/>
        <v>5700.1734449136775</v>
      </c>
      <c r="V43" s="143">
        <f t="shared" si="16"/>
        <v>2</v>
      </c>
      <c r="W43" s="17">
        <f t="shared" si="16"/>
        <v>0</v>
      </c>
      <c r="X43" s="132">
        <f t="shared" si="10"/>
        <v>0</v>
      </c>
      <c r="Y43" s="17">
        <f>SUM(Y35:Y42)</f>
        <v>76</v>
      </c>
      <c r="Z43" s="132">
        <f t="shared" si="11"/>
        <v>30400</v>
      </c>
      <c r="AA43" s="135">
        <f>V43+'2025.1'!AA43</f>
        <v>20</v>
      </c>
      <c r="AB43" s="135">
        <f>W43+'2025.1'!AB43</f>
        <v>28</v>
      </c>
      <c r="AC43" s="135">
        <f>X43+'2025.1'!AC43</f>
        <v>5600</v>
      </c>
      <c r="AD43" s="135">
        <f>Y43+'2025.1'!AD43</f>
        <v>760</v>
      </c>
      <c r="AE43" s="135">
        <f>Z43+'2025.1'!AE43</f>
        <v>304000</v>
      </c>
      <c r="AF43" s="124">
        <f>SUM(AF35:AF42)</f>
        <v>0</v>
      </c>
      <c r="AG43" s="124">
        <f>SUM(AG35:AG42)</f>
        <v>0</v>
      </c>
      <c r="AH43" s="137">
        <f>AF43+'2025.1'!AH43</f>
        <v>19</v>
      </c>
      <c r="AI43" s="137">
        <f>AG43+'2025.1'!AI43</f>
        <v>0</v>
      </c>
      <c r="AJ43" s="124">
        <f>SUM(AJ35:AJ42)</f>
        <v>5</v>
      </c>
      <c r="AK43" s="124">
        <f>SUM(AK35:AK42)</f>
        <v>290</v>
      </c>
      <c r="AL43" s="124">
        <f>SUM(AL35:AL42)</f>
        <v>268</v>
      </c>
      <c r="AM43" s="124">
        <f>SUM(AM35:AM42)</f>
        <v>18</v>
      </c>
      <c r="AN43" s="137">
        <f>AJ43+'2025.1'!AN43</f>
        <v>15</v>
      </c>
      <c r="AO43" s="137">
        <f>AK43+'2025.1'!AO43</f>
        <v>855</v>
      </c>
      <c r="AP43" s="137">
        <f>AL43+'2025.1'!AP43</f>
        <v>1512</v>
      </c>
      <c r="AQ43" s="137">
        <f>AM43+'2025.1'!AQ43</f>
        <v>76</v>
      </c>
    </row>
    <row r="44" spans="1:45" s="1" customFormat="1">
      <c r="A44" s="398">
        <v>4</v>
      </c>
      <c r="B44" s="398">
        <v>1</v>
      </c>
      <c r="C44" s="25" t="s">
        <v>41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368278</v>
      </c>
      <c r="S44" s="123">
        <v>2380.2523092783558</v>
      </c>
      <c r="T44" s="121">
        <f>R44+'2025.1'!T44</f>
        <v>994620</v>
      </c>
      <c r="U44" s="122">
        <f>S44+'2025.1'!U44</f>
        <v>6380.2662934269192</v>
      </c>
      <c r="V44" s="6">
        <v>0</v>
      </c>
      <c r="W44" s="2">
        <v>0</v>
      </c>
      <c r="X44" s="13">
        <f t="shared" si="10"/>
        <v>0</v>
      </c>
      <c r="Y44" s="3">
        <v>0</v>
      </c>
      <c r="Z44" s="14">
        <f t="shared" si="11"/>
        <v>0</v>
      </c>
      <c r="AA44" s="15">
        <f>V44+'2025.1'!AA44</f>
        <v>2</v>
      </c>
      <c r="AB44" s="15">
        <f>W44+'2025.1'!AB44</f>
        <v>55</v>
      </c>
      <c r="AC44" s="15">
        <f>X44+'2025.1'!AC44</f>
        <v>11000</v>
      </c>
      <c r="AD44" s="15">
        <f>Y44+'2025.1'!AD44</f>
        <v>110</v>
      </c>
      <c r="AE44" s="15">
        <f>Z44+'2025.1'!AE44</f>
        <v>44000</v>
      </c>
      <c r="AF44" s="4">
        <v>0</v>
      </c>
      <c r="AG44" s="16">
        <v>0</v>
      </c>
      <c r="AH44" s="16">
        <f>AF44+'2025.1'!AH44</f>
        <v>0</v>
      </c>
      <c r="AI44" s="16">
        <f>AG44+'2025.1'!AI44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AJ44+'2025.1'!AN44</f>
        <v>4</v>
      </c>
      <c r="AO44" s="16">
        <f>AK44+'2025.1'!AO44</f>
        <v>180</v>
      </c>
      <c r="AP44" s="16">
        <f>AL44+'2025.1'!AP44</f>
        <v>341</v>
      </c>
      <c r="AQ44" s="16">
        <f>AM44+'2025.1'!AQ44</f>
        <v>29</v>
      </c>
    </row>
    <row r="45" spans="1:45" s="1" customFormat="1">
      <c r="A45" s="399"/>
      <c r="B45" s="399"/>
      <c r="C45" s="25" t="s">
        <v>40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R45+'2025.1'!T45</f>
        <v>344256</v>
      </c>
      <c r="U45" s="122">
        <f>S45+'2025.1'!U45</f>
        <v>2400.0499787317794</v>
      </c>
      <c r="V45" s="6">
        <v>0</v>
      </c>
      <c r="W45" s="2">
        <v>0</v>
      </c>
      <c r="X45" s="13">
        <f t="shared" si="10"/>
        <v>0</v>
      </c>
      <c r="Y45" s="7">
        <v>0</v>
      </c>
      <c r="Z45" s="14">
        <f t="shared" si="11"/>
        <v>0</v>
      </c>
      <c r="AA45" s="15">
        <f>V45+'2025.1'!AA45</f>
        <v>5</v>
      </c>
      <c r="AB45" s="15">
        <f>W45+'2025.1'!AB45</f>
        <v>21</v>
      </c>
      <c r="AC45" s="15">
        <f>X45+'2025.1'!AC45</f>
        <v>4200</v>
      </c>
      <c r="AD45" s="15">
        <f>Y45+'2025.1'!AD45</f>
        <v>305</v>
      </c>
      <c r="AE45" s="15">
        <f>Z45+'2025.1'!AE45</f>
        <v>122000</v>
      </c>
      <c r="AF45" s="4">
        <v>0</v>
      </c>
      <c r="AG45" s="16">
        <v>0</v>
      </c>
      <c r="AH45" s="16">
        <f>AF45+'2025.1'!AH45</f>
        <v>0</v>
      </c>
      <c r="AI45" s="16">
        <f>AG45+'2025.1'!AI45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AJ45+'2025.1'!AN45</f>
        <v>3</v>
      </c>
      <c r="AO45" s="16">
        <f>AK45+'2025.1'!AO45</f>
        <v>140</v>
      </c>
      <c r="AP45" s="16">
        <f>AL45+'2025.1'!AP45</f>
        <v>438</v>
      </c>
      <c r="AQ45" s="16">
        <f>AM45+'2025.1'!AQ45</f>
        <v>21</v>
      </c>
    </row>
    <row r="46" spans="1:45" s="1" customFormat="1">
      <c r="A46" s="399"/>
      <c r="B46" s="399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773615</v>
      </c>
      <c r="S46" s="123">
        <v>5000.0241400311052</v>
      </c>
      <c r="T46" s="121">
        <f>R46+'2025.1'!T46</f>
        <v>773615</v>
      </c>
      <c r="U46" s="122">
        <f>S46+'2025.1'!U46</f>
        <v>5000.0241400311052</v>
      </c>
      <c r="V46" s="6">
        <v>1</v>
      </c>
      <c r="W46" s="6">
        <v>0</v>
      </c>
      <c r="X46" s="13">
        <f t="shared" si="10"/>
        <v>0</v>
      </c>
      <c r="Y46" s="7">
        <v>34</v>
      </c>
      <c r="Z46" s="14">
        <f t="shared" si="11"/>
        <v>13600</v>
      </c>
      <c r="AA46" s="15">
        <f>V46+'2025.1'!AA46</f>
        <v>3</v>
      </c>
      <c r="AB46" s="15">
        <f>W46+'2025.1'!AB46</f>
        <v>0</v>
      </c>
      <c r="AC46" s="15">
        <f>X46+'2025.1'!AC46</f>
        <v>0</v>
      </c>
      <c r="AD46" s="15">
        <f>Y46+'2025.1'!AD46</f>
        <v>94</v>
      </c>
      <c r="AE46" s="15">
        <f>Z46+'2025.1'!AE46</f>
        <v>37600</v>
      </c>
      <c r="AF46" s="4">
        <v>0</v>
      </c>
      <c r="AG46" s="16">
        <v>0</v>
      </c>
      <c r="AH46" s="16">
        <f>AF46+'2025.1'!AH46</f>
        <v>0</v>
      </c>
      <c r="AI46" s="16">
        <f>AG46+'2025.1'!AI46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AJ46+'2025.1'!AN46</f>
        <v>1</v>
      </c>
      <c r="AO46" s="16">
        <f>AK46+'2025.1'!AO46</f>
        <v>45</v>
      </c>
      <c r="AP46" s="16">
        <f>AL46+'2025.1'!AP46</f>
        <v>89</v>
      </c>
      <c r="AQ46" s="16">
        <f>AM46+'2025.1'!AQ46</f>
        <v>8</v>
      </c>
    </row>
    <row r="47" spans="1:45" s="1" customFormat="1">
      <c r="A47" s="399"/>
      <c r="B47" s="399"/>
      <c r="C47" s="25" t="s">
        <v>38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R47+'2025.1'!T47</f>
        <v>153149</v>
      </c>
      <c r="U47" s="122">
        <f>S47+'2025.1'!U47</f>
        <v>1000.005177990755</v>
      </c>
      <c r="V47" s="6">
        <v>1</v>
      </c>
      <c r="W47" s="6">
        <v>0</v>
      </c>
      <c r="X47" s="13">
        <f t="shared" si="10"/>
        <v>0</v>
      </c>
      <c r="Y47" s="7">
        <v>29</v>
      </c>
      <c r="Z47" s="14">
        <f t="shared" si="11"/>
        <v>11600</v>
      </c>
      <c r="AA47" s="15">
        <f>V47+'2025.1'!AA47</f>
        <v>6</v>
      </c>
      <c r="AB47" s="15">
        <f>W47+'2025.1'!AB47</f>
        <v>98</v>
      </c>
      <c r="AC47" s="15">
        <f>X47+'2025.1'!AC47</f>
        <v>19600</v>
      </c>
      <c r="AD47" s="15">
        <f>Y47+'2025.1'!AD47</f>
        <v>257</v>
      </c>
      <c r="AE47" s="15">
        <f>Z47+'2025.1'!AE47</f>
        <v>102800</v>
      </c>
      <c r="AF47" s="4">
        <v>12</v>
      </c>
      <c r="AG47" s="16">
        <v>0</v>
      </c>
      <c r="AH47" s="16">
        <f>AF47+'2025.1'!AH47</f>
        <v>14</v>
      </c>
      <c r="AI47" s="16">
        <f>AG47+'2025.1'!AI47</f>
        <v>0</v>
      </c>
      <c r="AJ47" s="5">
        <v>1</v>
      </c>
      <c r="AK47" s="16">
        <v>50</v>
      </c>
      <c r="AL47" s="16">
        <v>155</v>
      </c>
      <c r="AM47" s="16">
        <v>8</v>
      </c>
      <c r="AN47" s="16">
        <f>AJ47+'2025.1'!AN47</f>
        <v>5</v>
      </c>
      <c r="AO47" s="16">
        <f>AK47+'2025.1'!AO47</f>
        <v>235</v>
      </c>
      <c r="AP47" s="16">
        <f>AL47+'2025.1'!AP47</f>
        <v>1060</v>
      </c>
      <c r="AQ47" s="16">
        <f>AM47+'2025.1'!AQ47</f>
        <v>44</v>
      </c>
      <c r="AS47" s="1" t="s">
        <v>106</v>
      </c>
    </row>
    <row r="48" spans="1:45" s="1" customFormat="1">
      <c r="A48" s="399"/>
      <c r="B48" s="399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4904696</v>
      </c>
      <c r="S48" s="123">
        <v>31700.003748006435</v>
      </c>
      <c r="T48" s="121">
        <f>R48+'2025.1'!T48</f>
        <v>5363951</v>
      </c>
      <c r="U48" s="122">
        <f>S48+'2025.1'!U48</f>
        <v>34700.013997249407</v>
      </c>
      <c r="V48" s="6">
        <v>0</v>
      </c>
      <c r="W48" s="6">
        <v>0</v>
      </c>
      <c r="X48" s="13">
        <f t="shared" si="10"/>
        <v>0</v>
      </c>
      <c r="Y48" s="8">
        <v>0</v>
      </c>
      <c r="Z48" s="14">
        <f t="shared" si="11"/>
        <v>0</v>
      </c>
      <c r="AA48" s="15">
        <f>V48+'2025.1'!AA48</f>
        <v>4</v>
      </c>
      <c r="AB48" s="15">
        <f>W48+'2025.1'!AB48</f>
        <v>0</v>
      </c>
      <c r="AC48" s="15">
        <f>X48+'2025.1'!AC48</f>
        <v>0</v>
      </c>
      <c r="AD48" s="15">
        <f>Y48+'2025.1'!AD48</f>
        <v>197</v>
      </c>
      <c r="AE48" s="15">
        <f>Z48+'2025.1'!AE48</f>
        <v>78800</v>
      </c>
      <c r="AF48" s="4">
        <v>0</v>
      </c>
      <c r="AG48" s="16">
        <v>0</v>
      </c>
      <c r="AH48" s="16">
        <f>AF48+'2025.1'!AH48</f>
        <v>0</v>
      </c>
      <c r="AI48" s="16">
        <f>AG48+'2025.1'!AI48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AJ48+'2025.1'!AN48</f>
        <v>3</v>
      </c>
      <c r="AO48" s="16">
        <f>AK48+'2025.1'!AO48</f>
        <v>180</v>
      </c>
      <c r="AP48" s="16">
        <f>AL48+'2025.1'!AP48</f>
        <v>251</v>
      </c>
      <c r="AQ48" s="16">
        <f>AM48+'2025.1'!AQ48</f>
        <v>10</v>
      </c>
    </row>
    <row r="49" spans="1:43" s="1" customFormat="1">
      <c r="A49" s="399"/>
      <c r="B49" s="399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R49+'2025.1'!T49</f>
        <v>153084</v>
      </c>
      <c r="U49" s="122">
        <f>S49+'2025.1'!U49</f>
        <v>999.99688407336043</v>
      </c>
      <c r="V49" s="6">
        <v>0</v>
      </c>
      <c r="W49" s="6">
        <v>0</v>
      </c>
      <c r="X49" s="13">
        <f t="shared" si="10"/>
        <v>0</v>
      </c>
      <c r="Y49" s="8">
        <v>0</v>
      </c>
      <c r="Z49" s="14">
        <f t="shared" si="11"/>
        <v>0</v>
      </c>
      <c r="AA49" s="15">
        <f>V49+'2025.1'!AA49</f>
        <v>2</v>
      </c>
      <c r="AB49" s="15">
        <f>W49+'2025.1'!AB49</f>
        <v>0</v>
      </c>
      <c r="AC49" s="15">
        <f>X49+'2025.1'!AC49</f>
        <v>0</v>
      </c>
      <c r="AD49" s="15">
        <f>Y49+'2025.1'!AD49</f>
        <v>76</v>
      </c>
      <c r="AE49" s="15">
        <f>Z49+'2025.1'!AE49</f>
        <v>30400</v>
      </c>
      <c r="AF49" s="4">
        <v>0</v>
      </c>
      <c r="AG49" s="16">
        <v>0</v>
      </c>
      <c r="AH49" s="16">
        <f>AF49+'2025.1'!AH49</f>
        <v>0</v>
      </c>
      <c r="AI49" s="16">
        <f>AG49+'2025.1'!AI49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AJ49+'2025.1'!AN49</f>
        <v>3</v>
      </c>
      <c r="AO49" s="16">
        <f>AK49+'2025.1'!AO49</f>
        <v>180</v>
      </c>
      <c r="AP49" s="16">
        <f>AL49+'2025.1'!AP49</f>
        <v>151</v>
      </c>
      <c r="AQ49" s="16">
        <f>AM49+'2025.1'!AQ49</f>
        <v>13</v>
      </c>
    </row>
    <row r="50" spans="1:43" s="1" customFormat="1">
      <c r="A50" s="399"/>
      <c r="B50" s="39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309446</v>
      </c>
      <c r="S50" s="123">
        <v>2000.0096560124418</v>
      </c>
      <c r="T50" s="121">
        <f>R50+'2025.1'!T50</f>
        <v>811486</v>
      </c>
      <c r="U50" s="122">
        <f>S50+'2025.1'!U50</f>
        <v>5500.0825416629532</v>
      </c>
      <c r="V50" s="6">
        <v>0</v>
      </c>
      <c r="W50" s="6">
        <v>0</v>
      </c>
      <c r="X50" s="13">
        <f t="shared" si="10"/>
        <v>0</v>
      </c>
      <c r="Y50" s="8">
        <v>0</v>
      </c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>
        <v>0</v>
      </c>
      <c r="AG50" s="16">
        <v>0</v>
      </c>
      <c r="AH50" s="16">
        <f>AF50+'2025.1'!AH50</f>
        <v>6</v>
      </c>
      <c r="AI50" s="16">
        <f>AG50+'2025.1'!AI50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AJ50+'2025.1'!AN50</f>
        <v>2</v>
      </c>
      <c r="AO50" s="16">
        <f>AK50+'2025.1'!AO50</f>
        <v>95</v>
      </c>
      <c r="AP50" s="16">
        <f>AL50+'2025.1'!AP50</f>
        <v>236</v>
      </c>
      <c r="AQ50" s="16">
        <f>AM50+'2025.1'!AQ50</f>
        <v>9</v>
      </c>
    </row>
    <row r="51" spans="1:43" s="1" customFormat="1">
      <c r="A51" s="399"/>
      <c r="B51" s="400"/>
      <c r="C51" s="25" t="s">
        <v>34</v>
      </c>
      <c r="D51" s="27">
        <v>0</v>
      </c>
      <c r="E51" s="28">
        <v>0</v>
      </c>
      <c r="F51" s="274">
        <v>34</v>
      </c>
      <c r="G51" s="239">
        <v>27</v>
      </c>
      <c r="H51" s="258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3</v>
      </c>
      <c r="P51" s="274">
        <v>34</v>
      </c>
      <c r="Q51" s="249">
        <v>9</v>
      </c>
      <c r="R51" s="121">
        <v>0</v>
      </c>
      <c r="S51" s="123">
        <v>0</v>
      </c>
      <c r="T51" s="121">
        <f>R51+'2025.1'!T51</f>
        <v>157731</v>
      </c>
      <c r="U51" s="122">
        <f>S51+'2025.1'!U51</f>
        <v>1000.0029353859361</v>
      </c>
      <c r="V51" s="6">
        <v>0</v>
      </c>
      <c r="W51" s="6">
        <v>0</v>
      </c>
      <c r="X51" s="13">
        <f t="shared" si="10"/>
        <v>0</v>
      </c>
      <c r="Y51" s="8">
        <v>0</v>
      </c>
      <c r="Z51" s="14">
        <f t="shared" si="11"/>
        <v>0</v>
      </c>
      <c r="AA51" s="15">
        <f>V51+'2025.1'!AA51</f>
        <v>2</v>
      </c>
      <c r="AB51" s="15">
        <f>W51+'2025.1'!AB51</f>
        <v>0</v>
      </c>
      <c r="AC51" s="15">
        <f>X51+'2025.1'!AC51</f>
        <v>0</v>
      </c>
      <c r="AD51" s="15">
        <f>Y51+'2025.1'!AD51</f>
        <v>83</v>
      </c>
      <c r="AE51" s="15">
        <f>Z51+'2025.1'!AE51</f>
        <v>33200</v>
      </c>
      <c r="AF51" s="4">
        <v>0</v>
      </c>
      <c r="AG51" s="16">
        <v>0</v>
      </c>
      <c r="AH51" s="16">
        <f>AF51+'2025.1'!AH51</f>
        <v>0</v>
      </c>
      <c r="AI51" s="16">
        <f>AG51+'2025.1'!AI51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399"/>
      <c r="B52" s="401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R52+'2025.1'!T52</f>
        <v>1852344</v>
      </c>
      <c r="U52" s="122">
        <f>S52+'2025.1'!U52</f>
        <v>12100.142589898258</v>
      </c>
      <c r="V52" s="6">
        <v>2</v>
      </c>
      <c r="W52" s="6">
        <v>1</v>
      </c>
      <c r="X52" s="13">
        <f t="shared" si="10"/>
        <v>200</v>
      </c>
      <c r="Y52" s="7">
        <v>81</v>
      </c>
      <c r="Z52" s="14">
        <f t="shared" si="11"/>
        <v>32400</v>
      </c>
      <c r="AA52" s="15">
        <f>V52+'2025.1'!AA52</f>
        <v>5</v>
      </c>
      <c r="AB52" s="15">
        <f>W52+'2025.1'!AB52</f>
        <v>3</v>
      </c>
      <c r="AC52" s="15">
        <f>X52+'2025.1'!AC52</f>
        <v>600</v>
      </c>
      <c r="AD52" s="15">
        <f>Y52+'2025.1'!AD52</f>
        <v>169</v>
      </c>
      <c r="AE52" s="15">
        <f>Z52+'2025.1'!AE52</f>
        <v>67600</v>
      </c>
      <c r="AF52" s="4">
        <v>0</v>
      </c>
      <c r="AG52" s="16">
        <v>0</v>
      </c>
      <c r="AH52" s="16">
        <f>AF52+'2025.1'!AH52</f>
        <v>0</v>
      </c>
      <c r="AI52" s="16">
        <f>AG52+'2025.1'!AI52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399"/>
      <c r="B53" s="401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R53+'2025.1'!T53</f>
        <v>153085</v>
      </c>
      <c r="U53" s="122">
        <f>S53+'2025.1'!U53</f>
        <v>1000.003416414324</v>
      </c>
      <c r="V53" s="6">
        <v>1</v>
      </c>
      <c r="W53" s="6">
        <v>0</v>
      </c>
      <c r="X53" s="13">
        <f t="shared" si="10"/>
        <v>0</v>
      </c>
      <c r="Y53" s="7">
        <v>22</v>
      </c>
      <c r="Z53" s="14">
        <f t="shared" si="11"/>
        <v>8800</v>
      </c>
      <c r="AA53" s="15">
        <f>V53+'2025.1'!AA53</f>
        <v>2</v>
      </c>
      <c r="AB53" s="15">
        <f>W53+'2025.1'!AB53</f>
        <v>0</v>
      </c>
      <c r="AC53" s="15">
        <f>X53+'2025.1'!AC53</f>
        <v>0</v>
      </c>
      <c r="AD53" s="15">
        <f>Y53+'2025.1'!AD53</f>
        <v>49</v>
      </c>
      <c r="AE53" s="15">
        <f>Z53+'2025.1'!AE53</f>
        <v>19600</v>
      </c>
      <c r="AF53" s="4">
        <v>0</v>
      </c>
      <c r="AG53" s="16">
        <v>0</v>
      </c>
      <c r="AH53" s="16">
        <f>AF53+'2025.1'!AH53</f>
        <v>0</v>
      </c>
      <c r="AI53" s="16">
        <f>AG53+'2025.1'!AI53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399"/>
      <c r="B54" s="401"/>
      <c r="C54" s="25" t="s">
        <v>31</v>
      </c>
      <c r="D54" s="27">
        <v>0</v>
      </c>
      <c r="E54" s="28">
        <v>1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R54+'2025.1'!T54</f>
        <v>272530</v>
      </c>
      <c r="U54" s="122">
        <f>S54+'2025.1'!U54</f>
        <v>1899.9980586084171</v>
      </c>
      <c r="V54" s="6">
        <v>0</v>
      </c>
      <c r="W54" s="6">
        <v>0</v>
      </c>
      <c r="X54" s="13">
        <f t="shared" si="10"/>
        <v>0</v>
      </c>
      <c r="Y54" s="7">
        <v>0</v>
      </c>
      <c r="Z54" s="14">
        <f t="shared" si="11"/>
        <v>0</v>
      </c>
      <c r="AA54" s="15">
        <f>V54+'2025.1'!AA54</f>
        <v>1</v>
      </c>
      <c r="AB54" s="15">
        <f>W54+'2025.1'!AB54</f>
        <v>0</v>
      </c>
      <c r="AC54" s="15">
        <f>X54+'2025.1'!AC54</f>
        <v>0</v>
      </c>
      <c r="AD54" s="15">
        <f>Y54+'2025.1'!AD54</f>
        <v>25</v>
      </c>
      <c r="AE54" s="15">
        <f>Z54+'2025.1'!AE54</f>
        <v>10000</v>
      </c>
      <c r="AF54" s="4">
        <v>0</v>
      </c>
      <c r="AG54" s="16">
        <v>0</v>
      </c>
      <c r="AH54" s="16">
        <f>AF54+'2025.1'!AH54</f>
        <v>1</v>
      </c>
      <c r="AI54" s="16">
        <f>AG54+'2025.1'!AI54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399"/>
      <c r="B55" s="401"/>
      <c r="C55" s="25" t="s">
        <v>30</v>
      </c>
      <c r="D55" s="27">
        <v>2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448710</v>
      </c>
      <c r="S55" s="123">
        <v>2900.0999617036341</v>
      </c>
      <c r="T55" s="121">
        <f>R55+'2025.1'!T55</f>
        <v>1844296</v>
      </c>
      <c r="U55" s="122">
        <f>S55+'2025.1'!U55</f>
        <v>11969.133706257171</v>
      </c>
      <c r="V55" s="6">
        <v>0</v>
      </c>
      <c r="W55" s="6">
        <v>0</v>
      </c>
      <c r="X55" s="13">
        <f t="shared" si="10"/>
        <v>0</v>
      </c>
      <c r="Y55" s="7">
        <v>0</v>
      </c>
      <c r="Z55" s="14">
        <f t="shared" si="11"/>
        <v>0</v>
      </c>
      <c r="AA55" s="15">
        <f>V55+'2025.1'!AA55</f>
        <v>2</v>
      </c>
      <c r="AB55" s="15">
        <f>W55+'2025.1'!AB55</f>
        <v>1</v>
      </c>
      <c r="AC55" s="15">
        <f>X55+'2025.1'!AC55</f>
        <v>200</v>
      </c>
      <c r="AD55" s="15">
        <f>Y55+'2025.1'!AD55</f>
        <v>35</v>
      </c>
      <c r="AE55" s="15">
        <f>Z55+'2025.1'!AE55</f>
        <v>14000</v>
      </c>
      <c r="AF55" s="4">
        <v>0</v>
      </c>
      <c r="AG55" s="16">
        <v>0</v>
      </c>
      <c r="AH55" s="16">
        <f>AF55+'2025.1'!AH55</f>
        <v>0</v>
      </c>
      <c r="AI55" s="16">
        <f>AG55+'2025.1'!AI55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AJ55+'2025.1'!AN55</f>
        <v>1</v>
      </c>
      <c r="AO55" s="16">
        <f>AK55+'2025.1'!AO55</f>
        <v>45</v>
      </c>
      <c r="AP55" s="16">
        <f>AL55+'2025.1'!AP55</f>
        <v>58</v>
      </c>
      <c r="AQ55" s="16">
        <f>AM55+'2025.1'!AQ55</f>
        <v>7</v>
      </c>
    </row>
    <row r="56" spans="1:43" s="1" customFormat="1">
      <c r="A56" s="399"/>
      <c r="B56" s="401"/>
      <c r="C56" s="25" t="s">
        <v>29</v>
      </c>
      <c r="D56" s="27">
        <v>1</v>
      </c>
      <c r="E56" s="28">
        <v>0</v>
      </c>
      <c r="F56" s="274">
        <v>84</v>
      </c>
      <c r="G56" s="239">
        <v>59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2</v>
      </c>
      <c r="P56" s="274">
        <v>84</v>
      </c>
      <c r="Q56" s="249">
        <v>5</v>
      </c>
      <c r="R56" s="121">
        <v>0</v>
      </c>
      <c r="S56" s="139">
        <v>0</v>
      </c>
      <c r="T56" s="121">
        <f>R56+'2025.1'!T56</f>
        <v>1485081</v>
      </c>
      <c r="U56" s="122">
        <f>S56+'2025.1'!U56</f>
        <v>9700.2228340892671</v>
      </c>
      <c r="V56" s="6">
        <v>0</v>
      </c>
      <c r="W56" s="6">
        <v>0</v>
      </c>
      <c r="X56" s="13">
        <f t="shared" si="10"/>
        <v>0</v>
      </c>
      <c r="Y56" s="7">
        <v>0</v>
      </c>
      <c r="Z56" s="14">
        <f t="shared" si="11"/>
        <v>0</v>
      </c>
      <c r="AA56" s="15">
        <f>V56+'2025.1'!AA56</f>
        <v>1</v>
      </c>
      <c r="AB56" s="15">
        <f>W56+'2025.1'!AB56</f>
        <v>0</v>
      </c>
      <c r="AC56" s="15">
        <f>X56+'2025.1'!AC56</f>
        <v>0</v>
      </c>
      <c r="AD56" s="15">
        <f>Y56+'2025.1'!AD56</f>
        <v>26</v>
      </c>
      <c r="AE56" s="15">
        <f>Z56+'2025.1'!AE56</f>
        <v>10400</v>
      </c>
      <c r="AF56" s="4">
        <v>0</v>
      </c>
      <c r="AG56" s="16">
        <v>0</v>
      </c>
      <c r="AH56" s="16">
        <f>AF56+'2025.1'!AH56</f>
        <v>0</v>
      </c>
      <c r="AI56" s="16">
        <f>AG56+'2025.1'!AI56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399"/>
      <c r="B57" s="401"/>
      <c r="C57" s="25" t="s">
        <v>28</v>
      </c>
      <c r="D57" s="27">
        <v>2</v>
      </c>
      <c r="E57" s="28">
        <v>5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R57+'2025.1'!T57</f>
        <v>137779</v>
      </c>
      <c r="U57" s="122">
        <f>S57+'2025.1'!U57</f>
        <v>900.01940562530069</v>
      </c>
      <c r="V57" s="6">
        <v>1</v>
      </c>
      <c r="W57" s="6">
        <v>1</v>
      </c>
      <c r="X57" s="13">
        <f t="shared" si="10"/>
        <v>200</v>
      </c>
      <c r="Y57" s="7">
        <v>20</v>
      </c>
      <c r="Z57" s="14">
        <f t="shared" si="11"/>
        <v>8000</v>
      </c>
      <c r="AA57" s="15">
        <f>V57+'2025.1'!AA57</f>
        <v>1</v>
      </c>
      <c r="AB57" s="15">
        <f>W57+'2025.1'!AB57</f>
        <v>1</v>
      </c>
      <c r="AC57" s="15">
        <f>X57+'2025.1'!AC57</f>
        <v>200</v>
      </c>
      <c r="AD57" s="15">
        <f>Y57+'2025.1'!AD57</f>
        <v>20</v>
      </c>
      <c r="AE57" s="15">
        <f>Z57+'2025.1'!AE57</f>
        <v>8000</v>
      </c>
      <c r="AF57" s="4">
        <v>0</v>
      </c>
      <c r="AG57" s="16">
        <v>0</v>
      </c>
      <c r="AH57" s="16">
        <f>AF57+'2025.1'!AH57</f>
        <v>0</v>
      </c>
      <c r="AI57" s="16">
        <f>AG57+'2025.1'!AI57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399"/>
      <c r="B58" s="401"/>
      <c r="C58" s="25" t="s">
        <v>27</v>
      </c>
      <c r="D58" s="27">
        <v>0</v>
      </c>
      <c r="E58" s="28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R58+'2025.1'!T58</f>
        <v>474692</v>
      </c>
      <c r="U58" s="122">
        <f>S58+'2025.1'!U58</f>
        <v>3100.1328699890655</v>
      </c>
      <c r="V58" s="6">
        <v>0</v>
      </c>
      <c r="W58" s="11">
        <v>0</v>
      </c>
      <c r="X58" s="13">
        <f t="shared" ref="X58" si="17">W58*$X$4</f>
        <v>0</v>
      </c>
      <c r="Y58" s="12">
        <v>0</v>
      </c>
      <c r="Z58" s="14">
        <f t="shared" ref="Z58" si="18">Y58*$Z$4</f>
        <v>0</v>
      </c>
      <c r="AA58" s="15">
        <f>V58+'2025.1'!AA58</f>
        <v>2</v>
      </c>
      <c r="AB58" s="15">
        <f>W58+'2025.1'!AB58</f>
        <v>0</v>
      </c>
      <c r="AC58" s="15">
        <f>X58+'2025.1'!AC58</f>
        <v>0</v>
      </c>
      <c r="AD58" s="15">
        <f>Y58+'2025.1'!AD58</f>
        <v>33</v>
      </c>
      <c r="AE58" s="15">
        <f>Z58+'2025.1'!AE58</f>
        <v>13200</v>
      </c>
      <c r="AF58" s="4">
        <v>0</v>
      </c>
      <c r="AG58" s="16">
        <v>0</v>
      </c>
      <c r="AH58" s="16">
        <f>AF58+'2025.1'!AH58</f>
        <v>0</v>
      </c>
      <c r="AI58" s="16">
        <f>AG58+'2025.1'!AI58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AJ58+'2025.1'!AN58</f>
        <v>0</v>
      </c>
      <c r="AO58" s="16">
        <f>AK58+'2025.1'!AO58</f>
        <v>0</v>
      </c>
      <c r="AP58" s="16">
        <f>AL58+'2025.1'!AP58</f>
        <v>0</v>
      </c>
      <c r="AQ58" s="16">
        <f>AM58+'2025.1'!AQ58</f>
        <v>0</v>
      </c>
    </row>
    <row r="59" spans="1:43" s="1" customFormat="1">
      <c r="A59" s="400"/>
      <c r="B59" s="401"/>
      <c r="C59" s="25" t="s">
        <v>142</v>
      </c>
      <c r="D59" s="27">
        <v>2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R59+'2025.1'!T59</f>
        <v>3091519</v>
      </c>
      <c r="U59" s="122">
        <f>S59+'2025.1'!U59</f>
        <v>19600.00301019707</v>
      </c>
      <c r="V59" s="6">
        <v>1</v>
      </c>
      <c r="W59" s="11">
        <v>1</v>
      </c>
      <c r="X59" s="13">
        <f t="shared" si="10"/>
        <v>200</v>
      </c>
      <c r="Y59" s="12">
        <v>28</v>
      </c>
      <c r="Z59" s="14">
        <f t="shared" si="11"/>
        <v>11200</v>
      </c>
      <c r="AA59" s="15">
        <f>V59+'2025.1'!AA59</f>
        <v>1</v>
      </c>
      <c r="AB59" s="15">
        <f>W59+'2025.1'!AB59</f>
        <v>1</v>
      </c>
      <c r="AC59" s="15">
        <f>X59+'2025.1'!AC59</f>
        <v>200</v>
      </c>
      <c r="AD59" s="15">
        <f>Y59+'2025.1'!AD59</f>
        <v>28</v>
      </c>
      <c r="AE59" s="15">
        <f>Z59+'2025.1'!AE59</f>
        <v>11200</v>
      </c>
      <c r="AF59" s="4">
        <v>0</v>
      </c>
      <c r="AG59" s="16">
        <v>0</v>
      </c>
      <c r="AH59" s="16">
        <f>AF59+'2025.1'!AH59</f>
        <v>0</v>
      </c>
      <c r="AI59" s="16">
        <f>AG59+'2025.1'!AI59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7</v>
      </c>
      <c r="E60" s="127">
        <f t="shared" ref="E60:O60" si="19">SUM(E44:E59)</f>
        <v>6</v>
      </c>
      <c r="F60" s="144">
        <f t="shared" si="19"/>
        <v>994</v>
      </c>
      <c r="G60" s="244">
        <f t="shared" ref="G60:H60" si="20">SUM(G44:G59)</f>
        <v>734</v>
      </c>
      <c r="H60" s="265">
        <f t="shared" si="20"/>
        <v>260</v>
      </c>
      <c r="I60" s="140">
        <f t="shared" si="19"/>
        <v>1020</v>
      </c>
      <c r="J60" s="124">
        <f t="shared" si="19"/>
        <v>5</v>
      </c>
      <c r="K60" s="124">
        <f t="shared" si="19"/>
        <v>3</v>
      </c>
      <c r="L60" s="124">
        <f t="shared" si="19"/>
        <v>79</v>
      </c>
      <c r="M60" s="124">
        <f t="shared" si="19"/>
        <v>1</v>
      </c>
      <c r="N60" s="124">
        <f t="shared" si="19"/>
        <v>4</v>
      </c>
      <c r="O60" s="124">
        <f t="shared" si="19"/>
        <v>108</v>
      </c>
      <c r="P60" s="144">
        <f t="shared" ref="P60" si="21">SUM(P44:P59)</f>
        <v>994</v>
      </c>
      <c r="Q60" s="17">
        <f t="shared" ref="Q60" si="22">SUM(Q44:Q59)</f>
        <v>-26</v>
      </c>
      <c r="R60" s="141">
        <f>SUM(R44:R59)</f>
        <v>6804745</v>
      </c>
      <c r="S60" s="142">
        <f>SUM(S44:S59)</f>
        <v>43980.389815031973</v>
      </c>
      <c r="T60" s="141">
        <f>SUM(T44:T59)</f>
        <v>18063218</v>
      </c>
      <c r="U60" s="142">
        <f>SUM(U44:U59)</f>
        <v>117250.09783963108</v>
      </c>
      <c r="V60" s="143">
        <f t="shared" ref="V60:Y60" si="23">SUM(V44:V59)</f>
        <v>7</v>
      </c>
      <c r="W60" s="17">
        <f t="shared" si="23"/>
        <v>3</v>
      </c>
      <c r="X60" s="132">
        <f t="shared" si="10"/>
        <v>600</v>
      </c>
      <c r="Y60" s="17">
        <f t="shared" si="23"/>
        <v>214</v>
      </c>
      <c r="Z60" s="132">
        <f t="shared" si="11"/>
        <v>85600</v>
      </c>
      <c r="AA60" s="135">
        <f>V60+'2025.1'!AA60</f>
        <v>40</v>
      </c>
      <c r="AB60" s="135">
        <f>W60+'2025.1'!AB60</f>
        <v>180</v>
      </c>
      <c r="AC60" s="135">
        <f>X60+'2025.1'!AC60</f>
        <v>36000</v>
      </c>
      <c r="AD60" s="135">
        <f>Y60+'2025.1'!AD60</f>
        <v>1550</v>
      </c>
      <c r="AE60" s="135">
        <f>Z60+'2025.1'!AE60</f>
        <v>620000</v>
      </c>
      <c r="AF60" s="124">
        <f t="shared" ref="AF60:AG60" si="24">SUM(AF44:AF59)</f>
        <v>12</v>
      </c>
      <c r="AG60" s="124">
        <f t="shared" si="24"/>
        <v>0</v>
      </c>
      <c r="AH60" s="137">
        <f>AF60+'2025.1'!AH60</f>
        <v>21</v>
      </c>
      <c r="AI60" s="137">
        <f>AG60+'2025.1'!AI60</f>
        <v>0</v>
      </c>
      <c r="AJ60" s="124">
        <f t="shared" ref="AJ60:AM60" si="25">SUM(AJ44:AJ59)</f>
        <v>1</v>
      </c>
      <c r="AK60" s="124">
        <f t="shared" si="25"/>
        <v>50</v>
      </c>
      <c r="AL60" s="124">
        <f t="shared" si="25"/>
        <v>155</v>
      </c>
      <c r="AM60" s="124">
        <f t="shared" si="25"/>
        <v>8</v>
      </c>
      <c r="AN60" s="137">
        <f>AJ60+'2025.1'!AN60</f>
        <v>24</v>
      </c>
      <c r="AO60" s="137">
        <f>AK60+'2025.1'!AO60</f>
        <v>1235</v>
      </c>
      <c r="AP60" s="137">
        <f>AL60+'2025.1'!AP60</f>
        <v>4311</v>
      </c>
      <c r="AQ60" s="137">
        <f>AM60+'2025.1'!AQ60</f>
        <v>148</v>
      </c>
    </row>
    <row r="61" spans="1:43" s="1" customFormat="1">
      <c r="A61" s="398">
        <v>5</v>
      </c>
      <c r="B61" s="398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R61+'2025.1'!T61</f>
        <v>1004066</v>
      </c>
      <c r="U61" s="122">
        <f>S61+'2025.1'!U61</f>
        <v>7000.0481674837993</v>
      </c>
      <c r="V61" s="6">
        <v>0</v>
      </c>
      <c r="W61" s="2">
        <v>0</v>
      </c>
      <c r="X61" s="13">
        <f t="shared" si="10"/>
        <v>0</v>
      </c>
      <c r="Y61" s="3">
        <v>0</v>
      </c>
      <c r="Z61" s="14">
        <f t="shared" si="11"/>
        <v>0</v>
      </c>
      <c r="AA61" s="15">
        <f>V61+'2025.1'!AA61</f>
        <v>3</v>
      </c>
      <c r="AB61" s="15">
        <f>W61+'2025.1'!AB61</f>
        <v>0</v>
      </c>
      <c r="AC61" s="15">
        <f>X61+'2025.1'!AC61</f>
        <v>0</v>
      </c>
      <c r="AD61" s="15">
        <f>Y61+'2025.1'!AD61</f>
        <v>183</v>
      </c>
      <c r="AE61" s="15">
        <f>Z61+'2025.1'!AE61</f>
        <v>73200</v>
      </c>
      <c r="AF61" s="4">
        <v>0</v>
      </c>
      <c r="AG61" s="16">
        <v>0</v>
      </c>
      <c r="AH61" s="16">
        <f>AF61+'2025.1'!AH61</f>
        <v>1</v>
      </c>
      <c r="AI61" s="16">
        <f>AG61+'2025.1'!AI61</f>
        <v>0</v>
      </c>
      <c r="AJ61" s="5">
        <v>2</v>
      </c>
      <c r="AK61" s="16">
        <v>120</v>
      </c>
      <c r="AL61" s="16">
        <v>145</v>
      </c>
      <c r="AM61" s="16">
        <v>20</v>
      </c>
      <c r="AN61" s="16">
        <f>AJ61+'2025.1'!AN61</f>
        <v>2</v>
      </c>
      <c r="AO61" s="16">
        <f>AK61+'2025.1'!AO61</f>
        <v>120</v>
      </c>
      <c r="AP61" s="16">
        <f>AL61+'2025.1'!AP61</f>
        <v>145</v>
      </c>
      <c r="AQ61" s="16">
        <f>AM61+'2025.1'!AQ61</f>
        <v>20</v>
      </c>
    </row>
    <row r="62" spans="1:43" s="1" customFormat="1">
      <c r="A62" s="399"/>
      <c r="B62" s="399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R62+'2025.1'!T62</f>
        <v>120490</v>
      </c>
      <c r="U62" s="122">
        <f>S62+'2025.1'!U62</f>
        <v>840.02028123661489</v>
      </c>
      <c r="V62" s="6">
        <v>0</v>
      </c>
      <c r="W62" s="2">
        <v>0</v>
      </c>
      <c r="X62" s="13">
        <f t="shared" si="10"/>
        <v>0</v>
      </c>
      <c r="Y62" s="3">
        <v>0</v>
      </c>
      <c r="Z62" s="14">
        <f t="shared" si="11"/>
        <v>0</v>
      </c>
      <c r="AA62" s="15">
        <f>V62+'2025.1'!AA62</f>
        <v>4</v>
      </c>
      <c r="AB62" s="15">
        <f>W62+'2025.1'!AB62</f>
        <v>1</v>
      </c>
      <c r="AC62" s="15">
        <f>X62+'2025.1'!AC62</f>
        <v>200</v>
      </c>
      <c r="AD62" s="15">
        <f>Y62+'2025.1'!AD62</f>
        <v>205</v>
      </c>
      <c r="AE62" s="15">
        <f>Z62+'2025.1'!AE62</f>
        <v>82000</v>
      </c>
      <c r="AF62" s="4">
        <v>0</v>
      </c>
      <c r="AG62" s="16">
        <v>0</v>
      </c>
      <c r="AH62" s="16">
        <f>AF62+'2025.1'!AH62</f>
        <v>0</v>
      </c>
      <c r="AI62" s="16">
        <f>AG62+'2025.1'!AI62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399"/>
      <c r="B63" s="399"/>
      <c r="C63" s="25" t="s">
        <v>24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1856676</v>
      </c>
      <c r="S63" s="123">
        <v>12000.057936074652</v>
      </c>
      <c r="T63" s="121">
        <f>R63+'2025.1'!T63</f>
        <v>4773696</v>
      </c>
      <c r="U63" s="122">
        <f>S63+'2025.1'!U63</f>
        <v>32000.341542707076</v>
      </c>
      <c r="V63" s="6">
        <v>0</v>
      </c>
      <c r="W63" s="2">
        <v>0</v>
      </c>
      <c r="X63" s="13">
        <f t="shared" si="10"/>
        <v>0</v>
      </c>
      <c r="Y63" s="3">
        <v>0</v>
      </c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>
        <v>0</v>
      </c>
      <c r="AG63" s="16">
        <v>0</v>
      </c>
      <c r="AH63" s="16">
        <f>AF63+'2025.1'!AH63</f>
        <v>0</v>
      </c>
      <c r="AI63" s="16">
        <f>AG63+'2025.1'!AI63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399"/>
      <c r="B64" s="400"/>
      <c r="C64" s="25" t="s">
        <v>23</v>
      </c>
      <c r="D64" s="27">
        <v>0</v>
      </c>
      <c r="E64" s="28">
        <v>1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R64+'2025.1'!T64</f>
        <v>488967</v>
      </c>
      <c r="U64" s="122">
        <f>S64+'2025.1'!U64</f>
        <v>3100.0148056301869</v>
      </c>
      <c r="V64" s="6">
        <v>0</v>
      </c>
      <c r="W64" s="2">
        <v>0</v>
      </c>
      <c r="X64" s="13">
        <f t="shared" si="10"/>
        <v>0</v>
      </c>
      <c r="Y64" s="3">
        <v>0</v>
      </c>
      <c r="Z64" s="14">
        <f t="shared" si="11"/>
        <v>0</v>
      </c>
      <c r="AA64" s="15">
        <f>V64+'2025.1'!AA64</f>
        <v>2</v>
      </c>
      <c r="AB64" s="15">
        <f>W64+'2025.1'!AB64</f>
        <v>1</v>
      </c>
      <c r="AC64" s="15">
        <f>X64+'2025.1'!AC64</f>
        <v>200</v>
      </c>
      <c r="AD64" s="15">
        <f>Y64+'2025.1'!AD64</f>
        <v>86</v>
      </c>
      <c r="AE64" s="15">
        <f>Z64+'2025.1'!AE64</f>
        <v>34400</v>
      </c>
      <c r="AF64" s="4">
        <v>0</v>
      </c>
      <c r="AG64" s="16">
        <v>0</v>
      </c>
      <c r="AH64" s="16">
        <f>AF64+'2025.1'!AH64</f>
        <v>2</v>
      </c>
      <c r="AI64" s="16">
        <f>AG64+'2025.1'!AI64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399"/>
      <c r="B65" s="401">
        <v>2</v>
      </c>
      <c r="C65" s="25" t="s">
        <v>22</v>
      </c>
      <c r="D65" s="27">
        <v>0</v>
      </c>
      <c r="E65" s="28">
        <v>0</v>
      </c>
      <c r="F65" s="277">
        <v>94</v>
      </c>
      <c r="G65" s="239">
        <v>88</v>
      </c>
      <c r="H65" s="261">
        <v>6</v>
      </c>
      <c r="I65" s="84">
        <v>86</v>
      </c>
      <c r="J65" s="85">
        <v>0</v>
      </c>
      <c r="K65" s="85">
        <v>1</v>
      </c>
      <c r="L65" s="85">
        <v>8</v>
      </c>
      <c r="M65" s="85">
        <v>0</v>
      </c>
      <c r="N65" s="85">
        <v>0</v>
      </c>
      <c r="O65" s="85">
        <v>1</v>
      </c>
      <c r="P65" s="277">
        <v>94</v>
      </c>
      <c r="Q65" s="249">
        <v>8</v>
      </c>
      <c r="R65" s="121">
        <v>0</v>
      </c>
      <c r="S65" s="123">
        <v>0</v>
      </c>
      <c r="T65" s="121">
        <f>R65+'2025.1'!T65</f>
        <v>1225192</v>
      </c>
      <c r="U65" s="122">
        <f>S65+'2025.1'!U65</f>
        <v>8000.0414239260399</v>
      </c>
      <c r="V65" s="6">
        <v>0</v>
      </c>
      <c r="W65" s="2">
        <v>0</v>
      </c>
      <c r="X65" s="13">
        <f t="shared" si="10"/>
        <v>0</v>
      </c>
      <c r="Y65" s="3">
        <v>0</v>
      </c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>
        <v>0</v>
      </c>
      <c r="AG65" s="16">
        <v>0</v>
      </c>
      <c r="AH65" s="16">
        <f>AF65+'2025.1'!AH65</f>
        <v>1</v>
      </c>
      <c r="AI65" s="16">
        <f>AG65+'2025.1'!AI65</f>
        <v>0</v>
      </c>
      <c r="AJ65" s="5">
        <v>1</v>
      </c>
      <c r="AK65" s="16">
        <v>45</v>
      </c>
      <c r="AL65" s="16">
        <v>60</v>
      </c>
      <c r="AM65" s="16">
        <v>2</v>
      </c>
      <c r="AN65" s="16">
        <f>AJ65+'2025.1'!AN65</f>
        <v>13</v>
      </c>
      <c r="AO65" s="16">
        <f>AK65+'2025.1'!AO65</f>
        <v>605</v>
      </c>
      <c r="AP65" s="16">
        <f>AL65+'2025.1'!AP65</f>
        <v>1298</v>
      </c>
      <c r="AQ65" s="16">
        <f>AM65+'2025.1'!AQ65</f>
        <v>67</v>
      </c>
    </row>
    <row r="66" spans="1:43" s="1" customFormat="1">
      <c r="A66" s="399"/>
      <c r="B66" s="401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R66+'2025.1'!T66</f>
        <v>457760</v>
      </c>
      <c r="U66" s="122">
        <f>S66+'2025.1'!U66</f>
        <v>2989.0000605753089</v>
      </c>
      <c r="V66" s="6">
        <v>0</v>
      </c>
      <c r="W66" s="2">
        <v>0</v>
      </c>
      <c r="X66" s="13">
        <f t="shared" si="10"/>
        <v>0</v>
      </c>
      <c r="Y66" s="3">
        <v>0</v>
      </c>
      <c r="Z66" s="14">
        <f t="shared" si="11"/>
        <v>0</v>
      </c>
      <c r="AA66" s="15">
        <f>V66+'2025.1'!AA66</f>
        <v>2</v>
      </c>
      <c r="AB66" s="15">
        <f>W66+'2025.1'!AB66</f>
        <v>2</v>
      </c>
      <c r="AC66" s="15">
        <f>X66+'2025.1'!AC66</f>
        <v>400</v>
      </c>
      <c r="AD66" s="15">
        <f>Y66+'2025.1'!AD66</f>
        <v>185</v>
      </c>
      <c r="AE66" s="15">
        <f>Z66+'2025.1'!AE66</f>
        <v>74000</v>
      </c>
      <c r="AF66" s="4">
        <v>0</v>
      </c>
      <c r="AG66" s="16">
        <v>0</v>
      </c>
      <c r="AH66" s="16">
        <f>AF66+'2025.1'!AH66</f>
        <v>0</v>
      </c>
      <c r="AI66" s="16">
        <f>AG66+'2025.1'!AI66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399"/>
      <c r="B67" s="401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R67+'2025.1'!T67</f>
        <v>201616</v>
      </c>
      <c r="U67" s="122">
        <f>S67+'2025.1'!U67</f>
        <v>1380.0454136500498</v>
      </c>
      <c r="V67" s="6">
        <v>0</v>
      </c>
      <c r="W67" s="2">
        <v>0</v>
      </c>
      <c r="X67" s="13">
        <f t="shared" si="10"/>
        <v>0</v>
      </c>
      <c r="Y67" s="3">
        <v>0</v>
      </c>
      <c r="Z67" s="14">
        <f t="shared" si="11"/>
        <v>0</v>
      </c>
      <c r="AA67" s="15">
        <f>V67+'2025.1'!AA67</f>
        <v>1</v>
      </c>
      <c r="AB67" s="15">
        <f>W67+'2025.1'!AB67</f>
        <v>0</v>
      </c>
      <c r="AC67" s="15">
        <f>X67+'2025.1'!AC67</f>
        <v>0</v>
      </c>
      <c r="AD67" s="15">
        <f>Y67+'2025.1'!AD67</f>
        <v>30</v>
      </c>
      <c r="AE67" s="15">
        <f>Z67+'2025.1'!AE67</f>
        <v>12000</v>
      </c>
      <c r="AF67" s="4">
        <v>0</v>
      </c>
      <c r="AG67" s="16">
        <v>0</v>
      </c>
      <c r="AH67" s="16">
        <f>AF67+'2025.1'!AH67</f>
        <v>0</v>
      </c>
      <c r="AI67" s="16">
        <f>AG67+'2025.1'!AI67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399"/>
      <c r="B68" s="401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R68+'2025.1'!T68</f>
        <v>0</v>
      </c>
      <c r="U68" s="122">
        <f>S68+'2025.1'!U68</f>
        <v>0</v>
      </c>
      <c r="V68" s="6">
        <v>0</v>
      </c>
      <c r="W68" s="2">
        <v>0</v>
      </c>
      <c r="X68" s="13">
        <f t="shared" si="10"/>
        <v>0</v>
      </c>
      <c r="Y68" s="3">
        <v>0</v>
      </c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>
        <v>0</v>
      </c>
      <c r="AG68" s="16">
        <v>0</v>
      </c>
      <c r="AH68" s="16">
        <f>AF68+'2025.1'!AH68</f>
        <v>0</v>
      </c>
      <c r="AI68" s="16">
        <f>AG68+'2025.1'!AI68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00"/>
      <c r="B69" s="401"/>
      <c r="C69" s="25" t="s">
        <v>18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R69+'2025.1'!T69</f>
        <v>183720</v>
      </c>
      <c r="U69" s="122">
        <f>S69+'2025.1'!U69</f>
        <v>1200.1216818345338</v>
      </c>
      <c r="V69" s="6">
        <v>0</v>
      </c>
      <c r="W69" s="2">
        <v>0</v>
      </c>
      <c r="X69" s="13">
        <f t="shared" ref="X69:X91" si="26">W69*$X$4</f>
        <v>0</v>
      </c>
      <c r="Y69" s="3">
        <v>0</v>
      </c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>
        <v>0</v>
      </c>
      <c r="AG69" s="16">
        <v>0</v>
      </c>
      <c r="AH69" s="16">
        <f>AF69+'2025.1'!AH69</f>
        <v>0</v>
      </c>
      <c r="AI69" s="16">
        <f>AG69+'2025.1'!AI69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1</v>
      </c>
      <c r="F70" s="144">
        <f t="shared" si="28"/>
        <v>480</v>
      </c>
      <c r="G70" s="244">
        <f t="shared" ref="G70:H70" si="29">SUM(G61:G69)</f>
        <v>385</v>
      </c>
      <c r="H70" s="265">
        <f t="shared" si="29"/>
        <v>95</v>
      </c>
      <c r="I70" s="140">
        <f t="shared" si="28"/>
        <v>469</v>
      </c>
      <c r="J70" s="124">
        <f t="shared" si="28"/>
        <v>0</v>
      </c>
      <c r="K70" s="124">
        <f t="shared" si="28"/>
        <v>1</v>
      </c>
      <c r="L70" s="124">
        <f t="shared" si="28"/>
        <v>22</v>
      </c>
      <c r="M70" s="124">
        <f t="shared" si="28"/>
        <v>0</v>
      </c>
      <c r="N70" s="124">
        <f t="shared" si="28"/>
        <v>2</v>
      </c>
      <c r="O70" s="124">
        <f t="shared" si="28"/>
        <v>10</v>
      </c>
      <c r="P70" s="144">
        <f t="shared" ref="P70" si="30">SUM(P61:P69)</f>
        <v>480</v>
      </c>
      <c r="Q70" s="17">
        <f t="shared" ref="Q70" si="31">SUM(Q61:Q69)</f>
        <v>11</v>
      </c>
      <c r="R70" s="141">
        <f t="shared" ref="R70:S70" si="32">SUM(R61:R69)</f>
        <v>1856676</v>
      </c>
      <c r="S70" s="142">
        <f t="shared" si="32"/>
        <v>12000.057936074652</v>
      </c>
      <c r="T70" s="141">
        <f t="shared" ref="T70:U70" si="33">SUM(T61:T69)</f>
        <v>8455507</v>
      </c>
      <c r="U70" s="142">
        <f t="shared" si="33"/>
        <v>56509.63337704361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14</v>
      </c>
      <c r="AB70" s="135">
        <f>W70+'2025.1'!AB70</f>
        <v>4</v>
      </c>
      <c r="AC70" s="135">
        <f>X70+'2025.1'!AC70</f>
        <v>800</v>
      </c>
      <c r="AD70" s="135">
        <f>Y70+'2025.1'!AD70</f>
        <v>778</v>
      </c>
      <c r="AE70" s="135">
        <f>Z70+'2025.1'!AE70</f>
        <v>311200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4</v>
      </c>
      <c r="AI70" s="137">
        <f>AG70+'2025.1'!AI70</f>
        <v>0</v>
      </c>
      <c r="AJ70" s="124">
        <f t="shared" ref="AJ70:AM70" si="36">SUM(AJ61:AJ69)</f>
        <v>3</v>
      </c>
      <c r="AK70" s="124">
        <f t="shared" si="36"/>
        <v>165</v>
      </c>
      <c r="AL70" s="124">
        <f t="shared" si="36"/>
        <v>205</v>
      </c>
      <c r="AM70" s="124">
        <f t="shared" si="36"/>
        <v>22</v>
      </c>
      <c r="AN70" s="137">
        <f>AJ70+'2025.1'!AN70</f>
        <v>15</v>
      </c>
      <c r="AO70" s="137">
        <f>AK70+'2025.1'!AO70</f>
        <v>725</v>
      </c>
      <c r="AP70" s="137">
        <f>AL70+'2025.1'!AP70</f>
        <v>1443</v>
      </c>
      <c r="AQ70" s="137">
        <f>AM70+'2025.1'!AQ70</f>
        <v>87</v>
      </c>
    </row>
    <row r="71" spans="1:43" s="1" customFormat="1">
      <c r="A71" s="398">
        <v>6</v>
      </c>
      <c r="B71" s="398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R71+'2025.1'!T71</f>
        <v>220903</v>
      </c>
      <c r="U71" s="122">
        <f>S71+'2025.1'!U71</f>
        <v>1540.0697168728686</v>
      </c>
      <c r="V71" s="6">
        <v>0</v>
      </c>
      <c r="W71" s="2">
        <v>0</v>
      </c>
      <c r="X71" s="13">
        <f t="shared" si="26"/>
        <v>0</v>
      </c>
      <c r="Y71" s="18">
        <v>0</v>
      </c>
      <c r="Z71" s="14">
        <f t="shared" si="27"/>
        <v>0</v>
      </c>
      <c r="AA71" s="15">
        <f>V71+'2025.1'!AA71</f>
        <v>3</v>
      </c>
      <c r="AB71" s="15">
        <f>W71+'2025.1'!AB71</f>
        <v>7</v>
      </c>
      <c r="AC71" s="15">
        <f>X71+'2025.1'!AC71</f>
        <v>1400</v>
      </c>
      <c r="AD71" s="15">
        <f>Y71+'2025.1'!AD71</f>
        <v>143</v>
      </c>
      <c r="AE71" s="15">
        <f>Z71+'2025.1'!AE71</f>
        <v>57200</v>
      </c>
      <c r="AF71" s="9">
        <v>0</v>
      </c>
      <c r="AG71" s="16">
        <v>0</v>
      </c>
      <c r="AH71" s="16">
        <f>AF71+'2025.1'!AH71</f>
        <v>0</v>
      </c>
      <c r="AI71" s="16">
        <f>AG71+'2025.1'!AI71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AJ71+'2025.1'!AN71</f>
        <v>3</v>
      </c>
      <c r="AO71" s="16">
        <f>AK71+'2025.1'!AO71</f>
        <v>145</v>
      </c>
      <c r="AP71" s="16">
        <f>AL71+'2025.1'!AP71</f>
        <v>479</v>
      </c>
      <c r="AQ71" s="16">
        <f>AM71+'2025.1'!AQ71</f>
        <v>13</v>
      </c>
    </row>
    <row r="72" spans="1:43" s="1" customFormat="1">
      <c r="A72" s="399"/>
      <c r="B72" s="39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30946</v>
      </c>
      <c r="S72" s="146">
        <v>200.01001407341192</v>
      </c>
      <c r="T72" s="121">
        <f>R72+'2025.1'!T72</f>
        <v>108904</v>
      </c>
      <c r="U72" s="122">
        <f>S72+'2025.1'!U72</f>
        <v>700.14934679007695</v>
      </c>
      <c r="V72" s="6">
        <v>0</v>
      </c>
      <c r="W72" s="2">
        <v>0</v>
      </c>
      <c r="X72" s="13">
        <f t="shared" si="26"/>
        <v>0</v>
      </c>
      <c r="Y72" s="18">
        <v>0</v>
      </c>
      <c r="Z72" s="14">
        <f t="shared" si="27"/>
        <v>0</v>
      </c>
      <c r="AA72" s="15">
        <f>V72+'2025.1'!AA72</f>
        <v>5</v>
      </c>
      <c r="AB72" s="15">
        <f>W72+'2025.1'!AB72</f>
        <v>0</v>
      </c>
      <c r="AC72" s="15">
        <f>X72+'2025.1'!AC72</f>
        <v>0</v>
      </c>
      <c r="AD72" s="15">
        <f>Y72+'2025.1'!AD72</f>
        <v>167</v>
      </c>
      <c r="AE72" s="15">
        <f>Z72+'2025.1'!AE72</f>
        <v>66800</v>
      </c>
      <c r="AF72" s="9">
        <v>0</v>
      </c>
      <c r="AG72" s="16">
        <v>0</v>
      </c>
      <c r="AH72" s="16">
        <f>AF72+'2025.1'!AH72</f>
        <v>0</v>
      </c>
      <c r="AI72" s="16">
        <f>AG72+'2025.1'!AI72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AJ72+'2025.1'!AN72</f>
        <v>1</v>
      </c>
      <c r="AO72" s="16">
        <f>AK72+'2025.1'!AO72</f>
        <v>60</v>
      </c>
      <c r="AP72" s="16">
        <f>AL72+'2025.1'!AP72</f>
        <v>33</v>
      </c>
      <c r="AQ72" s="16">
        <f>AM72+'2025.1'!AQ72</f>
        <v>8</v>
      </c>
    </row>
    <row r="73" spans="1:43" s="1" customFormat="1">
      <c r="A73" s="399"/>
      <c r="B73" s="399"/>
      <c r="C73" s="25" t="s">
        <v>15</v>
      </c>
      <c r="D73" s="27">
        <v>0</v>
      </c>
      <c r="E73" s="28">
        <v>1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R73+'2025.1'!T73</f>
        <v>143438</v>
      </c>
      <c r="U73" s="122">
        <f>S73+'2025.1'!U73</f>
        <v>1000.0068810691142</v>
      </c>
      <c r="V73" s="6">
        <v>0</v>
      </c>
      <c r="W73" s="2">
        <v>0</v>
      </c>
      <c r="X73" s="13">
        <f t="shared" si="26"/>
        <v>0</v>
      </c>
      <c r="Y73" s="18">
        <v>0</v>
      </c>
      <c r="Z73" s="14">
        <f t="shared" si="27"/>
        <v>0</v>
      </c>
      <c r="AA73" s="15">
        <f>V73+'2025.1'!AA73</f>
        <v>3</v>
      </c>
      <c r="AB73" s="15">
        <f>W73+'2025.1'!AB73</f>
        <v>2</v>
      </c>
      <c r="AC73" s="15">
        <f>X73+'2025.1'!AC73</f>
        <v>400</v>
      </c>
      <c r="AD73" s="15">
        <f>Y73+'2025.1'!AD73</f>
        <v>80</v>
      </c>
      <c r="AE73" s="15">
        <f>Z73+'2025.1'!AE73</f>
        <v>32000</v>
      </c>
      <c r="AF73" s="9">
        <v>0</v>
      </c>
      <c r="AG73" s="16">
        <v>0</v>
      </c>
      <c r="AH73" s="16">
        <f>AF73+'2025.1'!AH73</f>
        <v>17</v>
      </c>
      <c r="AI73" s="16">
        <f>AG73+'2025.1'!AI73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AJ73+'2025.1'!AN73</f>
        <v>2</v>
      </c>
      <c r="AO73" s="16">
        <f>AK73+'2025.1'!AO73</f>
        <v>120</v>
      </c>
      <c r="AP73" s="16">
        <f>AL73+'2025.1'!AP73</f>
        <v>226</v>
      </c>
      <c r="AQ73" s="16">
        <f>AM73+'2025.1'!AQ73</f>
        <v>14</v>
      </c>
    </row>
    <row r="74" spans="1:43" s="1" customFormat="1">
      <c r="A74" s="399"/>
      <c r="B74" s="40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R74+'2025.1'!T74</f>
        <v>0</v>
      </c>
      <c r="U74" s="122">
        <f>S74+'2025.1'!U74</f>
        <v>0</v>
      </c>
      <c r="V74" s="6">
        <v>0</v>
      </c>
      <c r="W74" s="2">
        <v>0</v>
      </c>
      <c r="X74" s="13">
        <f t="shared" si="26"/>
        <v>0</v>
      </c>
      <c r="Y74" s="18">
        <v>0</v>
      </c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9">
        <v>0</v>
      </c>
      <c r="AG74" s="16">
        <v>0</v>
      </c>
      <c r="AH74" s="16">
        <f>AF74+'2025.1'!AH74</f>
        <v>0</v>
      </c>
      <c r="AI74" s="16">
        <f>AG74+'2025.1'!AI74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399"/>
      <c r="B75" s="401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83565</v>
      </c>
      <c r="S75" s="146">
        <v>540.09684049779185</v>
      </c>
      <c r="T75" s="121">
        <f>R75+'2025.1'!T75</f>
        <v>83565</v>
      </c>
      <c r="U75" s="122">
        <f>S75+'2025.1'!U75</f>
        <v>540.09684049779185</v>
      </c>
      <c r="V75" s="6">
        <v>0</v>
      </c>
      <c r="W75" s="2">
        <v>0</v>
      </c>
      <c r="X75" s="13">
        <f t="shared" si="26"/>
        <v>0</v>
      </c>
      <c r="Y75" s="18">
        <v>0</v>
      </c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9">
        <v>11</v>
      </c>
      <c r="AG75" s="16">
        <v>0</v>
      </c>
      <c r="AH75" s="16">
        <f>AF75+'2025.1'!AH75</f>
        <v>20</v>
      </c>
      <c r="AI75" s="16">
        <f>AG75+'2025.1'!AI75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399"/>
      <c r="B76" s="401"/>
      <c r="C76" s="25" t="s">
        <v>12</v>
      </c>
      <c r="D76" s="27">
        <v>7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R76+'2025.1'!T76</f>
        <v>153085</v>
      </c>
      <c r="U76" s="122">
        <f>S76+'2025.1'!U76</f>
        <v>1000.003416414324</v>
      </c>
      <c r="V76" s="6">
        <v>0</v>
      </c>
      <c r="W76" s="2">
        <v>0</v>
      </c>
      <c r="X76" s="13">
        <f t="shared" si="26"/>
        <v>0</v>
      </c>
      <c r="Y76" s="18">
        <v>0</v>
      </c>
      <c r="Z76" s="14">
        <f t="shared" si="27"/>
        <v>0</v>
      </c>
      <c r="AA76" s="15">
        <f>V76+'2025.1'!AA76</f>
        <v>2</v>
      </c>
      <c r="AB76" s="15">
        <f>W76+'2025.1'!AB76</f>
        <v>5</v>
      </c>
      <c r="AC76" s="15">
        <f>X76+'2025.1'!AC76</f>
        <v>1000</v>
      </c>
      <c r="AD76" s="15">
        <f>Y76+'2025.1'!AD76</f>
        <v>187</v>
      </c>
      <c r="AE76" s="15">
        <f>Z76+'2025.1'!AE76</f>
        <v>74800</v>
      </c>
      <c r="AF76" s="9">
        <v>18</v>
      </c>
      <c r="AG76" s="16">
        <v>0</v>
      </c>
      <c r="AH76" s="16">
        <f>AF76+'2025.1'!AH76</f>
        <v>18</v>
      </c>
      <c r="AI76" s="16">
        <f>AG76+'2025.1'!AI76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399"/>
      <c r="B77" s="401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R77+'2025.1'!T77</f>
        <v>382720</v>
      </c>
      <c r="U77" s="122">
        <f>S77+'2025.1'!U77</f>
        <v>2500.0575335930371</v>
      </c>
      <c r="V77" s="6">
        <v>0</v>
      </c>
      <c r="W77" s="2">
        <v>0</v>
      </c>
      <c r="X77" s="13">
        <f t="shared" si="26"/>
        <v>0</v>
      </c>
      <c r="Y77" s="18">
        <v>0</v>
      </c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9">
        <v>0</v>
      </c>
      <c r="AG77" s="16">
        <v>0</v>
      </c>
      <c r="AH77" s="16">
        <f>AF77+'2025.1'!AH77</f>
        <v>14</v>
      </c>
      <c r="AI77" s="16">
        <f>AG77+'2025.1'!AI77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AJ77+'2025.1'!AN77</f>
        <v>3</v>
      </c>
      <c r="AO77" s="16">
        <f>AK77+'2025.1'!AO77</f>
        <v>575</v>
      </c>
      <c r="AP77" s="16">
        <f>AL77+'2025.1'!AP77</f>
        <v>232</v>
      </c>
      <c r="AQ77" s="16">
        <f>AM77+'2025.1'!AQ77</f>
        <v>32</v>
      </c>
    </row>
    <row r="78" spans="1:43" s="1" customFormat="1">
      <c r="A78" s="399"/>
      <c r="B78" s="401"/>
      <c r="C78" s="25" t="s">
        <v>11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40235</v>
      </c>
      <c r="S78" s="146">
        <v>260.04662690634422</v>
      </c>
      <c r="T78" s="121">
        <f>R78+'2025.1'!T78</f>
        <v>197966</v>
      </c>
      <c r="U78" s="122">
        <f>S78+'2025.1'!U78</f>
        <v>1260.0495622922804</v>
      </c>
      <c r="V78" s="6">
        <v>0</v>
      </c>
      <c r="W78" s="2">
        <v>0</v>
      </c>
      <c r="X78" s="13">
        <f t="shared" si="26"/>
        <v>0</v>
      </c>
      <c r="Y78" s="18">
        <v>0</v>
      </c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9">
        <v>0</v>
      </c>
      <c r="AG78" s="16">
        <v>0</v>
      </c>
      <c r="AH78" s="16">
        <f>AF78+'2025.1'!AH78</f>
        <v>0</v>
      </c>
      <c r="AI78" s="16">
        <f>AG78+'2025.1'!AI78</f>
        <v>0</v>
      </c>
      <c r="AJ78" s="5">
        <v>2</v>
      </c>
      <c r="AK78" s="16">
        <v>90</v>
      </c>
      <c r="AL78" s="16">
        <v>144</v>
      </c>
      <c r="AM78" s="16">
        <v>4</v>
      </c>
      <c r="AN78" s="16">
        <f>AJ78+'2025.1'!AN78</f>
        <v>2</v>
      </c>
      <c r="AO78" s="16">
        <f>AK78+'2025.1'!AO78</f>
        <v>90</v>
      </c>
      <c r="AP78" s="16">
        <f>AL78+'2025.1'!AP78</f>
        <v>144</v>
      </c>
      <c r="AQ78" s="16">
        <f>AM78+'2025.1'!AQ78</f>
        <v>4</v>
      </c>
    </row>
    <row r="79" spans="1:43" s="1" customFormat="1">
      <c r="A79" s="400"/>
      <c r="B79" s="401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R79+'2025.1'!T79</f>
        <v>612598</v>
      </c>
      <c r="U79" s="122">
        <f>S79+'2025.1'!U79</f>
        <v>4000.0337712083037</v>
      </c>
      <c r="V79" s="6">
        <v>0</v>
      </c>
      <c r="W79" s="2">
        <v>0</v>
      </c>
      <c r="X79" s="13">
        <f t="shared" si="26"/>
        <v>0</v>
      </c>
      <c r="Y79" s="18">
        <v>0</v>
      </c>
      <c r="Z79" s="14">
        <f t="shared" si="27"/>
        <v>0</v>
      </c>
      <c r="AA79" s="15">
        <f>V79+'2025.1'!AA79</f>
        <v>2</v>
      </c>
      <c r="AB79" s="15">
        <f>W79+'2025.1'!AB79</f>
        <v>2</v>
      </c>
      <c r="AC79" s="15">
        <f>X79+'2025.1'!AC79</f>
        <v>400</v>
      </c>
      <c r="AD79" s="15">
        <f>Y79+'2025.1'!AD79</f>
        <v>113</v>
      </c>
      <c r="AE79" s="15">
        <f>Z79+'2025.1'!AE79</f>
        <v>45200</v>
      </c>
      <c r="AF79" s="9">
        <v>0</v>
      </c>
      <c r="AG79" s="16">
        <v>0</v>
      </c>
      <c r="AH79" s="16">
        <f>AF79+'2025.1'!AH79</f>
        <v>0</v>
      </c>
      <c r="AI79" s="16">
        <f>AG79+'2025.1'!AI79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7</v>
      </c>
      <c r="E80" s="127">
        <f t="shared" si="37"/>
        <v>1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154746</v>
      </c>
      <c r="S80" s="142">
        <f t="shared" si="37"/>
        <v>1000.153481477548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15</v>
      </c>
      <c r="AB80" s="135">
        <f>W80+'2025.1'!AB80</f>
        <v>16</v>
      </c>
      <c r="AC80" s="135">
        <f>X80+'2025.1'!AC80</f>
        <v>3200</v>
      </c>
      <c r="AD80" s="135">
        <f>Y80+'2025.1'!AD80</f>
        <v>690</v>
      </c>
      <c r="AE80" s="135">
        <f>Z80+'2025.1'!AE80</f>
        <v>276000</v>
      </c>
      <c r="AF80" s="124">
        <f>SUM(AF71:AF79)</f>
        <v>29</v>
      </c>
      <c r="AG80" s="124">
        <f>SUM(AG71:AG79)</f>
        <v>0</v>
      </c>
      <c r="AH80" s="137">
        <f>AF80+'2025.1'!AH80</f>
        <v>69</v>
      </c>
      <c r="AI80" s="137">
        <f>AG80+'2025.1'!AI80</f>
        <v>0</v>
      </c>
      <c r="AJ80" s="124">
        <f>SUM(AJ71:AJ79)</f>
        <v>2</v>
      </c>
      <c r="AK80" s="124">
        <f>SUM(AK71:AK79)</f>
        <v>90</v>
      </c>
      <c r="AL80" s="124">
        <f>SUM(AL71:AL79)</f>
        <v>144</v>
      </c>
      <c r="AM80" s="124">
        <f>SUM(AM71:AM79)</f>
        <v>4</v>
      </c>
      <c r="AN80" s="137">
        <f>AJ80+'2025.1'!AN80</f>
        <v>12</v>
      </c>
      <c r="AO80" s="137">
        <f>AK80+'2025.1'!AO80</f>
        <v>1470</v>
      </c>
      <c r="AP80" s="137">
        <f>AL80+'2025.1'!AP80</f>
        <v>1150</v>
      </c>
      <c r="AQ80" s="137">
        <f>AM80+'2025.1'!AQ80</f>
        <v>90</v>
      </c>
    </row>
    <row r="81" spans="1:43" s="1" customFormat="1">
      <c r="A81" s="398">
        <v>7</v>
      </c>
      <c r="B81" s="39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154723</v>
      </c>
      <c r="S81" s="146">
        <v>1000.0048280062209</v>
      </c>
      <c r="T81" s="121">
        <f>R81+'2025.1'!T81</f>
        <v>650010</v>
      </c>
      <c r="U81" s="122">
        <f>S81+'2025.1'!U81</f>
        <v>4140.0879686602084</v>
      </c>
      <c r="V81" s="6">
        <v>0</v>
      </c>
      <c r="W81" s="2">
        <v>0</v>
      </c>
      <c r="X81" s="13">
        <f t="shared" si="26"/>
        <v>0</v>
      </c>
      <c r="Y81" s="3">
        <v>0</v>
      </c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>
        <v>0</v>
      </c>
      <c r="AG81" s="16">
        <v>0</v>
      </c>
      <c r="AH81" s="16">
        <f>AF81+'2025.1'!AH81</f>
        <v>0</v>
      </c>
      <c r="AI81" s="16">
        <f>AG81+'2025.1'!AI81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399"/>
      <c r="B82" s="399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154723</v>
      </c>
      <c r="S82" s="146">
        <v>1000.0048280062209</v>
      </c>
      <c r="T82" s="121">
        <f>R82+'2025.1'!T82</f>
        <v>298723</v>
      </c>
      <c r="U82" s="122">
        <f>S82+'2025.1'!U82</f>
        <v>2003.9298051667533</v>
      </c>
      <c r="V82" s="6">
        <v>0</v>
      </c>
      <c r="W82" s="6">
        <v>0</v>
      </c>
      <c r="X82" s="13">
        <f t="shared" si="26"/>
        <v>0</v>
      </c>
      <c r="Y82" s="7">
        <v>0</v>
      </c>
      <c r="Z82" s="14">
        <f t="shared" si="27"/>
        <v>0</v>
      </c>
      <c r="AA82" s="15">
        <f>V82+'2025.1'!AA82</f>
        <v>3</v>
      </c>
      <c r="AB82" s="15">
        <f>W82+'2025.1'!AB82</f>
        <v>1</v>
      </c>
      <c r="AC82" s="15">
        <f>X82+'2025.1'!AC82</f>
        <v>200</v>
      </c>
      <c r="AD82" s="15">
        <f>Y82+'2025.1'!AD82</f>
        <v>63</v>
      </c>
      <c r="AE82" s="15">
        <f>Z82+'2025.1'!AE82</f>
        <v>25200</v>
      </c>
      <c r="AF82" s="4">
        <v>0</v>
      </c>
      <c r="AG82" s="16">
        <v>0</v>
      </c>
      <c r="AH82" s="16">
        <f>AF82+'2025.1'!AH82</f>
        <v>97</v>
      </c>
      <c r="AI82" s="16">
        <f>AG82+'2025.1'!AI82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AJ82+'2025.1'!AN82</f>
        <v>1</v>
      </c>
      <c r="AO82" s="16">
        <f>AK82+'2025.1'!AO82</f>
        <v>120</v>
      </c>
      <c r="AP82" s="16">
        <f>AL82+'2025.1'!AP82</f>
        <v>35</v>
      </c>
      <c r="AQ82" s="16">
        <f>AM82+'2025.1'!AQ82</f>
        <v>6</v>
      </c>
    </row>
    <row r="83" spans="1:43" s="1" customFormat="1">
      <c r="A83" s="399"/>
      <c r="B83" s="400"/>
      <c r="C83" s="25" t="s">
        <v>7</v>
      </c>
      <c r="D83" s="27">
        <v>0</v>
      </c>
      <c r="E83" s="28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45">
        <v>0</v>
      </c>
      <c r="S83" s="146">
        <v>0</v>
      </c>
      <c r="T83" s="121">
        <f>R83+'2025.1'!T83</f>
        <v>451811</v>
      </c>
      <c r="U83" s="122">
        <f>S83+'2025.1'!U83</f>
        <v>2950.1553354783969</v>
      </c>
      <c r="V83" s="6">
        <v>3</v>
      </c>
      <c r="W83" s="6">
        <v>1</v>
      </c>
      <c r="X83" s="13">
        <f t="shared" si="26"/>
        <v>200</v>
      </c>
      <c r="Y83" s="7">
        <v>128</v>
      </c>
      <c r="Z83" s="14">
        <f t="shared" si="27"/>
        <v>51200</v>
      </c>
      <c r="AA83" s="15">
        <f>V83+'2025.1'!AA83</f>
        <v>3</v>
      </c>
      <c r="AB83" s="15">
        <f>W83+'2025.1'!AB83</f>
        <v>1</v>
      </c>
      <c r="AC83" s="15">
        <f>X83+'2025.1'!AC83</f>
        <v>200</v>
      </c>
      <c r="AD83" s="15">
        <f>Y83+'2025.1'!AD83</f>
        <v>128</v>
      </c>
      <c r="AE83" s="15">
        <f>Z83+'2025.1'!AE83</f>
        <v>51200</v>
      </c>
      <c r="AF83" s="4">
        <v>0</v>
      </c>
      <c r="AG83" s="16">
        <v>0</v>
      </c>
      <c r="AH83" s="16">
        <f>AF83+'2025.1'!AH83</f>
        <v>0</v>
      </c>
      <c r="AI83" s="16">
        <f>AG83+'2025.1'!AI83</f>
        <v>0</v>
      </c>
      <c r="AJ83" s="5">
        <v>2</v>
      </c>
      <c r="AK83" s="318">
        <v>95</v>
      </c>
      <c r="AL83" s="318">
        <v>161</v>
      </c>
      <c r="AM83" s="318">
        <v>20</v>
      </c>
      <c r="AN83" s="16">
        <f>AJ83+'2025.1'!AN83</f>
        <v>4</v>
      </c>
      <c r="AO83" s="16">
        <f>AK83+'2025.1'!AO83</f>
        <v>1105</v>
      </c>
      <c r="AP83" s="16">
        <f>AL83+'2025.1'!AP83</f>
        <v>280</v>
      </c>
      <c r="AQ83" s="16">
        <f>AM83+'2025.1'!AQ83</f>
        <v>75</v>
      </c>
    </row>
    <row r="84" spans="1:43" s="1" customFormat="1">
      <c r="A84" s="399"/>
      <c r="B84" s="401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R84+'2025.1'!T84</f>
        <v>1004074</v>
      </c>
      <c r="U84" s="122">
        <f>S84+'2025.1'!U84</f>
        <v>7000.1039410936419</v>
      </c>
      <c r="V84" s="6">
        <v>1</v>
      </c>
      <c r="W84" s="6">
        <v>1</v>
      </c>
      <c r="X84" s="13">
        <f t="shared" si="26"/>
        <v>200</v>
      </c>
      <c r="Y84" s="7">
        <v>45</v>
      </c>
      <c r="Z84" s="14">
        <f t="shared" si="27"/>
        <v>18000</v>
      </c>
      <c r="AA84" s="15">
        <f>V84+'2025.1'!AA84</f>
        <v>2</v>
      </c>
      <c r="AB84" s="15">
        <f>W84+'2025.1'!AB84</f>
        <v>2</v>
      </c>
      <c r="AC84" s="15">
        <f>X84+'2025.1'!AC84</f>
        <v>400</v>
      </c>
      <c r="AD84" s="15">
        <f>Y84+'2025.1'!AD84</f>
        <v>77</v>
      </c>
      <c r="AE84" s="15">
        <f>Z84+'2025.1'!AE84</f>
        <v>30800</v>
      </c>
      <c r="AF84" s="4">
        <v>11</v>
      </c>
      <c r="AG84" s="16">
        <v>0</v>
      </c>
      <c r="AH84" s="16">
        <f>AF84+'2025.1'!AH84</f>
        <v>17</v>
      </c>
      <c r="AI84" s="16">
        <f>AG84+'2025.1'!AI84</f>
        <v>0</v>
      </c>
      <c r="AJ84" s="5">
        <v>2</v>
      </c>
      <c r="AK84" s="318">
        <v>90</v>
      </c>
      <c r="AL84" s="318">
        <v>66</v>
      </c>
      <c r="AM84" s="318">
        <v>17</v>
      </c>
      <c r="AN84" s="16">
        <f>AJ84+'2025.1'!AN84</f>
        <v>6</v>
      </c>
      <c r="AO84" s="16">
        <f>AK84+'2025.1'!AO84</f>
        <v>285</v>
      </c>
      <c r="AP84" s="16">
        <f>AL84+'2025.1'!AP84</f>
        <v>405</v>
      </c>
      <c r="AQ84" s="16">
        <f>AM84+'2025.1'!AQ84</f>
        <v>51</v>
      </c>
    </row>
    <row r="85" spans="1:43" s="1" customFormat="1">
      <c r="A85" s="399"/>
      <c r="B85" s="401"/>
      <c r="C85" s="25" t="s">
        <v>5</v>
      </c>
      <c r="D85" s="27">
        <v>0</v>
      </c>
      <c r="E85" s="28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45">
        <v>0</v>
      </c>
      <c r="S85" s="146">
        <v>0</v>
      </c>
      <c r="T85" s="121">
        <f>R85+'2025.1'!T85</f>
        <v>0</v>
      </c>
      <c r="U85" s="122">
        <f>S85+'2025.1'!U85</f>
        <v>0</v>
      </c>
      <c r="V85" s="6">
        <v>0</v>
      </c>
      <c r="W85" s="6">
        <v>0</v>
      </c>
      <c r="X85" s="13">
        <f t="shared" si="26"/>
        <v>0</v>
      </c>
      <c r="Y85" s="7">
        <v>0</v>
      </c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>
        <v>0</v>
      </c>
      <c r="AG85" s="16">
        <v>0</v>
      </c>
      <c r="AH85" s="16">
        <f>AF85+'2025.1'!AH85</f>
        <v>11</v>
      </c>
      <c r="AI85" s="16">
        <f>AG85+'2025.1'!AI85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399"/>
      <c r="B86" s="401"/>
      <c r="C86" s="25" t="s">
        <v>4</v>
      </c>
      <c r="D86" s="27">
        <v>0</v>
      </c>
      <c r="E86" s="28">
        <v>1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247568</v>
      </c>
      <c r="S86" s="146">
        <v>1600.0801125872954</v>
      </c>
      <c r="T86" s="121">
        <f>R86+'2025.1'!T86</f>
        <v>247568</v>
      </c>
      <c r="U86" s="122">
        <f>S86+'2025.1'!U86</f>
        <v>1600.0801125872954</v>
      </c>
      <c r="V86" s="6">
        <v>0</v>
      </c>
      <c r="W86" s="6">
        <v>0</v>
      </c>
      <c r="X86" s="13">
        <f t="shared" si="26"/>
        <v>0</v>
      </c>
      <c r="Y86" s="7">
        <v>0</v>
      </c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>
        <v>0</v>
      </c>
      <c r="AG86" s="16">
        <v>0</v>
      </c>
      <c r="AH86" s="16">
        <f>AF86+'2025.1'!AH86</f>
        <v>0</v>
      </c>
      <c r="AI86" s="16">
        <f>AG86+'2025.1'!AI86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399"/>
      <c r="B87" s="401"/>
      <c r="C87" s="25" t="s">
        <v>3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R87+'2025.1'!T87</f>
        <v>0</v>
      </c>
      <c r="U87" s="122">
        <f>S87+'2025.1'!U87</f>
        <v>0</v>
      </c>
      <c r="V87" s="6">
        <v>0</v>
      </c>
      <c r="W87" s="6">
        <v>0</v>
      </c>
      <c r="X87" s="13">
        <f t="shared" si="26"/>
        <v>0</v>
      </c>
      <c r="Y87" s="7">
        <v>0</v>
      </c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>
        <v>0</v>
      </c>
      <c r="AG87" s="16">
        <v>0</v>
      </c>
      <c r="AH87" s="16">
        <f>AF87+'2025.1'!AH87</f>
        <v>0</v>
      </c>
      <c r="AI87" s="16">
        <f>AG87+'2025.1'!AI87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399"/>
      <c r="B88" s="401"/>
      <c r="C88" s="25" t="s">
        <v>2</v>
      </c>
      <c r="D88" s="27">
        <v>0</v>
      </c>
      <c r="E88" s="28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45">
        <v>0</v>
      </c>
      <c r="S88" s="146">
        <v>0</v>
      </c>
      <c r="T88" s="121">
        <f>R88+'2025.1'!T88</f>
        <v>857276</v>
      </c>
      <c r="U88" s="122">
        <f>S88+'2025.1'!U88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>
        <v>0</v>
      </c>
      <c r="AG88" s="16">
        <v>0</v>
      </c>
      <c r="AH88" s="16">
        <f>AF88+'2025.1'!AH88</f>
        <v>11</v>
      </c>
      <c r="AI88" s="16">
        <f>AG88+'2025.1'!AI88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00"/>
      <c r="B89" s="401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R89+'2025.1'!T89</f>
        <v>0</v>
      </c>
      <c r="U89" s="122">
        <f>S89+'2025.1'!U89</f>
        <v>0</v>
      </c>
      <c r="V89" s="6">
        <v>0</v>
      </c>
      <c r="W89" s="6">
        <v>0</v>
      </c>
      <c r="X89" s="148">
        <f t="shared" si="26"/>
        <v>0</v>
      </c>
      <c r="Y89" s="7">
        <v>0</v>
      </c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>
        <v>0</v>
      </c>
      <c r="AG89" s="16">
        <v>0</v>
      </c>
      <c r="AH89" s="16">
        <f>AF89+'2025.1'!AH89</f>
        <v>1</v>
      </c>
      <c r="AI89" s="16">
        <f>AG89+'2025.1'!AI89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1</v>
      </c>
      <c r="F90" s="281">
        <f t="shared" si="40"/>
        <v>345</v>
      </c>
      <c r="G90" s="245">
        <f t="shared" ref="G90:H90" si="41">SUM(G81:G89)</f>
        <v>260</v>
      </c>
      <c r="H90" s="266">
        <f t="shared" si="41"/>
        <v>85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3</v>
      </c>
      <c r="O90" s="153">
        <f t="shared" si="40"/>
        <v>11</v>
      </c>
      <c r="P90" s="281">
        <f t="shared" ref="P90" si="42">SUM(P81:P89)</f>
        <v>345</v>
      </c>
      <c r="Q90" s="255">
        <f t="shared" ref="Q90" si="43">SUM(Q81:Q89)</f>
        <v>-4</v>
      </c>
      <c r="R90" s="158">
        <f t="shared" ref="R90:S90" si="44">SUM(R81:R89)</f>
        <v>557014</v>
      </c>
      <c r="S90" s="159">
        <f t="shared" si="44"/>
        <v>3600.089768599737</v>
      </c>
      <c r="T90" s="158">
        <f t="shared" ref="T90:U90" si="45">SUM(T81:T89)</f>
        <v>3509462</v>
      </c>
      <c r="U90" s="159">
        <f t="shared" si="45"/>
        <v>23294.376294906513</v>
      </c>
      <c r="V90" s="164">
        <f t="shared" ref="V90:Y90" si="46">SUM(V81:V89)</f>
        <v>4</v>
      </c>
      <c r="W90" s="165">
        <f t="shared" si="46"/>
        <v>2</v>
      </c>
      <c r="X90" s="166">
        <f t="shared" si="26"/>
        <v>400</v>
      </c>
      <c r="Y90" s="165">
        <f t="shared" si="46"/>
        <v>173</v>
      </c>
      <c r="Z90" s="132">
        <f t="shared" si="27"/>
        <v>69200</v>
      </c>
      <c r="AA90" s="135">
        <f>V90+'2025.1'!AA90</f>
        <v>10</v>
      </c>
      <c r="AB90" s="135">
        <f>W90+'2025.1'!AB90</f>
        <v>4</v>
      </c>
      <c r="AC90" s="135">
        <f>X90+'2025.1'!AC90</f>
        <v>800</v>
      </c>
      <c r="AD90" s="135">
        <f>Y90+'2025.1'!AD90</f>
        <v>331</v>
      </c>
      <c r="AE90" s="135">
        <f>Z90+'2025.1'!AE90</f>
        <v>132400</v>
      </c>
      <c r="AF90" s="153">
        <f t="shared" ref="AF90:AG90" si="47">SUM(AF81:AF89)</f>
        <v>11</v>
      </c>
      <c r="AG90" s="153">
        <f t="shared" si="47"/>
        <v>0</v>
      </c>
      <c r="AH90" s="137">
        <f>AF90+'2025.1'!AH90</f>
        <v>137</v>
      </c>
      <c r="AI90" s="137">
        <f>AG90+'2025.1'!AI90</f>
        <v>1</v>
      </c>
      <c r="AJ90" s="153">
        <f t="shared" ref="AJ90:AM90" si="48">SUM(AJ81:AJ89)</f>
        <v>4</v>
      </c>
      <c r="AK90" s="153">
        <f t="shared" si="48"/>
        <v>185</v>
      </c>
      <c r="AL90" s="153">
        <f t="shared" si="48"/>
        <v>227</v>
      </c>
      <c r="AM90" s="153">
        <f t="shared" si="48"/>
        <v>37</v>
      </c>
      <c r="AN90" s="137">
        <f>AJ90+'2025.1'!AN90</f>
        <v>13</v>
      </c>
      <c r="AO90" s="137">
        <f>AK90+'2025.1'!AO90</f>
        <v>1605</v>
      </c>
      <c r="AP90" s="137">
        <f>AL90+'2025.1'!AP90</f>
        <v>828</v>
      </c>
      <c r="AQ90" s="137">
        <f>AM90+'2025.1'!AQ90</f>
        <v>145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9">SUM(D90,D80,D70,D60,D43,D34,D20)</f>
        <v>22</v>
      </c>
      <c r="E91" s="218">
        <f t="shared" si="49"/>
        <v>12</v>
      </c>
      <c r="F91" s="282">
        <f t="shared" si="49"/>
        <v>3650</v>
      </c>
      <c r="G91" s="272">
        <f t="shared" si="49"/>
        <v>2895</v>
      </c>
      <c r="H91" s="267">
        <f t="shared" si="49"/>
        <v>755</v>
      </c>
      <c r="I91" s="219">
        <f t="shared" si="49"/>
        <v>3660</v>
      </c>
      <c r="J91" s="220">
        <f t="shared" si="49"/>
        <v>7</v>
      </c>
      <c r="K91" s="220">
        <f t="shared" si="49"/>
        <v>4</v>
      </c>
      <c r="L91" s="220">
        <f t="shared" si="49"/>
        <v>192</v>
      </c>
      <c r="M91" s="220">
        <f t="shared" si="49"/>
        <v>1</v>
      </c>
      <c r="N91" s="220">
        <f t="shared" si="49"/>
        <v>19</v>
      </c>
      <c r="O91" s="220">
        <f t="shared" si="49"/>
        <v>193</v>
      </c>
      <c r="P91" s="282">
        <f t="shared" si="49"/>
        <v>3650</v>
      </c>
      <c r="Q91" s="256">
        <f t="shared" si="49"/>
        <v>-10</v>
      </c>
      <c r="R91" s="221">
        <f t="shared" ref="R91:W91" si="50">R20+R34+R43+R60+R70+R80+R90</f>
        <v>11743618</v>
      </c>
      <c r="S91" s="222">
        <f t="shared" si="50"/>
        <v>75901.286158236078</v>
      </c>
      <c r="T91" s="221">
        <f t="shared" si="50"/>
        <v>51629927</v>
      </c>
      <c r="U91" s="222">
        <f t="shared" si="50"/>
        <v>339212.38107174251</v>
      </c>
      <c r="V91" s="223">
        <f t="shared" si="50"/>
        <v>26</v>
      </c>
      <c r="W91" s="224">
        <f t="shared" si="50"/>
        <v>32</v>
      </c>
      <c r="X91" s="225">
        <f t="shared" si="26"/>
        <v>6400</v>
      </c>
      <c r="Y91" s="224">
        <f>Y20+Y34+Y43+Y60+Y70+Y80+Y90</f>
        <v>984</v>
      </c>
      <c r="Z91" s="225">
        <f t="shared" si="27"/>
        <v>393600</v>
      </c>
      <c r="AA91" s="226">
        <f>V91+'2025.1'!AA91</f>
        <v>212</v>
      </c>
      <c r="AB91" s="226">
        <f>W91+'2025.1'!AB91</f>
        <v>698</v>
      </c>
      <c r="AC91" s="226">
        <f>X91+'2025.1'!AC91</f>
        <v>139600</v>
      </c>
      <c r="AD91" s="226">
        <f>Y91+'2025.1'!AD91</f>
        <v>8629</v>
      </c>
      <c r="AE91" s="226">
        <f>Z91+'2025.1'!AE91</f>
        <v>3451600</v>
      </c>
      <c r="AF91" s="223">
        <f>AF20+AF34+AF43+AF60+AF70+AF80+AF90</f>
        <v>52</v>
      </c>
      <c r="AG91" s="223">
        <f>AG20+AG34+AG43+AG60+AG70+AG80+AG90</f>
        <v>0</v>
      </c>
      <c r="AH91" s="227">
        <f>AF91+'2025.1'!AH91</f>
        <v>324</v>
      </c>
      <c r="AI91" s="227">
        <f>AG91+'2025.1'!AI91</f>
        <v>1</v>
      </c>
      <c r="AJ91" s="223">
        <f>AJ20+AJ34+AJ43+AJ60+AJ70+AJ80+AJ90</f>
        <v>17</v>
      </c>
      <c r="AK91" s="223">
        <f>AK20+AK34+AK43+AK60+AK70+AK80+AK90</f>
        <v>990</v>
      </c>
      <c r="AL91" s="223">
        <f>AL20+AL34+AL43+AL60+AL70+AL80+AL90</f>
        <v>1149</v>
      </c>
      <c r="AM91" s="223">
        <f>AM20+AM34+AM43+AM60+AM70+AM80+AM90</f>
        <v>94</v>
      </c>
      <c r="AN91" s="227">
        <f>AJ91+'2025.1'!AN91</f>
        <v>119</v>
      </c>
      <c r="AO91" s="227">
        <f>AK91+'2025.1'!AO91</f>
        <v>11695</v>
      </c>
      <c r="AP91" s="227">
        <f>AL91+'2025.1'!AP91</f>
        <v>14457</v>
      </c>
      <c r="AQ91" s="227">
        <f>AM91+'2025.1'!AQ91</f>
        <v>814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3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tabSelected="1" zoomScaleNormal="100" workbookViewId="0">
      <pane xSplit="3" ySplit="4" topLeftCell="T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C10" sqref="AC10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45717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126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4.85" customHeight="1">
      <c r="A5" s="398">
        <v>1</v>
      </c>
      <c r="B5" s="398">
        <v>1</v>
      </c>
      <c r="C5" s="25" t="s">
        <v>77</v>
      </c>
      <c r="D5" s="27">
        <v>0</v>
      </c>
      <c r="E5" s="120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R5+'2025.2'!T5</f>
        <v>836379</v>
      </c>
      <c r="U5" s="122">
        <f>S5+'2025.2'!U5</f>
        <v>5400.0304075724935</v>
      </c>
      <c r="V5" s="2">
        <v>1</v>
      </c>
      <c r="W5" s="2">
        <v>7</v>
      </c>
      <c r="X5" s="13">
        <f>W5*$X$4</f>
        <v>1400</v>
      </c>
      <c r="Y5" s="3">
        <v>43</v>
      </c>
      <c r="Z5" s="14">
        <f t="shared" ref="Z5:Z35" si="0">Y5*$Z$4</f>
        <v>17200</v>
      </c>
      <c r="AA5" s="15">
        <f>V5+'2025.2'!AA5</f>
        <v>4</v>
      </c>
      <c r="AB5" s="15">
        <f>W5+'2025.2'!AB5</f>
        <v>8</v>
      </c>
      <c r="AC5" s="15">
        <f>X5+'2025.2'!AC5</f>
        <v>1600</v>
      </c>
      <c r="AD5" s="15">
        <f>Y5+'2025.2'!AD5</f>
        <v>136</v>
      </c>
      <c r="AE5" s="15">
        <f>Z5+'2025.2'!AE5</f>
        <v>54400</v>
      </c>
      <c r="AF5" s="4">
        <v>0</v>
      </c>
      <c r="AG5" s="16">
        <v>0</v>
      </c>
      <c r="AH5" s="16">
        <f>AF5+'2025.2'!AH5</f>
        <v>0</v>
      </c>
      <c r="AI5" s="16">
        <f>AG5+'2025.2'!AI5</f>
        <v>0</v>
      </c>
      <c r="AJ5" s="5">
        <v>0</v>
      </c>
      <c r="AK5" s="16">
        <v>0</v>
      </c>
      <c r="AL5" s="16">
        <v>0</v>
      </c>
      <c r="AM5" s="16">
        <v>0</v>
      </c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399"/>
      <c r="B6" s="399"/>
      <c r="C6" s="25" t="s">
        <v>76</v>
      </c>
      <c r="D6" s="27">
        <v>0</v>
      </c>
      <c r="E6" s="120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R6+'2025.2'!T6</f>
        <v>80470</v>
      </c>
      <c r="U6" s="122">
        <f>S6+'2025.2'!U6</f>
        <v>520.09325381268843</v>
      </c>
      <c r="V6" s="6">
        <v>0</v>
      </c>
      <c r="W6" s="6">
        <v>0</v>
      </c>
      <c r="X6" s="13">
        <f t="shared" ref="X6:X68" si="1">W6*$X$4</f>
        <v>0</v>
      </c>
      <c r="Y6" s="7">
        <v>0</v>
      </c>
      <c r="Z6" s="14">
        <f t="shared" si="0"/>
        <v>0</v>
      </c>
      <c r="AA6" s="15">
        <f>V6+'2025.2'!AA6</f>
        <v>4</v>
      </c>
      <c r="AB6" s="15">
        <f>W6+'2025.2'!AB6</f>
        <v>0</v>
      </c>
      <c r="AC6" s="15">
        <f>X6+'2025.2'!AC6</f>
        <v>0</v>
      </c>
      <c r="AD6" s="15">
        <f>Y6+'2025.2'!AD6</f>
        <v>113</v>
      </c>
      <c r="AE6" s="15">
        <f>Z6+'2025.2'!AE6</f>
        <v>45200</v>
      </c>
      <c r="AF6" s="4">
        <v>0</v>
      </c>
      <c r="AG6" s="16">
        <v>0</v>
      </c>
      <c r="AH6" s="16">
        <f>AF6+'2025.2'!AH6</f>
        <v>1</v>
      </c>
      <c r="AI6" s="16">
        <f>AG6+'2025.2'!AI6</f>
        <v>0</v>
      </c>
      <c r="AJ6" s="5">
        <v>0</v>
      </c>
      <c r="AK6" s="16">
        <v>0</v>
      </c>
      <c r="AL6" s="16">
        <v>0</v>
      </c>
      <c r="AM6" s="16">
        <v>0</v>
      </c>
      <c r="AN6" s="16">
        <f>AJ6+'2025.2'!AN6</f>
        <v>2</v>
      </c>
      <c r="AO6" s="16">
        <f>AK6+'2025.2'!AO6</f>
        <v>135</v>
      </c>
      <c r="AP6" s="16">
        <f>AL6+'2025.2'!AP6</f>
        <v>119</v>
      </c>
      <c r="AQ6" s="16">
        <f>AM6+'2025.2'!AQ6</f>
        <v>7</v>
      </c>
    </row>
    <row r="7" spans="1:43" s="1" customFormat="1">
      <c r="A7" s="399"/>
      <c r="B7" s="399"/>
      <c r="C7" s="25" t="s">
        <v>75</v>
      </c>
      <c r="D7" s="27">
        <v>0</v>
      </c>
      <c r="E7" s="120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21">
        <f>R7+'2025.2'!T7</f>
        <v>813567</v>
      </c>
      <c r="U7" s="122">
        <f>S7+'2025.2'!U7</f>
        <v>5300.1446261846149</v>
      </c>
      <c r="V7" s="6">
        <v>0</v>
      </c>
      <c r="W7" s="6">
        <v>0</v>
      </c>
      <c r="X7" s="13">
        <f t="shared" si="1"/>
        <v>0</v>
      </c>
      <c r="Y7" s="322">
        <v>0</v>
      </c>
      <c r="Z7" s="14">
        <f t="shared" si="0"/>
        <v>0</v>
      </c>
      <c r="AA7" s="15">
        <f>V7+'2025.2'!AA7</f>
        <v>5</v>
      </c>
      <c r="AB7" s="15">
        <f>W7+'2025.2'!AB7</f>
        <v>22</v>
      </c>
      <c r="AC7" s="15">
        <f>X7+'2025.2'!AC7</f>
        <v>4400</v>
      </c>
      <c r="AD7" s="15">
        <f>Y7+'2025.2'!AD7</f>
        <v>205</v>
      </c>
      <c r="AE7" s="15">
        <f>Z7+'2025.2'!AE7</f>
        <v>82000</v>
      </c>
      <c r="AF7" s="324">
        <v>0</v>
      </c>
      <c r="AG7" s="16">
        <v>0</v>
      </c>
      <c r="AH7" s="16">
        <f>AF7+'2025.2'!AH7</f>
        <v>2</v>
      </c>
      <c r="AI7" s="16">
        <f>AG7+'2025.2'!AI7</f>
        <v>0</v>
      </c>
      <c r="AJ7" s="5">
        <v>0</v>
      </c>
      <c r="AK7" s="16">
        <v>0</v>
      </c>
      <c r="AL7" s="16">
        <v>0</v>
      </c>
      <c r="AM7" s="16">
        <v>0</v>
      </c>
      <c r="AN7" s="16">
        <f>AJ7+'2025.2'!AN7</f>
        <v>2</v>
      </c>
      <c r="AO7" s="16">
        <f>AK7+'2025.2'!AO7</f>
        <v>170</v>
      </c>
      <c r="AP7" s="16">
        <f>AL7+'2025.2'!AP7</f>
        <v>128</v>
      </c>
      <c r="AQ7" s="16">
        <f>AM7+'2025.2'!AQ7</f>
        <v>5</v>
      </c>
    </row>
    <row r="8" spans="1:43" s="1" customFormat="1">
      <c r="A8" s="399"/>
      <c r="B8" s="399"/>
      <c r="C8" s="25" t="s">
        <v>74</v>
      </c>
      <c r="D8" s="27">
        <v>0</v>
      </c>
      <c r="E8" s="120">
        <v>0</v>
      </c>
      <c r="F8" s="292">
        <v>42</v>
      </c>
      <c r="G8" s="239">
        <v>33</v>
      </c>
      <c r="H8" s="258">
        <v>9</v>
      </c>
      <c r="I8" s="52">
        <v>38</v>
      </c>
      <c r="J8" s="54">
        <v>0</v>
      </c>
      <c r="K8" s="54">
        <v>0</v>
      </c>
      <c r="L8" s="54">
        <v>4</v>
      </c>
      <c r="M8" s="54">
        <v>0</v>
      </c>
      <c r="N8" s="54">
        <v>0</v>
      </c>
      <c r="O8" s="249">
        <v>0</v>
      </c>
      <c r="P8" s="294">
        <v>42</v>
      </c>
      <c r="Q8" s="249">
        <v>4</v>
      </c>
      <c r="R8" s="121">
        <v>149906</v>
      </c>
      <c r="S8" s="123">
        <v>1000.002221397007</v>
      </c>
      <c r="T8" s="121">
        <f>R8+'2025.2'!T8</f>
        <v>235642</v>
      </c>
      <c r="U8" s="122">
        <f>S8+'2025.2'!U8</f>
        <v>1560.0590062531228</v>
      </c>
      <c r="V8" s="6">
        <v>0</v>
      </c>
      <c r="W8" s="6">
        <v>0</v>
      </c>
      <c r="X8" s="13">
        <f t="shared" si="1"/>
        <v>0</v>
      </c>
      <c r="Y8" s="322">
        <v>0</v>
      </c>
      <c r="Z8" s="14">
        <f t="shared" si="0"/>
        <v>0</v>
      </c>
      <c r="AA8" s="15">
        <f>V8+'2025.2'!AA8</f>
        <v>5</v>
      </c>
      <c r="AB8" s="15">
        <f>W8+'2025.2'!AB8</f>
        <v>37</v>
      </c>
      <c r="AC8" s="15">
        <f>X8+'2025.2'!AC8</f>
        <v>7400</v>
      </c>
      <c r="AD8" s="15">
        <f>Y8+'2025.2'!AD8</f>
        <v>204</v>
      </c>
      <c r="AE8" s="15">
        <f>Z8+'2025.2'!AE8</f>
        <v>81600</v>
      </c>
      <c r="AF8" s="324">
        <v>0</v>
      </c>
      <c r="AG8" s="16">
        <v>0</v>
      </c>
      <c r="AH8" s="16">
        <f>AF8+'2025.2'!AH8</f>
        <v>0</v>
      </c>
      <c r="AI8" s="16">
        <f>AG8+'2025.2'!AI8</f>
        <v>0</v>
      </c>
      <c r="AJ8" s="5">
        <v>0</v>
      </c>
      <c r="AK8" s="16">
        <v>0</v>
      </c>
      <c r="AL8" s="16">
        <v>0</v>
      </c>
      <c r="AM8" s="16">
        <v>0</v>
      </c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399"/>
      <c r="B9" s="399"/>
      <c r="C9" s="25" t="s">
        <v>73</v>
      </c>
      <c r="D9" s="27">
        <v>0</v>
      </c>
      <c r="E9" s="120">
        <v>0</v>
      </c>
      <c r="F9" s="292">
        <v>32</v>
      </c>
      <c r="G9" s="239">
        <v>20</v>
      </c>
      <c r="H9" s="258">
        <v>12</v>
      </c>
      <c r="I9" s="52">
        <v>31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249">
        <v>0</v>
      </c>
      <c r="P9" s="294">
        <v>32</v>
      </c>
      <c r="Q9" s="249">
        <v>1</v>
      </c>
      <c r="R9" s="121">
        <v>0</v>
      </c>
      <c r="S9" s="123">
        <v>0</v>
      </c>
      <c r="T9" s="121">
        <f>R9+'2025.2'!T9</f>
        <v>459265</v>
      </c>
      <c r="U9" s="122">
        <f>S9+'2025.2'!U9</f>
        <v>3000.0755726526081</v>
      </c>
      <c r="V9" s="6">
        <v>3</v>
      </c>
      <c r="W9" s="6">
        <v>0</v>
      </c>
      <c r="X9" s="13">
        <f t="shared" si="1"/>
        <v>0</v>
      </c>
      <c r="Y9" s="7">
        <v>136</v>
      </c>
      <c r="Z9" s="14">
        <f t="shared" si="0"/>
        <v>54400</v>
      </c>
      <c r="AA9" s="15">
        <f>V9+'2025.2'!AA9</f>
        <v>9</v>
      </c>
      <c r="AB9" s="15">
        <f>W9+'2025.2'!AB9</f>
        <v>40</v>
      </c>
      <c r="AC9" s="15">
        <f>X9+'2025.2'!AC9</f>
        <v>8000</v>
      </c>
      <c r="AD9" s="15">
        <f>Y9+'2025.2'!AD9</f>
        <v>398</v>
      </c>
      <c r="AE9" s="15">
        <f>Z9+'2025.2'!AE9</f>
        <v>159200</v>
      </c>
      <c r="AF9" s="4">
        <v>0</v>
      </c>
      <c r="AG9" s="16">
        <v>0</v>
      </c>
      <c r="AH9" s="16">
        <f>AF9+'2025.2'!AH9</f>
        <v>0</v>
      </c>
      <c r="AI9" s="16">
        <f>AG9+'2025.2'!AI9</f>
        <v>0</v>
      </c>
      <c r="AJ9" s="5">
        <v>0</v>
      </c>
      <c r="AK9" s="16">
        <v>0</v>
      </c>
      <c r="AL9" s="16">
        <v>0</v>
      </c>
      <c r="AM9" s="16">
        <v>0</v>
      </c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399"/>
      <c r="B10" s="400"/>
      <c r="C10" s="25" t="s">
        <v>72</v>
      </c>
      <c r="D10" s="27">
        <v>0</v>
      </c>
      <c r="E10" s="120">
        <v>0</v>
      </c>
      <c r="F10" s="292">
        <v>16</v>
      </c>
      <c r="G10" s="239">
        <v>14</v>
      </c>
      <c r="H10" s="258">
        <v>2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17</v>
      </c>
      <c r="P10" s="294">
        <v>16</v>
      </c>
      <c r="Q10" s="249">
        <v>-11</v>
      </c>
      <c r="R10" s="121">
        <v>0</v>
      </c>
      <c r="S10" s="123">
        <v>0</v>
      </c>
      <c r="T10" s="121">
        <f>R10+'2025.2'!T10</f>
        <v>0</v>
      </c>
      <c r="U10" s="122">
        <f>S10+'2025.2'!U10</f>
        <v>0</v>
      </c>
      <c r="V10" s="6">
        <v>1</v>
      </c>
      <c r="W10" s="6">
        <v>0</v>
      </c>
      <c r="X10" s="13">
        <f t="shared" si="1"/>
        <v>0</v>
      </c>
      <c r="Y10" s="7">
        <v>35</v>
      </c>
      <c r="Z10" s="14">
        <f t="shared" si="0"/>
        <v>14000</v>
      </c>
      <c r="AA10" s="15">
        <f>V10+'2025.2'!AA10</f>
        <v>5</v>
      </c>
      <c r="AB10" s="15">
        <f>W10+'2025.2'!AB10</f>
        <v>1</v>
      </c>
      <c r="AC10" s="15">
        <f>X10+'2025.2'!AC10</f>
        <v>200</v>
      </c>
      <c r="AD10" s="15">
        <f>Y10+'2025.2'!AD10</f>
        <v>208</v>
      </c>
      <c r="AE10" s="15">
        <f>Z10+'2025.2'!AE10</f>
        <v>83200</v>
      </c>
      <c r="AF10" s="4">
        <v>0</v>
      </c>
      <c r="AG10" s="16">
        <v>0</v>
      </c>
      <c r="AH10" s="16">
        <f>AF10+'2025.2'!AH10</f>
        <v>3</v>
      </c>
      <c r="AI10" s="16">
        <f>AG10+'2025.2'!AI10</f>
        <v>0</v>
      </c>
      <c r="AJ10" s="5">
        <v>0</v>
      </c>
      <c r="AK10" s="16">
        <v>0</v>
      </c>
      <c r="AL10" s="16">
        <v>0</v>
      </c>
      <c r="AM10" s="16">
        <v>0</v>
      </c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399"/>
      <c r="B11" s="401">
        <v>2</v>
      </c>
      <c r="C11" s="25" t="s">
        <v>71</v>
      </c>
      <c r="D11" s="27">
        <v>0</v>
      </c>
      <c r="E11" s="120">
        <v>0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0</v>
      </c>
      <c r="S11" s="123">
        <v>0</v>
      </c>
      <c r="T11" s="121">
        <f>R11+'2025.2'!T11</f>
        <v>2423549</v>
      </c>
      <c r="U11" s="122">
        <f>S11+'2025.2'!U11</f>
        <v>15800.106887003145</v>
      </c>
      <c r="V11" s="6">
        <v>0</v>
      </c>
      <c r="W11" s="6">
        <v>0</v>
      </c>
      <c r="X11" s="13">
        <f t="shared" si="1"/>
        <v>0</v>
      </c>
      <c r="Y11" s="7">
        <v>0</v>
      </c>
      <c r="Z11" s="14">
        <f t="shared" si="0"/>
        <v>0</v>
      </c>
      <c r="AA11" s="15">
        <f>V11+'2025.2'!AA11</f>
        <v>4</v>
      </c>
      <c r="AB11" s="15">
        <f>W11+'2025.2'!AB11</f>
        <v>0</v>
      </c>
      <c r="AC11" s="15">
        <f>X11+'2025.2'!AC11</f>
        <v>0</v>
      </c>
      <c r="AD11" s="15">
        <f>Y11+'2025.2'!AD11</f>
        <v>186</v>
      </c>
      <c r="AE11" s="15">
        <f>Z11+'2025.2'!AE11</f>
        <v>74400</v>
      </c>
      <c r="AF11" s="4">
        <v>0</v>
      </c>
      <c r="AG11" s="16">
        <v>0</v>
      </c>
      <c r="AH11" s="16">
        <f>AF11+'2025.2'!AH11</f>
        <v>0</v>
      </c>
      <c r="AI11" s="16">
        <f>AG11+'2025.2'!AI11</f>
        <v>0</v>
      </c>
      <c r="AJ11" s="5">
        <v>0</v>
      </c>
      <c r="AK11" s="16">
        <v>0</v>
      </c>
      <c r="AL11" s="16">
        <v>0</v>
      </c>
      <c r="AM11" s="16">
        <v>0</v>
      </c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399"/>
      <c r="B12" s="401"/>
      <c r="C12" s="25" t="s">
        <v>70</v>
      </c>
      <c r="D12" s="27">
        <v>0</v>
      </c>
      <c r="E12" s="120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R12+'2025.2'!T12</f>
        <v>214410</v>
      </c>
      <c r="U12" s="122">
        <f>S12+'2025.2'!U12</f>
        <v>1400.0163906587557</v>
      </c>
      <c r="V12" s="6">
        <v>0</v>
      </c>
      <c r="W12" s="6">
        <v>0</v>
      </c>
      <c r="X12" s="13">
        <f t="shared" si="1"/>
        <v>0</v>
      </c>
      <c r="Y12" s="7">
        <v>0</v>
      </c>
      <c r="Z12" s="14">
        <f t="shared" si="0"/>
        <v>0</v>
      </c>
      <c r="AA12" s="15">
        <f>V12+'2025.2'!AA12</f>
        <v>2</v>
      </c>
      <c r="AB12" s="15">
        <f>W12+'2025.2'!AB12</f>
        <v>0</v>
      </c>
      <c r="AC12" s="15">
        <f>X12+'2025.2'!AC12</f>
        <v>0</v>
      </c>
      <c r="AD12" s="15">
        <f>Y12+'2025.2'!AD12</f>
        <v>57</v>
      </c>
      <c r="AE12" s="15">
        <f>Z12+'2025.2'!AE12</f>
        <v>22800</v>
      </c>
      <c r="AF12" s="4">
        <v>0</v>
      </c>
      <c r="AG12" s="16">
        <v>0</v>
      </c>
      <c r="AH12" s="16">
        <f>AF12+'2025.2'!AH12</f>
        <v>0</v>
      </c>
      <c r="AI12" s="16">
        <f>AG12+'2025.2'!AI12</f>
        <v>0</v>
      </c>
      <c r="AJ12" s="5">
        <v>0</v>
      </c>
      <c r="AK12" s="16">
        <v>0</v>
      </c>
      <c r="AL12" s="16">
        <v>0</v>
      </c>
      <c r="AM12" s="16">
        <v>0</v>
      </c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399"/>
      <c r="B13" s="401"/>
      <c r="C13" s="25" t="s">
        <v>69</v>
      </c>
      <c r="D13" s="27">
        <v>1</v>
      </c>
      <c r="E13" s="120">
        <v>0</v>
      </c>
      <c r="F13" s="292">
        <v>54</v>
      </c>
      <c r="G13" s="239">
        <v>54</v>
      </c>
      <c r="H13" s="258">
        <v>0</v>
      </c>
      <c r="I13" s="52">
        <v>47</v>
      </c>
      <c r="J13" s="54">
        <v>0</v>
      </c>
      <c r="K13" s="54">
        <v>0</v>
      </c>
      <c r="L13" s="54">
        <v>7</v>
      </c>
      <c r="M13" s="54">
        <v>0</v>
      </c>
      <c r="N13" s="54">
        <v>0</v>
      </c>
      <c r="O13" s="249">
        <v>0</v>
      </c>
      <c r="P13" s="294">
        <v>54</v>
      </c>
      <c r="Q13" s="249">
        <v>7</v>
      </c>
      <c r="R13" s="121">
        <v>0</v>
      </c>
      <c r="S13" s="123">
        <v>0</v>
      </c>
      <c r="T13" s="121">
        <f>R13+'2025.2'!T13</f>
        <v>842324</v>
      </c>
      <c r="U13" s="122">
        <f>S13+'2025.2'!U13</f>
        <v>5500.0578622510411</v>
      </c>
      <c r="V13" s="6">
        <v>1</v>
      </c>
      <c r="W13" s="6">
        <v>0</v>
      </c>
      <c r="X13" s="13">
        <f t="shared" si="1"/>
        <v>0</v>
      </c>
      <c r="Y13" s="7">
        <v>33</v>
      </c>
      <c r="Z13" s="14">
        <f t="shared" si="0"/>
        <v>13200</v>
      </c>
      <c r="AA13" s="15">
        <f>V13+'2025.2'!AA13</f>
        <v>5</v>
      </c>
      <c r="AB13" s="15">
        <f>W13+'2025.2'!AB13</f>
        <v>0</v>
      </c>
      <c r="AC13" s="15">
        <f>X13+'2025.2'!AC13</f>
        <v>0</v>
      </c>
      <c r="AD13" s="15">
        <f>Y13+'2025.2'!AD13</f>
        <v>203</v>
      </c>
      <c r="AE13" s="15">
        <f>Z13+'2025.2'!AE13</f>
        <v>81200</v>
      </c>
      <c r="AF13" s="4">
        <v>1</v>
      </c>
      <c r="AG13" s="16">
        <v>0</v>
      </c>
      <c r="AH13" s="16">
        <f>AF13+'2025.2'!AH13</f>
        <v>1</v>
      </c>
      <c r="AI13" s="16">
        <f>AG13+'2025.2'!AI13</f>
        <v>0</v>
      </c>
      <c r="AJ13" s="5">
        <v>0</v>
      </c>
      <c r="AK13" s="16">
        <v>0</v>
      </c>
      <c r="AL13" s="16">
        <v>0</v>
      </c>
      <c r="AM13" s="16">
        <v>0</v>
      </c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399"/>
      <c r="B14" s="401"/>
      <c r="C14" s="25" t="s">
        <v>68</v>
      </c>
      <c r="D14" s="27">
        <v>0</v>
      </c>
      <c r="E14" s="120">
        <v>0</v>
      </c>
      <c r="F14" s="292">
        <v>15</v>
      </c>
      <c r="G14" s="239">
        <v>14</v>
      </c>
      <c r="H14" s="258">
        <v>1</v>
      </c>
      <c r="I14" s="52">
        <v>15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249">
        <v>1</v>
      </c>
      <c r="P14" s="294">
        <v>15</v>
      </c>
      <c r="Q14" s="249">
        <v>0</v>
      </c>
      <c r="R14" s="121">
        <v>0</v>
      </c>
      <c r="S14" s="123">
        <v>0</v>
      </c>
      <c r="T14" s="121">
        <f>R14+'2025.2'!T14</f>
        <v>315566</v>
      </c>
      <c r="U14" s="122">
        <f>S14+'2025.2'!U14</f>
        <v>2200.0318704350038</v>
      </c>
      <c r="V14" s="6">
        <v>0</v>
      </c>
      <c r="W14" s="6">
        <v>0</v>
      </c>
      <c r="X14" s="13">
        <f t="shared" si="1"/>
        <v>0</v>
      </c>
      <c r="Y14" s="7">
        <v>0</v>
      </c>
      <c r="Z14" s="14">
        <f t="shared" si="0"/>
        <v>0</v>
      </c>
      <c r="AA14" s="15">
        <f>V14+'2025.2'!AA14</f>
        <v>7</v>
      </c>
      <c r="AB14" s="15">
        <f>W14+'2025.2'!AB14</f>
        <v>0</v>
      </c>
      <c r="AC14" s="15">
        <f>X14+'2025.2'!AC14</f>
        <v>0</v>
      </c>
      <c r="AD14" s="15">
        <f>Y14+'2025.2'!AD14</f>
        <v>241</v>
      </c>
      <c r="AE14" s="15">
        <f>Z14+'2025.2'!AE14</f>
        <v>96400</v>
      </c>
      <c r="AF14" s="4">
        <v>0</v>
      </c>
      <c r="AG14" s="16">
        <v>0</v>
      </c>
      <c r="AH14" s="16">
        <f>AF14+'2025.2'!AH14</f>
        <v>0</v>
      </c>
      <c r="AI14" s="16">
        <f>AG14+'2025.2'!AI14</f>
        <v>0</v>
      </c>
      <c r="AJ14" s="5">
        <v>0</v>
      </c>
      <c r="AK14" s="16">
        <v>0</v>
      </c>
      <c r="AL14" s="16">
        <v>0</v>
      </c>
      <c r="AM14" s="16">
        <v>0</v>
      </c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399"/>
      <c r="B15" s="401"/>
      <c r="C15" s="25" t="s">
        <v>67</v>
      </c>
      <c r="D15" s="27">
        <v>0</v>
      </c>
      <c r="E15" s="120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21">
        <f>R15+'2025.2'!T15</f>
        <v>811371</v>
      </c>
      <c r="U15" s="122">
        <f>S15+'2025.2'!U15</f>
        <v>5300.1520199856714</v>
      </c>
      <c r="V15" s="6">
        <v>0</v>
      </c>
      <c r="W15" s="6">
        <v>0</v>
      </c>
      <c r="X15" s="13">
        <f t="shared" si="1"/>
        <v>0</v>
      </c>
      <c r="Y15" s="7">
        <v>0</v>
      </c>
      <c r="Z15" s="14">
        <f t="shared" si="0"/>
        <v>0</v>
      </c>
      <c r="AA15" s="15">
        <f>V15+'2025.2'!AA15</f>
        <v>3</v>
      </c>
      <c r="AB15" s="15">
        <f>W15+'2025.2'!AB15</f>
        <v>4</v>
      </c>
      <c r="AC15" s="15">
        <f>X15+'2025.2'!AC15</f>
        <v>800</v>
      </c>
      <c r="AD15" s="15">
        <f>Y15+'2025.2'!AD15</f>
        <v>191</v>
      </c>
      <c r="AE15" s="15">
        <f>Z15+'2025.2'!AE15</f>
        <v>76400</v>
      </c>
      <c r="AF15" s="4">
        <v>0</v>
      </c>
      <c r="AG15" s="16">
        <v>0</v>
      </c>
      <c r="AH15" s="16">
        <f>AF15+'2025.2'!AH15</f>
        <v>0</v>
      </c>
      <c r="AI15" s="16">
        <f>AG15+'2025.2'!AI15</f>
        <v>0</v>
      </c>
      <c r="AJ15" s="5">
        <v>0</v>
      </c>
      <c r="AK15" s="16">
        <v>0</v>
      </c>
      <c r="AL15" s="16">
        <v>0</v>
      </c>
      <c r="AM15" s="16">
        <v>0</v>
      </c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399"/>
      <c r="B16" s="401">
        <v>3</v>
      </c>
      <c r="C16" s="25" t="s">
        <v>66</v>
      </c>
      <c r="D16" s="27">
        <v>0</v>
      </c>
      <c r="E16" s="120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R16+'2025.2'!T16</f>
        <v>290871</v>
      </c>
      <c r="U16" s="122">
        <f>S16+'2025.2'!U16</f>
        <v>1900.0685484263699</v>
      </c>
      <c r="V16" s="6">
        <v>0</v>
      </c>
      <c r="W16" s="6">
        <v>0</v>
      </c>
      <c r="X16" s="13">
        <f t="shared" si="1"/>
        <v>0</v>
      </c>
      <c r="Y16" s="7">
        <v>0</v>
      </c>
      <c r="Z16" s="14">
        <f t="shared" si="0"/>
        <v>0</v>
      </c>
      <c r="AA16" s="15">
        <f>V16+'2025.2'!AA16</f>
        <v>2</v>
      </c>
      <c r="AB16" s="15">
        <f>W16+'2025.2'!AB16</f>
        <v>0</v>
      </c>
      <c r="AC16" s="15">
        <f>X16+'2025.2'!AC16</f>
        <v>0</v>
      </c>
      <c r="AD16" s="15">
        <f>Y16+'2025.2'!AD16</f>
        <v>87</v>
      </c>
      <c r="AE16" s="15">
        <f>Z16+'2025.2'!AE16</f>
        <v>34800</v>
      </c>
      <c r="AF16" s="4">
        <v>0</v>
      </c>
      <c r="AG16" s="16">
        <v>0</v>
      </c>
      <c r="AH16" s="16">
        <f>AF16+'2025.2'!AH16</f>
        <v>0</v>
      </c>
      <c r="AI16" s="16">
        <f>AG16+'2025.2'!AI16</f>
        <v>0</v>
      </c>
      <c r="AJ16" s="5">
        <v>0</v>
      </c>
      <c r="AK16" s="16">
        <v>0</v>
      </c>
      <c r="AL16" s="16">
        <v>0</v>
      </c>
      <c r="AM16" s="16">
        <v>0</v>
      </c>
      <c r="AN16" s="16">
        <f>AJ16+'2025.2'!AN16</f>
        <v>1</v>
      </c>
      <c r="AO16" s="16">
        <f>AK16+'2025.2'!AO16</f>
        <v>420</v>
      </c>
      <c r="AP16" s="16">
        <f>AL16+'2025.2'!AP16</f>
        <v>43</v>
      </c>
      <c r="AQ16" s="16">
        <f>AM16+'2025.2'!AQ16</f>
        <v>4</v>
      </c>
    </row>
    <row r="17" spans="1:43" s="1" customFormat="1">
      <c r="A17" s="399"/>
      <c r="B17" s="401"/>
      <c r="C17" s="25" t="s">
        <v>65</v>
      </c>
      <c r="D17" s="27">
        <v>0</v>
      </c>
      <c r="E17" s="120">
        <v>1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3</v>
      </c>
      <c r="M17" s="54">
        <v>0</v>
      </c>
      <c r="N17" s="54">
        <v>0</v>
      </c>
      <c r="O17" s="249">
        <v>1</v>
      </c>
      <c r="P17" s="294">
        <v>30</v>
      </c>
      <c r="Q17" s="249">
        <v>2</v>
      </c>
      <c r="R17" s="121">
        <v>0</v>
      </c>
      <c r="S17" s="123">
        <v>0</v>
      </c>
      <c r="T17" s="121">
        <f>R17+'2025.2'!T17</f>
        <v>0</v>
      </c>
      <c r="U17" s="122">
        <f>S17+'2025.2'!U17</f>
        <v>0</v>
      </c>
      <c r="V17" s="6">
        <v>2</v>
      </c>
      <c r="W17" s="6">
        <v>0</v>
      </c>
      <c r="X17" s="13">
        <f t="shared" si="1"/>
        <v>0</v>
      </c>
      <c r="Y17" s="7">
        <v>65</v>
      </c>
      <c r="Z17" s="14">
        <f t="shared" si="0"/>
        <v>26000</v>
      </c>
      <c r="AA17" s="15">
        <f>V17+'2025.2'!AA17</f>
        <v>12</v>
      </c>
      <c r="AB17" s="15">
        <f>W17+'2025.2'!AB17</f>
        <v>1</v>
      </c>
      <c r="AC17" s="15">
        <f>X17+'2025.2'!AC17</f>
        <v>200</v>
      </c>
      <c r="AD17" s="15">
        <f>Y17+'2025.2'!AD17</f>
        <v>472</v>
      </c>
      <c r="AE17" s="15">
        <f>Z17+'2025.2'!AE17</f>
        <v>188800</v>
      </c>
      <c r="AF17" s="324">
        <v>0</v>
      </c>
      <c r="AG17" s="16">
        <v>0</v>
      </c>
      <c r="AH17" s="16">
        <f>AF17+'2025.2'!AH17</f>
        <v>31</v>
      </c>
      <c r="AI17" s="16">
        <f>AG17+'2025.2'!AI17</f>
        <v>0</v>
      </c>
      <c r="AJ17" s="5">
        <v>0</v>
      </c>
      <c r="AK17" s="16">
        <v>0</v>
      </c>
      <c r="AL17" s="16">
        <v>0</v>
      </c>
      <c r="AM17" s="16">
        <v>0</v>
      </c>
      <c r="AN17" s="16">
        <f>AJ17+'2025.2'!AN17</f>
        <v>3</v>
      </c>
      <c r="AO17" s="16">
        <f>AK17+'2025.2'!AO17</f>
        <v>360</v>
      </c>
      <c r="AP17" s="16">
        <f>AL17+'2025.2'!AP17</f>
        <v>458</v>
      </c>
      <c r="AQ17" s="16">
        <f>AM17+'2025.2'!AQ17</f>
        <v>9</v>
      </c>
    </row>
    <row r="18" spans="1:43" s="1" customFormat="1">
      <c r="A18" s="399"/>
      <c r="B18" s="401"/>
      <c r="C18" s="25" t="s">
        <v>64</v>
      </c>
      <c r="D18" s="27">
        <v>0</v>
      </c>
      <c r="E18" s="120">
        <v>0</v>
      </c>
      <c r="F18" s="292">
        <v>24</v>
      </c>
      <c r="G18" s="239">
        <v>15</v>
      </c>
      <c r="H18" s="258">
        <v>9</v>
      </c>
      <c r="I18" s="52">
        <v>19</v>
      </c>
      <c r="J18" s="54">
        <v>0</v>
      </c>
      <c r="K18" s="54">
        <v>0</v>
      </c>
      <c r="L18" s="54">
        <v>5</v>
      </c>
      <c r="M18" s="54">
        <v>0</v>
      </c>
      <c r="N18" s="54">
        <v>0</v>
      </c>
      <c r="O18" s="249">
        <v>0</v>
      </c>
      <c r="P18" s="294">
        <v>24</v>
      </c>
      <c r="Q18" s="249">
        <v>5</v>
      </c>
      <c r="R18" s="121">
        <v>0</v>
      </c>
      <c r="S18" s="123">
        <v>0</v>
      </c>
      <c r="T18" s="121">
        <f>R18+'2025.2'!T18</f>
        <v>15309</v>
      </c>
      <c r="U18" s="122">
        <f>S18+'2025.2'!U18</f>
        <v>100.00360781191421</v>
      </c>
      <c r="V18" s="6">
        <v>0</v>
      </c>
      <c r="W18" s="6">
        <v>0</v>
      </c>
      <c r="X18" s="13">
        <f t="shared" si="1"/>
        <v>0</v>
      </c>
      <c r="Y18" s="7">
        <v>0</v>
      </c>
      <c r="Z18" s="14">
        <f t="shared" si="0"/>
        <v>0</v>
      </c>
      <c r="AA18" s="15">
        <f>V18+'2025.2'!AA18</f>
        <v>9</v>
      </c>
      <c r="AB18" s="15">
        <f>W18+'2025.2'!AB18</f>
        <v>47</v>
      </c>
      <c r="AC18" s="15">
        <f>X18+'2025.2'!AC18</f>
        <v>9400</v>
      </c>
      <c r="AD18" s="15">
        <f>Y18+'2025.2'!AD18</f>
        <v>324</v>
      </c>
      <c r="AE18" s="15">
        <f>Z18+'2025.2'!AE18</f>
        <v>129600</v>
      </c>
      <c r="AF18" s="4">
        <v>0</v>
      </c>
      <c r="AG18" s="16">
        <v>0</v>
      </c>
      <c r="AH18" s="16">
        <f>AF18+'2025.2'!AH18</f>
        <v>0</v>
      </c>
      <c r="AI18" s="16">
        <f>AG18+'2025.2'!AI18</f>
        <v>0</v>
      </c>
      <c r="AJ18" s="5">
        <v>0</v>
      </c>
      <c r="AK18" s="16">
        <v>0</v>
      </c>
      <c r="AL18" s="16">
        <v>0</v>
      </c>
      <c r="AM18" s="16">
        <v>0</v>
      </c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00"/>
      <c r="B19" s="401"/>
      <c r="C19" s="25" t="s">
        <v>63</v>
      </c>
      <c r="D19" s="27">
        <v>0</v>
      </c>
      <c r="E19" s="120">
        <v>0</v>
      </c>
      <c r="F19" s="292">
        <v>36</v>
      </c>
      <c r="G19" s="239">
        <v>33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1</v>
      </c>
      <c r="P19" s="294">
        <v>36</v>
      </c>
      <c r="Q19" s="249">
        <v>-1</v>
      </c>
      <c r="R19" s="121">
        <v>0</v>
      </c>
      <c r="S19" s="123">
        <v>0</v>
      </c>
      <c r="T19" s="121">
        <f>R19+'2025.2'!T19</f>
        <v>91808</v>
      </c>
      <c r="U19" s="122">
        <f>S19+'2025.2'!U19</f>
        <v>640.05794654968167</v>
      </c>
      <c r="V19" s="6">
        <v>0</v>
      </c>
      <c r="W19" s="6">
        <v>0</v>
      </c>
      <c r="X19" s="13">
        <f t="shared" si="1"/>
        <v>0</v>
      </c>
      <c r="Y19" s="322">
        <v>0</v>
      </c>
      <c r="Z19" s="14">
        <f t="shared" si="0"/>
        <v>0</v>
      </c>
      <c r="AA19" s="15">
        <f>V19+'2025.2'!AA19</f>
        <v>2</v>
      </c>
      <c r="AB19" s="15">
        <f>W19+'2025.2'!AB19</f>
        <v>0</v>
      </c>
      <c r="AC19" s="15">
        <f>X19+'2025.2'!AC19</f>
        <v>0</v>
      </c>
      <c r="AD19" s="15">
        <f>Y19+'2025.2'!AD19</f>
        <v>94</v>
      </c>
      <c r="AE19" s="15">
        <f>Z19+'2025.2'!AE19</f>
        <v>37600</v>
      </c>
      <c r="AF19" s="4">
        <v>0</v>
      </c>
      <c r="AG19" s="16">
        <v>0</v>
      </c>
      <c r="AH19" s="16">
        <f>AF19+'2025.2'!AH19</f>
        <v>0</v>
      </c>
      <c r="AI19" s="16">
        <f>AG19+'2025.2'!AI19</f>
        <v>0</v>
      </c>
      <c r="AJ19" s="5">
        <v>0</v>
      </c>
      <c r="AK19" s="16">
        <v>0</v>
      </c>
      <c r="AL19" s="16">
        <v>0</v>
      </c>
      <c r="AM19" s="16">
        <v>0</v>
      </c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1</v>
      </c>
      <c r="E20" s="127">
        <f t="shared" si="2"/>
        <v>1</v>
      </c>
      <c r="F20" s="275">
        <f t="shared" si="2"/>
        <v>505</v>
      </c>
      <c r="G20" s="240">
        <f t="shared" si="2"/>
        <v>424</v>
      </c>
      <c r="H20" s="259">
        <f t="shared" si="2"/>
        <v>81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31</v>
      </c>
      <c r="M20" s="67">
        <f t="shared" si="2"/>
        <v>0</v>
      </c>
      <c r="N20" s="67">
        <f t="shared" si="2"/>
        <v>0</v>
      </c>
      <c r="O20" s="67">
        <f t="shared" si="2"/>
        <v>23</v>
      </c>
      <c r="P20" s="275">
        <f t="shared" si="2"/>
        <v>505</v>
      </c>
      <c r="Q20" s="250">
        <f t="shared" si="2"/>
        <v>9</v>
      </c>
      <c r="R20" s="128">
        <f t="shared" si="2"/>
        <v>149906</v>
      </c>
      <c r="S20" s="129">
        <f t="shared" si="2"/>
        <v>1000.002221397007</v>
      </c>
      <c r="T20" s="128">
        <f t="shared" si="2"/>
        <v>7430531</v>
      </c>
      <c r="U20" s="129">
        <f t="shared" si="2"/>
        <v>48620.897999597117</v>
      </c>
      <c r="V20" s="130">
        <f t="shared" si="2"/>
        <v>8</v>
      </c>
      <c r="W20" s="131">
        <f t="shared" si="2"/>
        <v>7</v>
      </c>
      <c r="X20" s="132">
        <f>W20*$X$4</f>
        <v>1400</v>
      </c>
      <c r="Y20" s="131">
        <f>SUM(Y5:Y19)</f>
        <v>312</v>
      </c>
      <c r="Z20" s="132">
        <f t="shared" si="0"/>
        <v>124800</v>
      </c>
      <c r="AA20" s="135">
        <f>V20+'2025.2'!AA20</f>
        <v>78</v>
      </c>
      <c r="AB20" s="135">
        <f>W20+'2025.2'!AB20</f>
        <v>160</v>
      </c>
      <c r="AC20" s="135">
        <f>X20+'2025.2'!AC20</f>
        <v>32000</v>
      </c>
      <c r="AD20" s="135">
        <f>Y20+'2025.2'!AD20</f>
        <v>3119</v>
      </c>
      <c r="AE20" s="135">
        <f>Z20+'2025.2'!AE20</f>
        <v>1247600</v>
      </c>
      <c r="AF20" s="136">
        <f>SUM(AF5:AF19)</f>
        <v>1</v>
      </c>
      <c r="AG20" s="136">
        <f>SUM(AG5:AG19)</f>
        <v>0</v>
      </c>
      <c r="AH20" s="137">
        <f>AF20+'2025.2'!AH20</f>
        <v>38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10</v>
      </c>
      <c r="AO20" s="137">
        <f>AK20+'2025.2'!AO20</f>
        <v>1555</v>
      </c>
      <c r="AP20" s="137">
        <f>AL20+'2025.2'!AP20</f>
        <v>1209</v>
      </c>
      <c r="AQ20" s="137">
        <f>AM20+'2025.2'!AQ20</f>
        <v>43</v>
      </c>
    </row>
    <row r="21" spans="1:43" s="1" customFormat="1">
      <c r="A21" s="398">
        <v>2</v>
      </c>
      <c r="B21" s="398">
        <v>1</v>
      </c>
      <c r="C21" s="25" t="s">
        <v>62</v>
      </c>
      <c r="D21" s="27">
        <v>0</v>
      </c>
      <c r="E21" s="28">
        <v>0</v>
      </c>
      <c r="F21" s="274">
        <v>61</v>
      </c>
      <c r="G21" s="239">
        <v>59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2</v>
      </c>
      <c r="O21" s="54">
        <v>1</v>
      </c>
      <c r="P21" s="274">
        <v>61</v>
      </c>
      <c r="Q21" s="249">
        <v>-2</v>
      </c>
      <c r="R21" s="138">
        <v>0</v>
      </c>
      <c r="S21" s="123">
        <v>0</v>
      </c>
      <c r="T21" s="121">
        <f>R21+'2025.2'!T21</f>
        <v>1543436</v>
      </c>
      <c r="U21" s="122">
        <f>S21+'2025.2'!U21</f>
        <v>10002.071336840772</v>
      </c>
      <c r="V21" s="6">
        <v>0</v>
      </c>
      <c r="W21" s="2">
        <v>0</v>
      </c>
      <c r="X21" s="13">
        <f t="shared" si="1"/>
        <v>0</v>
      </c>
      <c r="Y21" s="3">
        <v>0</v>
      </c>
      <c r="Z21" s="14">
        <f t="shared" si="0"/>
        <v>0</v>
      </c>
      <c r="AA21" s="15">
        <f>V21+'2025.2'!AA21</f>
        <v>4</v>
      </c>
      <c r="AB21" s="15">
        <f>W21+'2025.2'!AB21</f>
        <v>17</v>
      </c>
      <c r="AC21" s="15">
        <f>X21+'2025.2'!AC21</f>
        <v>3400</v>
      </c>
      <c r="AD21" s="15">
        <f>Y21+'2025.2'!AD21</f>
        <v>151</v>
      </c>
      <c r="AE21" s="15">
        <f>Z21+'2025.2'!AE21</f>
        <v>60400</v>
      </c>
      <c r="AF21" s="4">
        <v>0</v>
      </c>
      <c r="AG21" s="16">
        <v>0</v>
      </c>
      <c r="AH21" s="16">
        <f>AF21+'2025.2'!AH21</f>
        <v>0</v>
      </c>
      <c r="AI21" s="16">
        <f>AG21+'2025.2'!AI21</f>
        <v>0</v>
      </c>
      <c r="AJ21" s="5">
        <v>0</v>
      </c>
      <c r="AK21" s="16">
        <v>0</v>
      </c>
      <c r="AL21" s="16">
        <v>0</v>
      </c>
      <c r="AM21" s="16">
        <v>0</v>
      </c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399"/>
      <c r="B22" s="399"/>
      <c r="C22" s="25" t="s">
        <v>61</v>
      </c>
      <c r="D22" s="27">
        <v>0</v>
      </c>
      <c r="E22" s="28">
        <v>0</v>
      </c>
      <c r="F22" s="274">
        <v>91</v>
      </c>
      <c r="G22" s="239">
        <v>81</v>
      </c>
      <c r="H22" s="258">
        <v>10</v>
      </c>
      <c r="I22" s="73">
        <v>91</v>
      </c>
      <c r="J22" s="54">
        <v>0</v>
      </c>
      <c r="K22" s="54">
        <v>0</v>
      </c>
      <c r="L22" s="54">
        <v>5</v>
      </c>
      <c r="M22" s="54">
        <v>0</v>
      </c>
      <c r="N22" s="54">
        <v>1</v>
      </c>
      <c r="O22" s="54">
        <v>4</v>
      </c>
      <c r="P22" s="274">
        <v>91</v>
      </c>
      <c r="Q22" s="249">
        <v>0</v>
      </c>
      <c r="R22" s="138">
        <v>0</v>
      </c>
      <c r="S22" s="139">
        <v>0</v>
      </c>
      <c r="T22" s="121">
        <f>R22+'2025.2'!T22</f>
        <v>2415659</v>
      </c>
      <c r="U22" s="122">
        <f>S22+'2025.2'!U22</f>
        <v>15800.366879369278</v>
      </c>
      <c r="V22" s="6">
        <v>0</v>
      </c>
      <c r="W22" s="2">
        <v>0</v>
      </c>
      <c r="X22" s="13">
        <f t="shared" si="1"/>
        <v>0</v>
      </c>
      <c r="Y22" s="323">
        <v>0</v>
      </c>
      <c r="Z22" s="14">
        <f t="shared" si="0"/>
        <v>0</v>
      </c>
      <c r="AA22" s="15">
        <f>V22+'2025.2'!AA22</f>
        <v>2</v>
      </c>
      <c r="AB22" s="15">
        <f>W22+'2025.2'!AB22</f>
        <v>0</v>
      </c>
      <c r="AC22" s="15">
        <f>X22+'2025.2'!AC22</f>
        <v>0</v>
      </c>
      <c r="AD22" s="15">
        <f>Y22+'2025.2'!AD22</f>
        <v>102</v>
      </c>
      <c r="AE22" s="15">
        <f>Z22+'2025.2'!AE22</f>
        <v>40800</v>
      </c>
      <c r="AF22" s="4">
        <v>0</v>
      </c>
      <c r="AG22" s="16">
        <v>0</v>
      </c>
      <c r="AH22" s="16">
        <f>AF22+'2025.2'!AH22</f>
        <v>0</v>
      </c>
      <c r="AI22" s="16">
        <f>AG22+'2025.2'!AI22</f>
        <v>0</v>
      </c>
      <c r="AJ22" s="5">
        <v>0</v>
      </c>
      <c r="AK22" s="16">
        <v>0</v>
      </c>
      <c r="AL22" s="16">
        <v>0</v>
      </c>
      <c r="AM22" s="16">
        <v>0</v>
      </c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399"/>
      <c r="B23" s="399"/>
      <c r="C23" s="25" t="s">
        <v>60</v>
      </c>
      <c r="D23" s="27">
        <v>1</v>
      </c>
      <c r="E23" s="28">
        <v>0</v>
      </c>
      <c r="F23" s="274">
        <v>66</v>
      </c>
      <c r="G23" s="239">
        <v>66</v>
      </c>
      <c r="H23" s="258">
        <v>0</v>
      </c>
      <c r="I23" s="73">
        <v>63</v>
      </c>
      <c r="J23" s="54">
        <v>0</v>
      </c>
      <c r="K23" s="54">
        <v>1</v>
      </c>
      <c r="L23" s="54">
        <v>2</v>
      </c>
      <c r="M23" s="54">
        <v>0</v>
      </c>
      <c r="N23" s="54">
        <v>0</v>
      </c>
      <c r="O23" s="54">
        <v>0</v>
      </c>
      <c r="P23" s="274">
        <v>66</v>
      </c>
      <c r="Q23" s="249">
        <v>3</v>
      </c>
      <c r="R23" s="121">
        <v>0</v>
      </c>
      <c r="S23" s="139">
        <v>0</v>
      </c>
      <c r="T23" s="121">
        <f>R23+'2025.2'!T23</f>
        <v>352180</v>
      </c>
      <c r="U23" s="122">
        <f>S23+'2025.2'!U23</f>
        <v>2300.01863631174</v>
      </c>
      <c r="V23" s="6">
        <v>0</v>
      </c>
      <c r="W23" s="2">
        <v>0</v>
      </c>
      <c r="X23" s="13">
        <f t="shared" si="1"/>
        <v>0</v>
      </c>
      <c r="Y23" s="323">
        <v>0</v>
      </c>
      <c r="Z23" s="14">
        <f t="shared" si="0"/>
        <v>0</v>
      </c>
      <c r="AA23" s="15">
        <f>V23+'2025.2'!AA23</f>
        <v>2</v>
      </c>
      <c r="AB23" s="15">
        <f>W23+'2025.2'!AB23</f>
        <v>23</v>
      </c>
      <c r="AC23" s="15">
        <f>X23+'2025.2'!AC23</f>
        <v>4600</v>
      </c>
      <c r="AD23" s="15">
        <f>Y23+'2025.2'!AD23</f>
        <v>79</v>
      </c>
      <c r="AE23" s="15">
        <f>Z23+'2025.2'!AE23</f>
        <v>31600</v>
      </c>
      <c r="AF23" s="4">
        <v>0</v>
      </c>
      <c r="AG23" s="16">
        <v>0</v>
      </c>
      <c r="AH23" s="16">
        <f>AF23+'2025.2'!AH23</f>
        <v>0</v>
      </c>
      <c r="AI23" s="16">
        <f>AG23+'2025.2'!AI23</f>
        <v>0</v>
      </c>
      <c r="AJ23" s="5">
        <v>0</v>
      </c>
      <c r="AK23" s="16">
        <v>0</v>
      </c>
      <c r="AL23" s="16">
        <v>0</v>
      </c>
      <c r="AM23" s="16">
        <v>0</v>
      </c>
      <c r="AN23" s="16">
        <f>AJ23+'2025.2'!AN23</f>
        <v>2</v>
      </c>
      <c r="AO23" s="16">
        <f>AK23+'2025.2'!AO23</f>
        <v>165</v>
      </c>
      <c r="AP23" s="16">
        <f>AL23+'2025.2'!AP23</f>
        <v>185</v>
      </c>
      <c r="AQ23" s="16">
        <f>AM23+'2025.2'!AQ23</f>
        <v>4</v>
      </c>
    </row>
    <row r="24" spans="1:43" s="1" customFormat="1">
      <c r="A24" s="399"/>
      <c r="B24" s="399"/>
      <c r="C24" s="25" t="s">
        <v>59</v>
      </c>
      <c r="D24" s="27">
        <v>0</v>
      </c>
      <c r="E24" s="28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39">
        <v>0</v>
      </c>
      <c r="T24" s="121">
        <f>R24+'2025.2'!T24</f>
        <v>70449</v>
      </c>
      <c r="U24" s="122">
        <f>S24+'2025.2'!U24</f>
        <v>460.0053855021626</v>
      </c>
      <c r="V24" s="6">
        <v>0</v>
      </c>
      <c r="W24" s="2">
        <v>0</v>
      </c>
      <c r="X24" s="13">
        <f t="shared" si="1"/>
        <v>0</v>
      </c>
      <c r="Y24" s="323">
        <v>0</v>
      </c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>
        <v>0</v>
      </c>
      <c r="AG24" s="16">
        <v>0</v>
      </c>
      <c r="AH24" s="16">
        <f>AF24+'2025.2'!AH24</f>
        <v>0</v>
      </c>
      <c r="AI24" s="16">
        <f>AG24+'2025.2'!AI24</f>
        <v>0</v>
      </c>
      <c r="AJ24" s="5">
        <v>0</v>
      </c>
      <c r="AK24" s="16">
        <v>0</v>
      </c>
      <c r="AL24" s="16">
        <v>0</v>
      </c>
      <c r="AM24" s="16">
        <v>0</v>
      </c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399"/>
      <c r="B25" s="399"/>
      <c r="C25" s="25" t="s">
        <v>58</v>
      </c>
      <c r="D25" s="27">
        <v>0</v>
      </c>
      <c r="E25" s="28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39">
        <v>0</v>
      </c>
      <c r="T25" s="121">
        <f>R25+'2025.2'!T25</f>
        <v>470291</v>
      </c>
      <c r="U25" s="122">
        <f>S25+'2025.2'!U25</f>
        <v>3200.0506418436858</v>
      </c>
      <c r="V25" s="6">
        <v>0</v>
      </c>
      <c r="W25" s="2">
        <v>0</v>
      </c>
      <c r="X25" s="13">
        <f t="shared" si="1"/>
        <v>0</v>
      </c>
      <c r="Y25" s="323">
        <v>0</v>
      </c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>
        <v>0</v>
      </c>
      <c r="AG25" s="16">
        <v>0</v>
      </c>
      <c r="AH25" s="16">
        <f>AF25+'2025.2'!AH25</f>
        <v>0</v>
      </c>
      <c r="AI25" s="16">
        <f>AG25+'2025.2'!AI25</f>
        <v>0</v>
      </c>
      <c r="AJ25" s="5">
        <v>0</v>
      </c>
      <c r="AK25" s="16">
        <v>0</v>
      </c>
      <c r="AL25" s="16">
        <v>0</v>
      </c>
      <c r="AM25" s="16">
        <v>0</v>
      </c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399"/>
      <c r="B26" s="399"/>
      <c r="C26" s="25" t="s">
        <v>57</v>
      </c>
      <c r="D26" s="27">
        <v>0</v>
      </c>
      <c r="E26" s="28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39">
        <v>0</v>
      </c>
      <c r="T26" s="121">
        <f>R26+'2025.2'!T26</f>
        <v>145938</v>
      </c>
      <c r="U26" s="122">
        <f>S26+'2025.2'!U26</f>
        <v>1017.436134144818</v>
      </c>
      <c r="V26" s="6">
        <v>1</v>
      </c>
      <c r="W26" s="6">
        <v>12</v>
      </c>
      <c r="X26" s="13">
        <f t="shared" si="1"/>
        <v>2400</v>
      </c>
      <c r="Y26" s="7">
        <v>10</v>
      </c>
      <c r="Z26" s="14">
        <f t="shared" si="0"/>
        <v>4000</v>
      </c>
      <c r="AA26" s="15">
        <f>V26+'2025.2'!AA26</f>
        <v>4</v>
      </c>
      <c r="AB26" s="15">
        <f>W26+'2025.2'!AB26</f>
        <v>45</v>
      </c>
      <c r="AC26" s="15">
        <f>X26+'2025.2'!AC26</f>
        <v>9000</v>
      </c>
      <c r="AD26" s="15">
        <f>Y26+'2025.2'!AD26</f>
        <v>73</v>
      </c>
      <c r="AE26" s="15">
        <f>Z26+'2025.2'!AE26</f>
        <v>29200</v>
      </c>
      <c r="AF26" s="4">
        <v>0</v>
      </c>
      <c r="AG26" s="16">
        <v>0</v>
      </c>
      <c r="AH26" s="16">
        <f>AF26+'2025.2'!AH26</f>
        <v>0</v>
      </c>
      <c r="AI26" s="16">
        <f>AG26+'2025.2'!AI26</f>
        <v>0</v>
      </c>
      <c r="AJ26" s="5">
        <v>0</v>
      </c>
      <c r="AK26" s="16">
        <v>0</v>
      </c>
      <c r="AL26" s="16">
        <v>0</v>
      </c>
      <c r="AM26" s="16">
        <v>0</v>
      </c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399"/>
      <c r="B27" s="400"/>
      <c r="C27" s="25" t="s">
        <v>56</v>
      </c>
      <c r="D27" s="27">
        <v>0</v>
      </c>
      <c r="E27" s="28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39">
        <v>0</v>
      </c>
      <c r="T27" s="121">
        <f>R27+'2025.2'!T27</f>
        <v>61900</v>
      </c>
      <c r="U27" s="122">
        <f>S27+'2025.2'!U27</f>
        <v>400.07173370206806</v>
      </c>
      <c r="V27" s="6">
        <v>0</v>
      </c>
      <c r="W27" s="6">
        <v>0</v>
      </c>
      <c r="X27" s="13">
        <f t="shared" si="1"/>
        <v>0</v>
      </c>
      <c r="Y27" s="7">
        <v>0</v>
      </c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>
        <v>0</v>
      </c>
      <c r="AG27" s="16">
        <v>0</v>
      </c>
      <c r="AH27" s="16">
        <f>AF27+'2025.2'!AH27</f>
        <v>0</v>
      </c>
      <c r="AI27" s="16">
        <f>AG27+'2025.2'!AI27</f>
        <v>0</v>
      </c>
      <c r="AJ27" s="5">
        <v>0</v>
      </c>
      <c r="AK27" s="16">
        <v>0</v>
      </c>
      <c r="AL27" s="16">
        <v>0</v>
      </c>
      <c r="AM27" s="16">
        <v>0</v>
      </c>
      <c r="AN27" s="16">
        <f>AJ27+'2025.2'!AN27</f>
        <v>2</v>
      </c>
      <c r="AO27" s="16">
        <f>AK27+'2025.2'!AO27</f>
        <v>120</v>
      </c>
      <c r="AP27" s="16">
        <f>AL27+'2025.2'!AP27</f>
        <v>218</v>
      </c>
      <c r="AQ27" s="16">
        <f>AM27+'2025.2'!AQ27</f>
        <v>9</v>
      </c>
    </row>
    <row r="28" spans="1:43" s="1" customFormat="1">
      <c r="A28" s="399"/>
      <c r="B28" s="401">
        <v>2</v>
      </c>
      <c r="C28" s="25" t="s">
        <v>55</v>
      </c>
      <c r="D28" s="27">
        <v>0</v>
      </c>
      <c r="E28" s="28">
        <v>0</v>
      </c>
      <c r="F28" s="274">
        <v>14</v>
      </c>
      <c r="G28" s="239">
        <v>14</v>
      </c>
      <c r="H28" s="258">
        <v>0</v>
      </c>
      <c r="I28" s="73">
        <v>24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11</v>
      </c>
      <c r="P28" s="274">
        <v>14</v>
      </c>
      <c r="Q28" s="249">
        <v>-10</v>
      </c>
      <c r="R28" s="121">
        <v>0</v>
      </c>
      <c r="S28" s="139">
        <v>0</v>
      </c>
      <c r="T28" s="121">
        <f>R28+'2025.2'!T28</f>
        <v>186764</v>
      </c>
      <c r="U28" s="122">
        <f>S28+'2025.2'!U28</f>
        <v>1220.0061277277644</v>
      </c>
      <c r="V28" s="6">
        <v>2</v>
      </c>
      <c r="W28" s="6">
        <v>0</v>
      </c>
      <c r="X28" s="13">
        <f t="shared" si="1"/>
        <v>0</v>
      </c>
      <c r="Y28" s="7">
        <v>66</v>
      </c>
      <c r="Z28" s="14">
        <f t="shared" si="0"/>
        <v>26400</v>
      </c>
      <c r="AA28" s="15">
        <f>V28+'2025.2'!AA28</f>
        <v>7</v>
      </c>
      <c r="AB28" s="15">
        <f>W28+'2025.2'!AB28</f>
        <v>4</v>
      </c>
      <c r="AC28" s="15">
        <f>X28+'2025.2'!AC28</f>
        <v>800</v>
      </c>
      <c r="AD28" s="15">
        <f>Y28+'2025.2'!AD28</f>
        <v>380</v>
      </c>
      <c r="AE28" s="15">
        <f>Z28+'2025.2'!AE28</f>
        <v>152000</v>
      </c>
      <c r="AF28" s="4">
        <v>0</v>
      </c>
      <c r="AG28" s="16">
        <v>0</v>
      </c>
      <c r="AH28" s="16">
        <f>AF28+'2025.2'!AH28</f>
        <v>0</v>
      </c>
      <c r="AI28" s="16">
        <f>AG28+'2025.2'!AI28</f>
        <v>0</v>
      </c>
      <c r="AJ28" s="5">
        <v>0</v>
      </c>
      <c r="AK28" s="16">
        <v>0</v>
      </c>
      <c r="AL28" s="16">
        <v>0</v>
      </c>
      <c r="AM28" s="16">
        <v>0</v>
      </c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399"/>
      <c r="B29" s="401"/>
      <c r="C29" s="25" t="s">
        <v>54</v>
      </c>
      <c r="D29" s="27">
        <v>1</v>
      </c>
      <c r="E29" s="28">
        <v>0</v>
      </c>
      <c r="F29" s="274">
        <v>140</v>
      </c>
      <c r="G29" s="239">
        <v>84</v>
      </c>
      <c r="H29" s="258">
        <v>56</v>
      </c>
      <c r="I29" s="73">
        <v>141</v>
      </c>
      <c r="J29" s="54">
        <v>0</v>
      </c>
      <c r="K29" s="54">
        <v>0</v>
      </c>
      <c r="L29" s="54">
        <v>4</v>
      </c>
      <c r="M29" s="54">
        <v>0</v>
      </c>
      <c r="N29" s="54">
        <v>0</v>
      </c>
      <c r="O29" s="54">
        <v>5</v>
      </c>
      <c r="P29" s="274">
        <v>140</v>
      </c>
      <c r="Q29" s="249">
        <v>-1</v>
      </c>
      <c r="R29" s="138">
        <v>0</v>
      </c>
      <c r="S29" s="139">
        <v>0</v>
      </c>
      <c r="T29" s="121">
        <f>R29+'2025.2'!T29</f>
        <v>4926912</v>
      </c>
      <c r="U29" s="122">
        <f>S29+'2025.2'!U29</f>
        <v>33000.47558305422</v>
      </c>
      <c r="V29" s="6">
        <v>1</v>
      </c>
      <c r="W29" s="6">
        <v>0</v>
      </c>
      <c r="X29" s="13">
        <f t="shared" si="1"/>
        <v>0</v>
      </c>
      <c r="Y29" s="7">
        <v>39</v>
      </c>
      <c r="Z29" s="14">
        <f t="shared" si="0"/>
        <v>15600</v>
      </c>
      <c r="AA29" s="15">
        <f>V29+'2025.2'!AA29</f>
        <v>8</v>
      </c>
      <c r="AB29" s="15">
        <f>W29+'2025.2'!AB29</f>
        <v>55</v>
      </c>
      <c r="AC29" s="15">
        <f>X29+'2025.2'!AC29</f>
        <v>11000</v>
      </c>
      <c r="AD29" s="15">
        <f>Y29+'2025.2'!AD29</f>
        <v>373</v>
      </c>
      <c r="AE29" s="15">
        <f>Z29+'2025.2'!AE29</f>
        <v>149200</v>
      </c>
      <c r="AF29" s="4">
        <v>0</v>
      </c>
      <c r="AG29" s="16">
        <v>0</v>
      </c>
      <c r="AH29" s="16">
        <f>AF29+'2025.2'!AH29</f>
        <v>36</v>
      </c>
      <c r="AI29" s="16">
        <f>AG29+'2025.2'!AI29</f>
        <v>0</v>
      </c>
      <c r="AJ29" s="5">
        <v>1</v>
      </c>
      <c r="AK29" s="16">
        <v>150</v>
      </c>
      <c r="AL29" s="16">
        <v>88</v>
      </c>
      <c r="AM29" s="16">
        <v>7</v>
      </c>
      <c r="AN29" s="16">
        <f>AJ29+'2025.2'!AN29</f>
        <v>8</v>
      </c>
      <c r="AO29" s="16">
        <f>AK29+'2025.2'!AO29</f>
        <v>1890</v>
      </c>
      <c r="AP29" s="16">
        <f>AL29+'2025.2'!AP29</f>
        <v>668</v>
      </c>
      <c r="AQ29" s="16">
        <f>AM29+'2025.2'!AQ29</f>
        <v>81</v>
      </c>
    </row>
    <row r="30" spans="1:43" s="1" customFormat="1">
      <c r="A30" s="399"/>
      <c r="B30" s="401"/>
      <c r="C30" s="25" t="s">
        <v>53</v>
      </c>
      <c r="D30" s="27">
        <v>0</v>
      </c>
      <c r="E30" s="28">
        <v>0</v>
      </c>
      <c r="F30" s="274">
        <v>56</v>
      </c>
      <c r="G30" s="239">
        <v>44</v>
      </c>
      <c r="H30" s="258">
        <v>12</v>
      </c>
      <c r="I30" s="73">
        <v>55</v>
      </c>
      <c r="J30" s="54">
        <v>0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274">
        <v>56</v>
      </c>
      <c r="Q30" s="249">
        <v>1</v>
      </c>
      <c r="R30" s="121">
        <v>0</v>
      </c>
      <c r="S30" s="139">
        <v>0</v>
      </c>
      <c r="T30" s="121">
        <f>R30+'2025.2'!T30</f>
        <v>453064</v>
      </c>
      <c r="U30" s="122">
        <f>S30+'2025.2'!U30</f>
        <v>2860.0965769166683</v>
      </c>
      <c r="V30" s="6">
        <v>0</v>
      </c>
      <c r="W30" s="6">
        <v>0</v>
      </c>
      <c r="X30" s="13">
        <f t="shared" si="1"/>
        <v>0</v>
      </c>
      <c r="Y30" s="7">
        <v>0</v>
      </c>
      <c r="Z30" s="14">
        <f t="shared" si="0"/>
        <v>0</v>
      </c>
      <c r="AA30" s="15">
        <f>V30+'2025.2'!AA30</f>
        <v>4</v>
      </c>
      <c r="AB30" s="15">
        <f>W30+'2025.2'!AB30</f>
        <v>94</v>
      </c>
      <c r="AC30" s="15">
        <f>X30+'2025.2'!AC30</f>
        <v>18800</v>
      </c>
      <c r="AD30" s="15">
        <f>Y30+'2025.2'!AD30</f>
        <v>153</v>
      </c>
      <c r="AE30" s="15">
        <f>Z30+'2025.2'!AE30</f>
        <v>61200</v>
      </c>
      <c r="AF30" s="4">
        <v>0</v>
      </c>
      <c r="AG30" s="16">
        <v>0</v>
      </c>
      <c r="AH30" s="16">
        <f>AF30+'2025.2'!AH30</f>
        <v>0</v>
      </c>
      <c r="AI30" s="16">
        <f>AG30+'2025.2'!AI30</f>
        <v>0</v>
      </c>
      <c r="AJ30" s="5">
        <v>0</v>
      </c>
      <c r="AK30" s="16">
        <v>0</v>
      </c>
      <c r="AL30" s="16">
        <v>0</v>
      </c>
      <c r="AM30" s="16">
        <v>0</v>
      </c>
      <c r="AN30" s="16">
        <f>AJ30+'2025.2'!AN30</f>
        <v>4</v>
      </c>
      <c r="AO30" s="16">
        <f>AK30+'2025.2'!AO30</f>
        <v>230</v>
      </c>
      <c r="AP30" s="16">
        <f>AL30+'2025.2'!AP30</f>
        <v>743</v>
      </c>
      <c r="AQ30" s="16">
        <f>AM30+'2025.2'!AQ30</f>
        <v>23</v>
      </c>
    </row>
    <row r="31" spans="1:43" s="1" customFormat="1">
      <c r="A31" s="399"/>
      <c r="B31" s="401"/>
      <c r="C31" s="25" t="s">
        <v>52</v>
      </c>
      <c r="D31" s="27">
        <v>0</v>
      </c>
      <c r="E31" s="28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2</v>
      </c>
      <c r="M31" s="54">
        <v>0</v>
      </c>
      <c r="N31" s="54">
        <v>1</v>
      </c>
      <c r="O31" s="54">
        <v>1</v>
      </c>
      <c r="P31" s="274">
        <v>101</v>
      </c>
      <c r="Q31" s="249">
        <v>0</v>
      </c>
      <c r="R31" s="121">
        <v>0</v>
      </c>
      <c r="S31" s="123">
        <v>0</v>
      </c>
      <c r="T31" s="121">
        <f>R31+'2025.2'!T31</f>
        <v>0</v>
      </c>
      <c r="U31" s="122">
        <f>S31+'2025.2'!U31</f>
        <v>0</v>
      </c>
      <c r="V31" s="6">
        <v>1</v>
      </c>
      <c r="W31" s="6">
        <v>0</v>
      </c>
      <c r="X31" s="13">
        <f t="shared" si="1"/>
        <v>0</v>
      </c>
      <c r="Y31" s="7">
        <v>43</v>
      </c>
      <c r="Z31" s="14">
        <f t="shared" si="0"/>
        <v>17200</v>
      </c>
      <c r="AA31" s="15">
        <f>V31+'2025.2'!AA31</f>
        <v>6</v>
      </c>
      <c r="AB31" s="15">
        <f>W31+'2025.2'!AB31</f>
        <v>21</v>
      </c>
      <c r="AC31" s="15">
        <f>X31+'2025.2'!AC31</f>
        <v>4200</v>
      </c>
      <c r="AD31" s="15">
        <f>Y31+'2025.2'!AD31</f>
        <v>209</v>
      </c>
      <c r="AE31" s="15">
        <f>Z31+'2025.2'!AE31</f>
        <v>83600</v>
      </c>
      <c r="AF31" s="4">
        <v>0</v>
      </c>
      <c r="AG31" s="16">
        <v>0</v>
      </c>
      <c r="AH31" s="16">
        <f>AF31+'2025.2'!AH31</f>
        <v>1</v>
      </c>
      <c r="AI31" s="16">
        <f>AG31+'2025.2'!AI31</f>
        <v>0</v>
      </c>
      <c r="AJ31" s="5">
        <v>0</v>
      </c>
      <c r="AK31" s="16">
        <v>0</v>
      </c>
      <c r="AL31" s="16">
        <v>0</v>
      </c>
      <c r="AM31" s="16">
        <v>0</v>
      </c>
      <c r="AN31" s="16">
        <f>AJ31+'2025.2'!AN31</f>
        <v>6</v>
      </c>
      <c r="AO31" s="16">
        <f>AK31+'2025.2'!AO31</f>
        <v>730</v>
      </c>
      <c r="AP31" s="16">
        <f>AL31+'2025.2'!AP31</f>
        <v>348</v>
      </c>
      <c r="AQ31" s="16">
        <f>AM31+'2025.2'!AQ31</f>
        <v>46</v>
      </c>
    </row>
    <row r="32" spans="1:43" s="1" customFormat="1">
      <c r="A32" s="399"/>
      <c r="B32" s="401"/>
      <c r="C32" s="25" t="s">
        <v>51</v>
      </c>
      <c r="D32" s="27">
        <v>3</v>
      </c>
      <c r="E32" s="28">
        <v>0</v>
      </c>
      <c r="F32" s="274">
        <v>115</v>
      </c>
      <c r="G32" s="239">
        <v>97</v>
      </c>
      <c r="H32" s="258">
        <v>18</v>
      </c>
      <c r="I32" s="73">
        <v>108</v>
      </c>
      <c r="J32" s="54">
        <v>0</v>
      </c>
      <c r="K32" s="54">
        <v>1</v>
      </c>
      <c r="L32" s="54">
        <v>9</v>
      </c>
      <c r="M32" s="54">
        <v>0</v>
      </c>
      <c r="N32" s="54">
        <v>0</v>
      </c>
      <c r="O32" s="54">
        <v>3</v>
      </c>
      <c r="P32" s="274">
        <v>115</v>
      </c>
      <c r="Q32" s="249">
        <v>7</v>
      </c>
      <c r="R32" s="121">
        <v>0</v>
      </c>
      <c r="S32" s="123">
        <v>0</v>
      </c>
      <c r="T32" s="121">
        <f>R32+'2025.2'!T32</f>
        <v>914012</v>
      </c>
      <c r="U32" s="122">
        <f>S32+'2025.2'!U32</f>
        <v>6036.138232896601</v>
      </c>
      <c r="V32" s="6">
        <v>0</v>
      </c>
      <c r="W32" s="6">
        <v>0</v>
      </c>
      <c r="X32" s="13">
        <f t="shared" si="1"/>
        <v>0</v>
      </c>
      <c r="Y32" s="7">
        <v>0</v>
      </c>
      <c r="Z32" s="14">
        <f t="shared" si="0"/>
        <v>0</v>
      </c>
      <c r="AA32" s="15">
        <f>V32+'2025.2'!AA32</f>
        <v>6</v>
      </c>
      <c r="AB32" s="15">
        <f>W32+'2025.2'!AB32</f>
        <v>48</v>
      </c>
      <c r="AC32" s="15">
        <f>X32+'2025.2'!AC32</f>
        <v>9600</v>
      </c>
      <c r="AD32" s="15">
        <f>Y32+'2025.2'!AD32</f>
        <v>183</v>
      </c>
      <c r="AE32" s="15">
        <f>Z32+'2025.2'!AE32</f>
        <v>73200</v>
      </c>
      <c r="AF32" s="4">
        <v>0</v>
      </c>
      <c r="AG32" s="16">
        <v>0</v>
      </c>
      <c r="AH32" s="16">
        <f>AF32+'2025.2'!AH32</f>
        <v>0</v>
      </c>
      <c r="AI32" s="16">
        <f>AG32+'2025.2'!AI32</f>
        <v>0</v>
      </c>
      <c r="AJ32" s="5">
        <v>0</v>
      </c>
      <c r="AK32" s="16">
        <v>0</v>
      </c>
      <c r="AL32" s="16">
        <v>0</v>
      </c>
      <c r="AM32" s="16">
        <v>0</v>
      </c>
      <c r="AN32" s="16">
        <f>AJ32+'2025.2'!AN32</f>
        <v>4</v>
      </c>
      <c r="AO32" s="16">
        <f>AK32+'2025.2'!AO32</f>
        <v>585</v>
      </c>
      <c r="AP32" s="16">
        <f>AL32+'2025.2'!AP32</f>
        <v>1095</v>
      </c>
      <c r="AQ32" s="16">
        <f>AM32+'2025.2'!AQ32</f>
        <v>36</v>
      </c>
    </row>
    <row r="33" spans="1:43" s="1" customFormat="1">
      <c r="A33" s="400"/>
      <c r="B33" s="401"/>
      <c r="C33" s="25" t="s">
        <v>50</v>
      </c>
      <c r="D33" s="27">
        <v>0</v>
      </c>
      <c r="E33" s="28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44973</v>
      </c>
      <c r="S33" s="123">
        <v>300.00867145336139</v>
      </c>
      <c r="T33" s="121">
        <f>R33+'2025.2'!T33</f>
        <v>44973</v>
      </c>
      <c r="U33" s="122">
        <f>S33+'2025.2'!U33</f>
        <v>300.00867145336139</v>
      </c>
      <c r="V33" s="6">
        <v>0</v>
      </c>
      <c r="W33" s="11">
        <v>0</v>
      </c>
      <c r="X33" s="13">
        <f t="shared" si="1"/>
        <v>0</v>
      </c>
      <c r="Y33" s="12">
        <v>0</v>
      </c>
      <c r="Z33" s="14">
        <f t="shared" si="0"/>
        <v>0</v>
      </c>
      <c r="AA33" s="15">
        <f>V33+'2025.2'!AA33</f>
        <v>4</v>
      </c>
      <c r="AB33" s="15">
        <f>W33+'2025.2'!AB33</f>
        <v>8</v>
      </c>
      <c r="AC33" s="15">
        <f>X33+'2025.2'!AC33</f>
        <v>1600</v>
      </c>
      <c r="AD33" s="15">
        <f>Y33+'2025.2'!AD33</f>
        <v>141</v>
      </c>
      <c r="AE33" s="15">
        <f>Z33+'2025.2'!AE33</f>
        <v>56400</v>
      </c>
      <c r="AF33" s="4">
        <v>0</v>
      </c>
      <c r="AG33" s="16">
        <v>0</v>
      </c>
      <c r="AH33" s="16">
        <f>AF33+'2025.2'!AH33</f>
        <v>0</v>
      </c>
      <c r="AI33" s="16">
        <f>AG33+'2025.2'!AI33</f>
        <v>0</v>
      </c>
      <c r="AJ33" s="5">
        <v>0</v>
      </c>
      <c r="AK33" s="16">
        <v>0</v>
      </c>
      <c r="AL33" s="16">
        <v>0</v>
      </c>
      <c r="AM33" s="16">
        <v>0</v>
      </c>
      <c r="AN33" s="16">
        <f>AJ33+'2025.2'!AN33</f>
        <v>4</v>
      </c>
      <c r="AO33" s="16">
        <f>AK33+'2025.2'!AO33</f>
        <v>630</v>
      </c>
      <c r="AP33" s="16">
        <f>AL33+'2025.2'!AP33</f>
        <v>255</v>
      </c>
      <c r="AQ33" s="16">
        <f>AM33+'2025.2'!AQ33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5</v>
      </c>
      <c r="E34" s="127">
        <f t="shared" ref="E34:O34" si="3">SUM(E21:E33)</f>
        <v>0</v>
      </c>
      <c r="F34" s="144">
        <f t="shared" si="3"/>
        <v>795</v>
      </c>
      <c r="G34" s="244">
        <f t="shared" ref="G34:H34" si="4">SUM(G21:G33)</f>
        <v>662</v>
      </c>
      <c r="H34" s="265">
        <f t="shared" si="4"/>
        <v>133</v>
      </c>
      <c r="I34" s="140">
        <f t="shared" si="3"/>
        <v>794</v>
      </c>
      <c r="J34" s="124">
        <f t="shared" si="3"/>
        <v>0</v>
      </c>
      <c r="K34" s="124">
        <f t="shared" si="3"/>
        <v>2</v>
      </c>
      <c r="L34" s="124">
        <f t="shared" si="3"/>
        <v>30</v>
      </c>
      <c r="M34" s="124">
        <f t="shared" si="3"/>
        <v>0</v>
      </c>
      <c r="N34" s="124">
        <f t="shared" si="3"/>
        <v>4</v>
      </c>
      <c r="O34" s="124">
        <f t="shared" si="3"/>
        <v>27</v>
      </c>
      <c r="P34" s="144">
        <f t="shared" ref="P34" si="5">SUM(P21:P33)</f>
        <v>795</v>
      </c>
      <c r="Q34" s="17">
        <f t="shared" ref="Q34" si="6">SUM(Q21:Q33)</f>
        <v>1</v>
      </c>
      <c r="R34" s="141">
        <f>SUM(R21:R33)</f>
        <v>44973</v>
      </c>
      <c r="S34" s="142">
        <f>SUM(S21:S33)</f>
        <v>300.00867145336139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5</v>
      </c>
      <c r="W34" s="17">
        <f t="shared" si="7"/>
        <v>12</v>
      </c>
      <c r="X34" s="132">
        <f t="shared" si="1"/>
        <v>2400</v>
      </c>
      <c r="Y34" s="17">
        <f t="shared" si="7"/>
        <v>158</v>
      </c>
      <c r="Z34" s="132">
        <f t="shared" si="0"/>
        <v>63200</v>
      </c>
      <c r="AA34" s="135">
        <f>V34+'2025.2'!AA34</f>
        <v>48</v>
      </c>
      <c r="AB34" s="135">
        <f>W34+'2025.2'!AB34</f>
        <v>325</v>
      </c>
      <c r="AC34" s="135">
        <f>X34+'2025.2'!AC34</f>
        <v>65000</v>
      </c>
      <c r="AD34" s="135">
        <f>Y34+'2025.2'!AD34</f>
        <v>1871</v>
      </c>
      <c r="AE34" s="135">
        <f>Z34+'2025.2'!AE34</f>
        <v>748400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1</v>
      </c>
      <c r="AK34" s="124">
        <f t="shared" si="9"/>
        <v>150</v>
      </c>
      <c r="AL34" s="124">
        <f t="shared" si="9"/>
        <v>88</v>
      </c>
      <c r="AM34" s="124">
        <f t="shared" si="9"/>
        <v>7</v>
      </c>
      <c r="AN34" s="137">
        <f>AJ34+'2025.2'!AN34</f>
        <v>31</v>
      </c>
      <c r="AO34" s="137">
        <f>AK34+'2025.2'!AO34</f>
        <v>4400</v>
      </c>
      <c r="AP34" s="137">
        <f>AL34+'2025.2'!AP34</f>
        <v>4092</v>
      </c>
      <c r="AQ34" s="137">
        <f>AM34+'2025.2'!AQ34</f>
        <v>232</v>
      </c>
    </row>
    <row r="35" spans="1:43" s="1" customFormat="1">
      <c r="A35" s="398">
        <v>3</v>
      </c>
      <c r="B35" s="398">
        <v>1</v>
      </c>
      <c r="C35" s="25" t="s">
        <v>49</v>
      </c>
      <c r="D35" s="27">
        <v>0</v>
      </c>
      <c r="E35" s="28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R35+'2025.2'!T35</f>
        <v>398498</v>
      </c>
      <c r="U35" s="122">
        <f>S35+'2025.2'!U35</f>
        <v>2600.0898548438058</v>
      </c>
      <c r="V35" s="6">
        <v>0</v>
      </c>
      <c r="W35" s="2">
        <v>0</v>
      </c>
      <c r="X35" s="13">
        <f t="shared" si="1"/>
        <v>0</v>
      </c>
      <c r="Y35" s="3">
        <v>0</v>
      </c>
      <c r="Z35" s="14">
        <f t="shared" si="0"/>
        <v>0</v>
      </c>
      <c r="AA35" s="15">
        <f>V35+'2025.2'!AA35</f>
        <v>2</v>
      </c>
      <c r="AB35" s="15">
        <f>W35+'2025.2'!AB35</f>
        <v>1</v>
      </c>
      <c r="AC35" s="15">
        <f>X35+'2025.2'!AC35</f>
        <v>200</v>
      </c>
      <c r="AD35" s="15">
        <f>Y35+'2025.2'!AD35</f>
        <v>94</v>
      </c>
      <c r="AE35" s="15">
        <f>Z35+'2025.2'!AE35</f>
        <v>37600</v>
      </c>
      <c r="AF35" s="4">
        <v>0</v>
      </c>
      <c r="AG35" s="16">
        <v>0</v>
      </c>
      <c r="AH35" s="16">
        <f>AF35+'2025.2'!AH35</f>
        <v>2</v>
      </c>
      <c r="AI35" s="16">
        <f>AG35+'2025.2'!AI35</f>
        <v>0</v>
      </c>
      <c r="AJ35" s="5">
        <v>0</v>
      </c>
      <c r="AK35" s="16">
        <v>0</v>
      </c>
      <c r="AL35" s="16">
        <v>0</v>
      </c>
      <c r="AM35" s="16">
        <v>0</v>
      </c>
      <c r="AN35" s="16">
        <f>AJ35+'2025.2'!AN35</f>
        <v>5</v>
      </c>
      <c r="AO35" s="16">
        <f>AK35+'2025.2'!AO35</f>
        <v>235</v>
      </c>
      <c r="AP35" s="16">
        <f>AL35+'2025.2'!AP35</f>
        <v>947</v>
      </c>
      <c r="AQ35" s="16">
        <f>AM35+'2025.2'!AQ35</f>
        <v>38</v>
      </c>
    </row>
    <row r="36" spans="1:43" s="1" customFormat="1">
      <c r="A36" s="399"/>
      <c r="B36" s="399"/>
      <c r="C36" s="25" t="s">
        <v>48</v>
      </c>
      <c r="D36" s="27">
        <v>0</v>
      </c>
      <c r="E36" s="28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R36+'2025.2'!T36</f>
        <v>185676</v>
      </c>
      <c r="U36" s="122">
        <f>S36+'2025.2'!U36</f>
        <v>1200.0600844404717</v>
      </c>
      <c r="V36" s="6">
        <v>0</v>
      </c>
      <c r="W36" s="2">
        <v>0</v>
      </c>
      <c r="X36" s="13">
        <f t="shared" si="1"/>
        <v>0</v>
      </c>
      <c r="Y36" s="323">
        <v>0</v>
      </c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>
        <v>0</v>
      </c>
      <c r="AG36" s="16">
        <v>0</v>
      </c>
      <c r="AH36" s="16">
        <f>AF36+'2025.2'!AH36</f>
        <v>0</v>
      </c>
      <c r="AI36" s="16">
        <f>AG36+'2025.2'!AI36</f>
        <v>0</v>
      </c>
      <c r="AJ36" s="5">
        <v>0</v>
      </c>
      <c r="AK36" s="16">
        <v>0</v>
      </c>
      <c r="AL36" s="16">
        <v>0</v>
      </c>
      <c r="AM36" s="16">
        <v>0</v>
      </c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399"/>
      <c r="B37" s="399"/>
      <c r="C37" s="25" t="s">
        <v>47</v>
      </c>
      <c r="D37" s="27">
        <v>0</v>
      </c>
      <c r="E37" s="28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44973</v>
      </c>
      <c r="S37" s="123">
        <v>300.00867145336139</v>
      </c>
      <c r="T37" s="121">
        <f>R37+'2025.2'!T37</f>
        <v>44973</v>
      </c>
      <c r="U37" s="122">
        <f>S37+'2025.2'!U37</f>
        <v>300.00867145336139</v>
      </c>
      <c r="V37" s="6">
        <v>0</v>
      </c>
      <c r="W37" s="2">
        <v>0</v>
      </c>
      <c r="X37" s="13">
        <f t="shared" si="1"/>
        <v>0</v>
      </c>
      <c r="Y37" s="323">
        <v>0</v>
      </c>
      <c r="Z37" s="14">
        <f t="shared" si="10"/>
        <v>0</v>
      </c>
      <c r="AA37" s="15">
        <f>V37+'2025.2'!AA37</f>
        <v>3</v>
      </c>
      <c r="AB37" s="15">
        <f>W37+'2025.2'!AB37</f>
        <v>27</v>
      </c>
      <c r="AC37" s="15">
        <f>X37+'2025.2'!AC37</f>
        <v>5400</v>
      </c>
      <c r="AD37" s="15">
        <f>Y37+'2025.2'!AD37</f>
        <v>95</v>
      </c>
      <c r="AE37" s="15">
        <f>Z37+'2025.2'!AE37</f>
        <v>38000</v>
      </c>
      <c r="AF37" s="4">
        <v>0</v>
      </c>
      <c r="AG37" s="16">
        <v>0</v>
      </c>
      <c r="AH37" s="16">
        <f>AF37+'2025.2'!AH37</f>
        <v>0</v>
      </c>
      <c r="AI37" s="16">
        <f>AG37+'2025.2'!AI37</f>
        <v>0</v>
      </c>
      <c r="AJ37" s="5">
        <v>0</v>
      </c>
      <c r="AK37" s="16">
        <v>0</v>
      </c>
      <c r="AL37" s="16">
        <v>0</v>
      </c>
      <c r="AM37" s="16">
        <v>0</v>
      </c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399"/>
      <c r="B38" s="399"/>
      <c r="C38" s="25" t="s">
        <v>46</v>
      </c>
      <c r="D38" s="27">
        <v>0</v>
      </c>
      <c r="E38" s="28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R38+'2025.2'!T38</f>
        <v>201139</v>
      </c>
      <c r="U38" s="122">
        <f>S38+'2025.2'!U38</f>
        <v>1300.0004595331222</v>
      </c>
      <c r="V38" s="6">
        <v>2</v>
      </c>
      <c r="W38" s="6">
        <v>0</v>
      </c>
      <c r="X38" s="13">
        <f t="shared" si="1"/>
        <v>0</v>
      </c>
      <c r="Y38" s="7">
        <v>75</v>
      </c>
      <c r="Z38" s="14">
        <f t="shared" si="10"/>
        <v>30000</v>
      </c>
      <c r="AA38" s="15">
        <f>V38+'2025.2'!AA38</f>
        <v>8</v>
      </c>
      <c r="AB38" s="15">
        <f>W38+'2025.2'!AB38</f>
        <v>0</v>
      </c>
      <c r="AC38" s="15">
        <f>X38+'2025.2'!AC38</f>
        <v>0</v>
      </c>
      <c r="AD38" s="15">
        <f>Y38+'2025.2'!AD38</f>
        <v>347</v>
      </c>
      <c r="AE38" s="15">
        <f>Z38+'2025.2'!AE38</f>
        <v>138800</v>
      </c>
      <c r="AF38" s="4">
        <v>0</v>
      </c>
      <c r="AG38" s="16">
        <v>0</v>
      </c>
      <c r="AH38" s="16">
        <f>AF38+'2025.2'!AH38</f>
        <v>0</v>
      </c>
      <c r="AI38" s="16">
        <f>AG38+'2025.2'!AI38</f>
        <v>0</v>
      </c>
      <c r="AJ38" s="5">
        <v>0</v>
      </c>
      <c r="AK38" s="16">
        <v>0</v>
      </c>
      <c r="AL38" s="16">
        <v>0</v>
      </c>
      <c r="AM38" s="16">
        <v>0</v>
      </c>
      <c r="AN38" s="16">
        <f>AJ38+'2025.2'!AN38</f>
        <v>3</v>
      </c>
      <c r="AO38" s="16">
        <f>AK38+'2025.2'!AO38</f>
        <v>140</v>
      </c>
      <c r="AP38" s="16">
        <f>AL38+'2025.2'!AP38</f>
        <v>209</v>
      </c>
      <c r="AQ38" s="16">
        <f>AM38+'2025.2'!AQ38</f>
        <v>13</v>
      </c>
    </row>
    <row r="39" spans="1:43" s="1" customFormat="1">
      <c r="A39" s="399"/>
      <c r="B39" s="399"/>
      <c r="C39" s="25" t="s">
        <v>45</v>
      </c>
      <c r="D39" s="27">
        <v>0</v>
      </c>
      <c r="E39" s="28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R39+'2025.2'!T39</f>
        <v>0</v>
      </c>
      <c r="U39" s="122">
        <f>S39+'2025.2'!U39</f>
        <v>0</v>
      </c>
      <c r="V39" s="6">
        <v>0</v>
      </c>
      <c r="W39" s="6">
        <v>0</v>
      </c>
      <c r="X39" s="13">
        <f t="shared" si="1"/>
        <v>0</v>
      </c>
      <c r="Y39" s="7">
        <v>0</v>
      </c>
      <c r="Z39" s="14">
        <f t="shared" si="10"/>
        <v>0</v>
      </c>
      <c r="AA39" s="15">
        <f>V39+'2025.2'!AA39</f>
        <v>2</v>
      </c>
      <c r="AB39" s="15">
        <f>W39+'2025.2'!AB39</f>
        <v>0</v>
      </c>
      <c r="AC39" s="15">
        <f>X39+'2025.2'!AC39</f>
        <v>0</v>
      </c>
      <c r="AD39" s="15">
        <f>Y39+'2025.2'!AD39</f>
        <v>124</v>
      </c>
      <c r="AE39" s="15">
        <f>Z39+'2025.2'!AE39</f>
        <v>49600</v>
      </c>
      <c r="AF39" s="4">
        <v>6</v>
      </c>
      <c r="AG39" s="16">
        <v>0</v>
      </c>
      <c r="AH39" s="16">
        <f>AF39+'2025.2'!AH39</f>
        <v>6</v>
      </c>
      <c r="AI39" s="16">
        <f>AG39+'2025.2'!AI39</f>
        <v>0</v>
      </c>
      <c r="AJ39" s="5">
        <v>0</v>
      </c>
      <c r="AK39" s="16">
        <v>0</v>
      </c>
      <c r="AL39" s="16">
        <v>0</v>
      </c>
      <c r="AM39" s="16">
        <v>0</v>
      </c>
      <c r="AN39" s="16">
        <f>AJ39+'2025.2'!AN39</f>
        <v>4</v>
      </c>
      <c r="AO39" s="16">
        <f>AK39+'2025.2'!AO39</f>
        <v>240</v>
      </c>
      <c r="AP39" s="16">
        <f>AL39+'2025.2'!AP39</f>
        <v>248</v>
      </c>
      <c r="AQ39" s="16">
        <f>AM39+'2025.2'!AQ39</f>
        <v>12</v>
      </c>
    </row>
    <row r="40" spans="1:43" s="1" customFormat="1">
      <c r="A40" s="399"/>
      <c r="B40" s="399"/>
      <c r="C40" s="25" t="s">
        <v>44</v>
      </c>
      <c r="D40" s="27">
        <v>0</v>
      </c>
      <c r="E40" s="28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R40+'2025.2'!T40</f>
        <v>0</v>
      </c>
      <c r="U40" s="122">
        <f>S40+'2025.2'!U40</f>
        <v>0</v>
      </c>
      <c r="V40" s="6">
        <v>2</v>
      </c>
      <c r="W40" s="6">
        <v>0</v>
      </c>
      <c r="X40" s="13">
        <f t="shared" si="1"/>
        <v>0</v>
      </c>
      <c r="Y40" s="7">
        <v>77</v>
      </c>
      <c r="Z40" s="14">
        <f t="shared" si="10"/>
        <v>30800</v>
      </c>
      <c r="AA40" s="15">
        <f>V40+'2025.2'!AA40</f>
        <v>8</v>
      </c>
      <c r="AB40" s="15">
        <f>W40+'2025.2'!AB40</f>
        <v>0</v>
      </c>
      <c r="AC40" s="15">
        <f>X40+'2025.2'!AC40</f>
        <v>0</v>
      </c>
      <c r="AD40" s="15">
        <f>Y40+'2025.2'!AD40</f>
        <v>240</v>
      </c>
      <c r="AE40" s="15">
        <f>Z40+'2025.2'!AE40</f>
        <v>96000</v>
      </c>
      <c r="AF40" s="4">
        <v>0</v>
      </c>
      <c r="AG40" s="16">
        <v>0</v>
      </c>
      <c r="AH40" s="16">
        <f>AF40+'2025.2'!AH40</f>
        <v>0</v>
      </c>
      <c r="AI40" s="16">
        <f>AG40+'2025.2'!AI40</f>
        <v>0</v>
      </c>
      <c r="AJ40" s="5">
        <v>0</v>
      </c>
      <c r="AK40" s="16">
        <v>0</v>
      </c>
      <c r="AL40" s="16">
        <v>0</v>
      </c>
      <c r="AM40" s="16">
        <v>0</v>
      </c>
      <c r="AN40" s="16">
        <f>AJ40+'2025.2'!AN40</f>
        <v>1</v>
      </c>
      <c r="AO40" s="16">
        <f>AK40+'2025.2'!AO40</f>
        <v>60</v>
      </c>
      <c r="AP40" s="16">
        <f>AL40+'2025.2'!AP40</f>
        <v>37</v>
      </c>
      <c r="AQ40" s="16">
        <f>AM40+'2025.2'!AQ40</f>
        <v>4</v>
      </c>
    </row>
    <row r="41" spans="1:43" s="1" customFormat="1">
      <c r="A41" s="399"/>
      <c r="B41" s="399"/>
      <c r="C41" s="25" t="s">
        <v>43</v>
      </c>
      <c r="D41" s="27">
        <v>0</v>
      </c>
      <c r="E41" s="28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R41+'2025.2'!T41</f>
        <v>76545</v>
      </c>
      <c r="U41" s="122">
        <f>S41+'2025.2'!U41</f>
        <v>500.01803905957104</v>
      </c>
      <c r="V41" s="6">
        <v>0</v>
      </c>
      <c r="W41" s="6">
        <v>0</v>
      </c>
      <c r="X41" s="13">
        <f t="shared" si="1"/>
        <v>0</v>
      </c>
      <c r="Y41" s="7">
        <v>0</v>
      </c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>
        <v>0</v>
      </c>
      <c r="AG41" s="16">
        <v>0</v>
      </c>
      <c r="AH41" s="16">
        <f>AF41+'2025.2'!AH41</f>
        <v>17</v>
      </c>
      <c r="AI41" s="16">
        <f>AG41+'2025.2'!AI41</f>
        <v>0</v>
      </c>
      <c r="AJ41" s="5">
        <v>0</v>
      </c>
      <c r="AK41" s="16">
        <v>0</v>
      </c>
      <c r="AL41" s="16">
        <v>0</v>
      </c>
      <c r="AM41" s="16">
        <v>0</v>
      </c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00"/>
      <c r="B42" s="400"/>
      <c r="C42" s="25" t="s">
        <v>42</v>
      </c>
      <c r="D42" s="27">
        <v>0</v>
      </c>
      <c r="E42" s="28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R42+'2025.2'!T42</f>
        <v>15473</v>
      </c>
      <c r="U42" s="122">
        <f>S42+'2025.2'!U42</f>
        <v>100.00500703670596</v>
      </c>
      <c r="V42" s="6">
        <v>0</v>
      </c>
      <c r="W42" s="6">
        <v>0</v>
      </c>
      <c r="X42" s="13">
        <f t="shared" si="1"/>
        <v>0</v>
      </c>
      <c r="Y42" s="322">
        <v>0</v>
      </c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>
        <v>0</v>
      </c>
      <c r="AG42" s="16">
        <v>0</v>
      </c>
      <c r="AH42" s="16">
        <f>AF42+'2025.2'!AH42</f>
        <v>0</v>
      </c>
      <c r="AI42" s="16">
        <f>AG42+'2025.2'!AI42</f>
        <v>0</v>
      </c>
      <c r="AJ42" s="5">
        <v>0</v>
      </c>
      <c r="AK42" s="16">
        <v>0</v>
      </c>
      <c r="AL42" s="16">
        <v>0</v>
      </c>
      <c r="AM42" s="16">
        <v>0</v>
      </c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196</v>
      </c>
      <c r="G43" s="244">
        <f t="shared" ref="G43:H43" si="12">SUM(G35:G42)</f>
        <v>149</v>
      </c>
      <c r="H43" s="265">
        <f t="shared" si="12"/>
        <v>47</v>
      </c>
      <c r="I43" s="140">
        <f t="shared" si="11"/>
        <v>197</v>
      </c>
      <c r="J43" s="124">
        <f t="shared" si="11"/>
        <v>1</v>
      </c>
      <c r="K43" s="124">
        <f t="shared" si="11"/>
        <v>0</v>
      </c>
      <c r="L43" s="124">
        <f t="shared" si="11"/>
        <v>1</v>
      </c>
      <c r="M43" s="124">
        <f t="shared" si="11"/>
        <v>0</v>
      </c>
      <c r="N43" s="124">
        <f t="shared" si="11"/>
        <v>1</v>
      </c>
      <c r="O43" s="124">
        <f t="shared" si="11"/>
        <v>2</v>
      </c>
      <c r="P43" s="144">
        <f t="shared" ref="P43" si="13">SUM(P35:P42)</f>
        <v>196</v>
      </c>
      <c r="Q43" s="17">
        <f t="shared" ref="Q43" si="14">SUM(Q35:Q42)</f>
        <v>-1</v>
      </c>
      <c r="R43" s="141">
        <f t="shared" ref="R43:W43" si="15">SUM(R35:R42)</f>
        <v>44973</v>
      </c>
      <c r="S43" s="142">
        <f t="shared" si="15"/>
        <v>300.00867145336139</v>
      </c>
      <c r="T43" s="141">
        <f t="shared" si="15"/>
        <v>922304</v>
      </c>
      <c r="U43" s="142">
        <f t="shared" si="15"/>
        <v>6000.1821163670384</v>
      </c>
      <c r="V43" s="143">
        <f t="shared" si="15"/>
        <v>4</v>
      </c>
      <c r="W43" s="17">
        <f t="shared" si="15"/>
        <v>0</v>
      </c>
      <c r="X43" s="132">
        <f t="shared" si="1"/>
        <v>0</v>
      </c>
      <c r="Y43" s="17">
        <f>SUM(Y35:Y42)</f>
        <v>152</v>
      </c>
      <c r="Z43" s="132">
        <f t="shared" si="10"/>
        <v>60800</v>
      </c>
      <c r="AA43" s="135">
        <f>V43+'2025.2'!AA43</f>
        <v>24</v>
      </c>
      <c r="AB43" s="135">
        <f>W43+'2025.2'!AB43</f>
        <v>28</v>
      </c>
      <c r="AC43" s="135">
        <f>X43+'2025.2'!AC43</f>
        <v>5600</v>
      </c>
      <c r="AD43" s="135">
        <f>Y43+'2025.2'!AD43</f>
        <v>912</v>
      </c>
      <c r="AE43" s="135">
        <f>Z43+'2025.2'!AE43</f>
        <v>364800</v>
      </c>
      <c r="AF43" s="124">
        <f>SUM(AF35:AF42)</f>
        <v>6</v>
      </c>
      <c r="AG43" s="124">
        <f>SUM(AG35:AG42)</f>
        <v>0</v>
      </c>
      <c r="AH43" s="137">
        <f>AF43+'2025.2'!AH43</f>
        <v>25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15</v>
      </c>
      <c r="AO43" s="137">
        <f>AK43+'2025.2'!AO43</f>
        <v>855</v>
      </c>
      <c r="AP43" s="137">
        <f>AL43+'2025.2'!AP43</f>
        <v>1512</v>
      </c>
      <c r="AQ43" s="137">
        <f>AM43+'2025.2'!AQ43</f>
        <v>76</v>
      </c>
    </row>
    <row r="44" spans="1:43" s="1" customFormat="1">
      <c r="A44" s="398">
        <v>4</v>
      </c>
      <c r="B44" s="398">
        <v>1</v>
      </c>
      <c r="C44" s="25" t="s">
        <v>41</v>
      </c>
      <c r="D44" s="27">
        <v>0</v>
      </c>
      <c r="E44" s="28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11</v>
      </c>
      <c r="M44" s="54">
        <v>0</v>
      </c>
      <c r="N44" s="54">
        <v>1</v>
      </c>
      <c r="O44" s="54">
        <v>2</v>
      </c>
      <c r="P44" s="274">
        <v>82</v>
      </c>
      <c r="Q44" s="249">
        <v>8</v>
      </c>
      <c r="R44" s="138">
        <v>149906</v>
      </c>
      <c r="S44" s="123">
        <v>1000.002221397007</v>
      </c>
      <c r="T44" s="121">
        <f>R44+'2025.2'!T44</f>
        <v>1144526</v>
      </c>
      <c r="U44" s="122">
        <f>S44+'2025.2'!U44</f>
        <v>7380.2685148239261</v>
      </c>
      <c r="V44" s="6">
        <v>2</v>
      </c>
      <c r="W44" s="2">
        <v>71</v>
      </c>
      <c r="X44" s="13">
        <f t="shared" si="1"/>
        <v>14200</v>
      </c>
      <c r="Y44" s="3">
        <v>75</v>
      </c>
      <c r="Z44" s="14">
        <f t="shared" si="10"/>
        <v>30000</v>
      </c>
      <c r="AA44" s="15">
        <f>V44+'2025.2'!AA44</f>
        <v>4</v>
      </c>
      <c r="AB44" s="15">
        <f>W44+'2025.2'!AB44</f>
        <v>126</v>
      </c>
      <c r="AC44" s="15">
        <f>X44+'2025.2'!AC44</f>
        <v>25200</v>
      </c>
      <c r="AD44" s="15">
        <f>Y44+'2025.2'!AD44</f>
        <v>185</v>
      </c>
      <c r="AE44" s="15">
        <f>Z44+'2025.2'!AE44</f>
        <v>74000</v>
      </c>
      <c r="AF44" s="4">
        <v>0</v>
      </c>
      <c r="AG44" s="16">
        <v>0</v>
      </c>
      <c r="AH44" s="16">
        <f>AF44+'2025.2'!AH44</f>
        <v>0</v>
      </c>
      <c r="AI44" s="16">
        <f>AG44+'2025.2'!AI44</f>
        <v>0</v>
      </c>
      <c r="AJ44" s="5">
        <v>0</v>
      </c>
      <c r="AK44" s="16">
        <v>0</v>
      </c>
      <c r="AL44" s="16">
        <v>0</v>
      </c>
      <c r="AM44" s="16">
        <v>0</v>
      </c>
      <c r="AN44" s="16">
        <f>AJ44+'2025.2'!AN44</f>
        <v>4</v>
      </c>
      <c r="AO44" s="16">
        <f>AK44+'2025.2'!AO44</f>
        <v>180</v>
      </c>
      <c r="AP44" s="16">
        <f>AL44+'2025.2'!AP44</f>
        <v>341</v>
      </c>
      <c r="AQ44" s="16">
        <f>AM44+'2025.2'!AQ44</f>
        <v>29</v>
      </c>
    </row>
    <row r="45" spans="1:43" s="1" customFormat="1">
      <c r="A45" s="399"/>
      <c r="B45" s="399"/>
      <c r="C45" s="25" t="s">
        <v>40</v>
      </c>
      <c r="D45" s="27">
        <v>0</v>
      </c>
      <c r="E45" s="28">
        <v>0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1</v>
      </c>
      <c r="M45" s="54">
        <v>0</v>
      </c>
      <c r="N45" s="54">
        <v>1</v>
      </c>
      <c r="O45" s="54">
        <v>21</v>
      </c>
      <c r="P45" s="274">
        <v>27</v>
      </c>
      <c r="Q45" s="249">
        <v>-19</v>
      </c>
      <c r="R45" s="138">
        <v>0</v>
      </c>
      <c r="S45" s="123">
        <v>0</v>
      </c>
      <c r="T45" s="121">
        <f>R45+'2025.2'!T45</f>
        <v>344256</v>
      </c>
      <c r="U45" s="122">
        <f>S45+'2025.2'!U45</f>
        <v>2400.0499787317794</v>
      </c>
      <c r="V45" s="6">
        <v>0</v>
      </c>
      <c r="W45" s="6">
        <v>0</v>
      </c>
      <c r="X45" s="13">
        <f t="shared" si="1"/>
        <v>0</v>
      </c>
      <c r="Y45" s="7">
        <v>0</v>
      </c>
      <c r="Z45" s="14">
        <f t="shared" si="10"/>
        <v>0</v>
      </c>
      <c r="AA45" s="15">
        <f>V45+'2025.2'!AA45</f>
        <v>5</v>
      </c>
      <c r="AB45" s="15">
        <f>W45+'2025.2'!AB45</f>
        <v>21</v>
      </c>
      <c r="AC45" s="15">
        <f>X45+'2025.2'!AC45</f>
        <v>4200</v>
      </c>
      <c r="AD45" s="15">
        <f>Y45+'2025.2'!AD45</f>
        <v>305</v>
      </c>
      <c r="AE45" s="15">
        <f>Z45+'2025.2'!AE45</f>
        <v>122000</v>
      </c>
      <c r="AF45" s="4">
        <v>0</v>
      </c>
      <c r="AG45" s="16">
        <v>0</v>
      </c>
      <c r="AH45" s="16">
        <f>AF45+'2025.2'!AH45</f>
        <v>0</v>
      </c>
      <c r="AI45" s="16">
        <f>AG45+'2025.2'!AI45</f>
        <v>0</v>
      </c>
      <c r="AJ45" s="5">
        <v>0</v>
      </c>
      <c r="AK45" s="16">
        <v>0</v>
      </c>
      <c r="AL45" s="16">
        <v>0</v>
      </c>
      <c r="AM45" s="16">
        <v>0</v>
      </c>
      <c r="AN45" s="16">
        <f>AJ45+'2025.2'!AN45</f>
        <v>3</v>
      </c>
      <c r="AO45" s="16">
        <f>AK45+'2025.2'!AO45</f>
        <v>140</v>
      </c>
      <c r="AP45" s="16">
        <f>AL45+'2025.2'!AP45</f>
        <v>438</v>
      </c>
      <c r="AQ45" s="16">
        <f>AM45+'2025.2'!AQ45</f>
        <v>21</v>
      </c>
    </row>
    <row r="46" spans="1:43" s="1" customFormat="1">
      <c r="A46" s="399"/>
      <c r="B46" s="399"/>
      <c r="C46" s="25" t="s">
        <v>39</v>
      </c>
      <c r="D46" s="27">
        <v>0</v>
      </c>
      <c r="E46" s="28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1</v>
      </c>
      <c r="M46" s="54">
        <v>0</v>
      </c>
      <c r="N46" s="54">
        <v>1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21">
        <f>R46+'2025.2'!T46</f>
        <v>773615</v>
      </c>
      <c r="U46" s="122">
        <f>S46+'2025.2'!U46</f>
        <v>5000.0241400311052</v>
      </c>
      <c r="V46" s="6">
        <v>0</v>
      </c>
      <c r="W46" s="6">
        <v>0</v>
      </c>
      <c r="X46" s="13">
        <f t="shared" si="1"/>
        <v>0</v>
      </c>
      <c r="Y46" s="7">
        <v>0</v>
      </c>
      <c r="Z46" s="14">
        <f t="shared" si="10"/>
        <v>0</v>
      </c>
      <c r="AA46" s="15">
        <f>V46+'2025.2'!AA46</f>
        <v>3</v>
      </c>
      <c r="AB46" s="15">
        <f>W46+'2025.2'!AB46</f>
        <v>0</v>
      </c>
      <c r="AC46" s="15">
        <f>X46+'2025.2'!AC46</f>
        <v>0</v>
      </c>
      <c r="AD46" s="15">
        <f>Y46+'2025.2'!AD46</f>
        <v>94</v>
      </c>
      <c r="AE46" s="15">
        <f>Z46+'2025.2'!AE46</f>
        <v>37600</v>
      </c>
      <c r="AF46" s="4">
        <v>0</v>
      </c>
      <c r="AG46" s="16">
        <v>0</v>
      </c>
      <c r="AH46" s="16">
        <f>AF46+'2025.2'!AH46</f>
        <v>0</v>
      </c>
      <c r="AI46" s="16">
        <f>AG46+'2025.2'!AI46</f>
        <v>0</v>
      </c>
      <c r="AJ46" s="5">
        <v>0</v>
      </c>
      <c r="AK46" s="16">
        <v>0</v>
      </c>
      <c r="AL46" s="16">
        <v>0</v>
      </c>
      <c r="AM46" s="16">
        <v>0</v>
      </c>
      <c r="AN46" s="16">
        <f>AJ46+'2025.2'!AN46</f>
        <v>1</v>
      </c>
      <c r="AO46" s="16">
        <f>AK46+'2025.2'!AO46</f>
        <v>45</v>
      </c>
      <c r="AP46" s="16">
        <f>AL46+'2025.2'!AP46</f>
        <v>89</v>
      </c>
      <c r="AQ46" s="16">
        <f>AM46+'2025.2'!AQ46</f>
        <v>8</v>
      </c>
    </row>
    <row r="47" spans="1:43" s="1" customFormat="1">
      <c r="A47" s="399"/>
      <c r="B47" s="399"/>
      <c r="C47" s="25" t="s">
        <v>38</v>
      </c>
      <c r="D47" s="27">
        <v>0</v>
      </c>
      <c r="E47" s="28">
        <v>0</v>
      </c>
      <c r="F47" s="274">
        <v>99</v>
      </c>
      <c r="G47" s="239">
        <v>68</v>
      </c>
      <c r="H47" s="258">
        <v>31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1</v>
      </c>
      <c r="O47" s="54">
        <v>4</v>
      </c>
      <c r="P47" s="274">
        <v>99</v>
      </c>
      <c r="Q47" s="249">
        <v>-2</v>
      </c>
      <c r="R47" s="138">
        <v>0</v>
      </c>
      <c r="S47" s="123">
        <v>0</v>
      </c>
      <c r="T47" s="121">
        <f>R47+'2025.2'!T47</f>
        <v>153149</v>
      </c>
      <c r="U47" s="122">
        <f>S47+'2025.2'!U47</f>
        <v>1000.005177990755</v>
      </c>
      <c r="V47" s="6">
        <v>0</v>
      </c>
      <c r="W47" s="6">
        <v>0</v>
      </c>
      <c r="X47" s="13">
        <f t="shared" si="1"/>
        <v>0</v>
      </c>
      <c r="Y47" s="7">
        <v>0</v>
      </c>
      <c r="Z47" s="14">
        <f t="shared" si="10"/>
        <v>0</v>
      </c>
      <c r="AA47" s="15">
        <f>V47+'2025.2'!AA47</f>
        <v>6</v>
      </c>
      <c r="AB47" s="15">
        <f>W47+'2025.2'!AB47</f>
        <v>98</v>
      </c>
      <c r="AC47" s="15">
        <f>X47+'2025.2'!AC47</f>
        <v>19600</v>
      </c>
      <c r="AD47" s="15">
        <f>Y47+'2025.2'!AD47</f>
        <v>257</v>
      </c>
      <c r="AE47" s="15">
        <f>Z47+'2025.2'!AE47</f>
        <v>102800</v>
      </c>
      <c r="AF47" s="4">
        <v>0</v>
      </c>
      <c r="AG47" s="16">
        <v>0</v>
      </c>
      <c r="AH47" s="16">
        <f>AF47+'2025.2'!AH47</f>
        <v>14</v>
      </c>
      <c r="AI47" s="16">
        <f>AG47+'2025.2'!AI47</f>
        <v>0</v>
      </c>
      <c r="AJ47" s="5">
        <v>0</v>
      </c>
      <c r="AK47" s="16">
        <v>0</v>
      </c>
      <c r="AL47" s="16">
        <v>0</v>
      </c>
      <c r="AM47" s="16">
        <v>0</v>
      </c>
      <c r="AN47" s="16">
        <f>AJ47+'2025.2'!AN47</f>
        <v>5</v>
      </c>
      <c r="AO47" s="16">
        <f>AK47+'2025.2'!AO47</f>
        <v>235</v>
      </c>
      <c r="AP47" s="16">
        <f>AL47+'2025.2'!AP47</f>
        <v>1060</v>
      </c>
      <c r="AQ47" s="16">
        <f>AM47+'2025.2'!AQ47</f>
        <v>44</v>
      </c>
    </row>
    <row r="48" spans="1:43" s="1" customFormat="1">
      <c r="A48" s="399"/>
      <c r="B48" s="399"/>
      <c r="C48" s="25" t="s">
        <v>37</v>
      </c>
      <c r="D48" s="27">
        <v>0</v>
      </c>
      <c r="E48" s="28">
        <v>0</v>
      </c>
      <c r="F48" s="274">
        <v>112</v>
      </c>
      <c r="G48" s="239">
        <v>43</v>
      </c>
      <c r="H48" s="258">
        <v>69</v>
      </c>
      <c r="I48" s="73">
        <v>152</v>
      </c>
      <c r="J48" s="54">
        <v>0</v>
      </c>
      <c r="K48" s="54">
        <v>0</v>
      </c>
      <c r="L48" s="54">
        <v>3</v>
      </c>
      <c r="M48" s="54">
        <v>0</v>
      </c>
      <c r="N48" s="54">
        <v>0</v>
      </c>
      <c r="O48" s="54">
        <v>43</v>
      </c>
      <c r="P48" s="274">
        <v>112</v>
      </c>
      <c r="Q48" s="249">
        <v>-40</v>
      </c>
      <c r="R48" s="138">
        <v>0</v>
      </c>
      <c r="S48" s="123">
        <v>0</v>
      </c>
      <c r="T48" s="121">
        <f>R48+'2025.2'!T48</f>
        <v>5363951</v>
      </c>
      <c r="U48" s="122">
        <f>S48+'2025.2'!U48</f>
        <v>34700.013997249407</v>
      </c>
      <c r="V48" s="6">
        <v>2</v>
      </c>
      <c r="W48" s="6">
        <v>0</v>
      </c>
      <c r="X48" s="13">
        <f t="shared" si="1"/>
        <v>0</v>
      </c>
      <c r="Y48" s="8">
        <v>105</v>
      </c>
      <c r="Z48" s="14">
        <f t="shared" si="10"/>
        <v>42000</v>
      </c>
      <c r="AA48" s="15">
        <f>V48+'2025.2'!AA48</f>
        <v>6</v>
      </c>
      <c r="AB48" s="15">
        <f>W48+'2025.2'!AB48</f>
        <v>0</v>
      </c>
      <c r="AC48" s="15">
        <f>X48+'2025.2'!AC48</f>
        <v>0</v>
      </c>
      <c r="AD48" s="15">
        <f>Y48+'2025.2'!AD48</f>
        <v>302</v>
      </c>
      <c r="AE48" s="15">
        <f>Z48+'2025.2'!AE48</f>
        <v>120800</v>
      </c>
      <c r="AF48" s="324">
        <v>0</v>
      </c>
      <c r="AG48" s="16">
        <v>0</v>
      </c>
      <c r="AH48" s="16">
        <f>AF48+'2025.2'!AH48</f>
        <v>0</v>
      </c>
      <c r="AI48" s="16">
        <f>AG48+'2025.2'!AI48</f>
        <v>0</v>
      </c>
      <c r="AJ48" s="5">
        <v>0</v>
      </c>
      <c r="AK48" s="16">
        <v>0</v>
      </c>
      <c r="AL48" s="16">
        <v>0</v>
      </c>
      <c r="AM48" s="16">
        <v>0</v>
      </c>
      <c r="AN48" s="16">
        <f>AJ48+'2025.2'!AN48</f>
        <v>3</v>
      </c>
      <c r="AO48" s="16">
        <f>AK48+'2025.2'!AO48</f>
        <v>180</v>
      </c>
      <c r="AP48" s="16">
        <f>AL48+'2025.2'!AP48</f>
        <v>251</v>
      </c>
      <c r="AQ48" s="16">
        <f>AM48+'2025.2'!AQ48</f>
        <v>10</v>
      </c>
    </row>
    <row r="49" spans="1:43" s="1" customFormat="1">
      <c r="A49" s="399"/>
      <c r="B49" s="399"/>
      <c r="C49" s="25" t="s">
        <v>36</v>
      </c>
      <c r="D49" s="27">
        <v>0</v>
      </c>
      <c r="E49" s="28">
        <v>0</v>
      </c>
      <c r="F49" s="274">
        <v>26</v>
      </c>
      <c r="G49" s="239">
        <v>23</v>
      </c>
      <c r="H49" s="258">
        <v>3</v>
      </c>
      <c r="I49" s="73">
        <v>29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4</v>
      </c>
      <c r="P49" s="274">
        <v>26</v>
      </c>
      <c r="Q49" s="249">
        <v>-3</v>
      </c>
      <c r="R49" s="121">
        <v>0</v>
      </c>
      <c r="S49" s="123">
        <v>0</v>
      </c>
      <c r="T49" s="121">
        <f>R49+'2025.2'!T49</f>
        <v>153084</v>
      </c>
      <c r="U49" s="122">
        <f>S49+'2025.2'!U49</f>
        <v>999.99688407336043</v>
      </c>
      <c r="V49" s="6">
        <v>1</v>
      </c>
      <c r="W49" s="6">
        <v>0</v>
      </c>
      <c r="X49" s="13">
        <f t="shared" si="1"/>
        <v>0</v>
      </c>
      <c r="Y49" s="8">
        <v>21</v>
      </c>
      <c r="Z49" s="14">
        <f t="shared" si="10"/>
        <v>8400</v>
      </c>
      <c r="AA49" s="15">
        <f>V49+'2025.2'!AA49</f>
        <v>3</v>
      </c>
      <c r="AB49" s="15">
        <f>W49+'2025.2'!AB49</f>
        <v>0</v>
      </c>
      <c r="AC49" s="15">
        <f>X49+'2025.2'!AC49</f>
        <v>0</v>
      </c>
      <c r="AD49" s="15">
        <f>Y49+'2025.2'!AD49</f>
        <v>97</v>
      </c>
      <c r="AE49" s="15">
        <f>Z49+'2025.2'!AE49</f>
        <v>38800</v>
      </c>
      <c r="AF49" s="324">
        <v>0</v>
      </c>
      <c r="AG49" s="16">
        <v>0</v>
      </c>
      <c r="AH49" s="16">
        <f>AF49+'2025.2'!AH49</f>
        <v>0</v>
      </c>
      <c r="AI49" s="16">
        <f>AG49+'2025.2'!AI49</f>
        <v>0</v>
      </c>
      <c r="AJ49" s="5">
        <v>0</v>
      </c>
      <c r="AK49" s="16">
        <v>0</v>
      </c>
      <c r="AL49" s="16">
        <v>0</v>
      </c>
      <c r="AM49" s="16">
        <v>0</v>
      </c>
      <c r="AN49" s="16">
        <f>AJ49+'2025.2'!AN49</f>
        <v>3</v>
      </c>
      <c r="AO49" s="16">
        <f>AK49+'2025.2'!AO49</f>
        <v>180</v>
      </c>
      <c r="AP49" s="16">
        <f>AL49+'2025.2'!AP49</f>
        <v>151</v>
      </c>
      <c r="AQ49" s="16">
        <f>AM49+'2025.2'!AQ49</f>
        <v>13</v>
      </c>
    </row>
    <row r="50" spans="1:43" s="1" customFormat="1">
      <c r="A50" s="399"/>
      <c r="B50" s="399"/>
      <c r="C50" s="25" t="s">
        <v>35</v>
      </c>
      <c r="D50" s="27">
        <v>0</v>
      </c>
      <c r="E50" s="28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R50+'2025.2'!T50</f>
        <v>811486</v>
      </c>
      <c r="U50" s="122">
        <f>S50+'2025.2'!U50</f>
        <v>5500.0825416629532</v>
      </c>
      <c r="V50" s="6">
        <v>1</v>
      </c>
      <c r="W50" s="6">
        <v>0</v>
      </c>
      <c r="X50" s="13">
        <f t="shared" si="1"/>
        <v>0</v>
      </c>
      <c r="Y50" s="7">
        <v>37</v>
      </c>
      <c r="Z50" s="14">
        <f t="shared" si="10"/>
        <v>14800</v>
      </c>
      <c r="AA50" s="15">
        <f>V50+'2025.2'!AA50</f>
        <v>2</v>
      </c>
      <c r="AB50" s="15">
        <f>W50+'2025.2'!AB50</f>
        <v>0</v>
      </c>
      <c r="AC50" s="15">
        <f>X50+'2025.2'!AC50</f>
        <v>0</v>
      </c>
      <c r="AD50" s="15">
        <f>Y50+'2025.2'!AD50</f>
        <v>80</v>
      </c>
      <c r="AE50" s="15">
        <f>Z50+'2025.2'!AE50</f>
        <v>32000</v>
      </c>
      <c r="AF50" s="4">
        <v>0</v>
      </c>
      <c r="AG50" s="16">
        <v>0</v>
      </c>
      <c r="AH50" s="16">
        <f>AF50+'2025.2'!AH50</f>
        <v>6</v>
      </c>
      <c r="AI50" s="16">
        <f>AG50+'2025.2'!AI50</f>
        <v>0</v>
      </c>
      <c r="AJ50" s="5">
        <v>0</v>
      </c>
      <c r="AK50" s="16">
        <v>0</v>
      </c>
      <c r="AL50" s="16">
        <v>0</v>
      </c>
      <c r="AM50" s="16">
        <v>0</v>
      </c>
      <c r="AN50" s="16">
        <f>AJ50+'2025.2'!AN50</f>
        <v>2</v>
      </c>
      <c r="AO50" s="16">
        <f>AK50+'2025.2'!AO50</f>
        <v>95</v>
      </c>
      <c r="AP50" s="16">
        <f>AL50+'2025.2'!AP50</f>
        <v>236</v>
      </c>
      <c r="AQ50" s="16">
        <f>AM50+'2025.2'!AQ50</f>
        <v>9</v>
      </c>
    </row>
    <row r="51" spans="1:43" s="1" customFormat="1">
      <c r="A51" s="399"/>
      <c r="B51" s="400"/>
      <c r="C51" s="25" t="s">
        <v>34</v>
      </c>
      <c r="D51" s="27">
        <v>0</v>
      </c>
      <c r="E51" s="28">
        <v>1</v>
      </c>
      <c r="F51" s="274">
        <v>33</v>
      </c>
      <c r="G51" s="239">
        <v>26</v>
      </c>
      <c r="H51" s="321">
        <v>7</v>
      </c>
      <c r="I51" s="73">
        <v>25</v>
      </c>
      <c r="J51" s="54">
        <v>1</v>
      </c>
      <c r="K51" s="54">
        <v>0</v>
      </c>
      <c r="L51" s="54">
        <v>11</v>
      </c>
      <c r="M51" s="54">
        <v>0</v>
      </c>
      <c r="N51" s="54">
        <v>0</v>
      </c>
      <c r="O51" s="54">
        <v>4</v>
      </c>
      <c r="P51" s="274">
        <v>33</v>
      </c>
      <c r="Q51" s="249">
        <v>8</v>
      </c>
      <c r="R51" s="121">
        <v>209860</v>
      </c>
      <c r="S51" s="123">
        <v>1399.9470747159946</v>
      </c>
      <c r="T51" s="121">
        <f>R51+'2025.2'!T51</f>
        <v>367591</v>
      </c>
      <c r="U51" s="122">
        <f>S51+'2025.2'!U51</f>
        <v>2399.9500101019307</v>
      </c>
      <c r="V51" s="6">
        <v>0</v>
      </c>
      <c r="W51" s="6">
        <v>0</v>
      </c>
      <c r="X51" s="13">
        <f t="shared" si="1"/>
        <v>0</v>
      </c>
      <c r="Y51" s="7">
        <v>0</v>
      </c>
      <c r="Z51" s="14">
        <f t="shared" si="10"/>
        <v>0</v>
      </c>
      <c r="AA51" s="15">
        <f>V51+'2025.2'!AA51</f>
        <v>2</v>
      </c>
      <c r="AB51" s="15">
        <f>W51+'2025.2'!AB51</f>
        <v>0</v>
      </c>
      <c r="AC51" s="15">
        <f>X51+'2025.2'!AC51</f>
        <v>0</v>
      </c>
      <c r="AD51" s="15">
        <f>Y51+'2025.2'!AD51</f>
        <v>83</v>
      </c>
      <c r="AE51" s="15">
        <f>Z51+'2025.2'!AE51</f>
        <v>33200</v>
      </c>
      <c r="AF51" s="4">
        <v>0</v>
      </c>
      <c r="AG51" s="16">
        <v>0</v>
      </c>
      <c r="AH51" s="16">
        <f>AF51+'2025.2'!AH51</f>
        <v>0</v>
      </c>
      <c r="AI51" s="16">
        <f>AG51+'2025.2'!AI51</f>
        <v>0</v>
      </c>
      <c r="AJ51" s="5">
        <v>0</v>
      </c>
      <c r="AK51" s="16">
        <v>0</v>
      </c>
      <c r="AL51" s="16">
        <v>0</v>
      </c>
      <c r="AM51" s="16">
        <v>0</v>
      </c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399"/>
      <c r="B52" s="401">
        <v>2</v>
      </c>
      <c r="C52" s="25" t="s">
        <v>33</v>
      </c>
      <c r="D52" s="27">
        <v>0</v>
      </c>
      <c r="E52" s="28">
        <v>0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21">
        <f>R52+'2025.2'!T52</f>
        <v>1852344</v>
      </c>
      <c r="U52" s="122">
        <f>S52+'2025.2'!U52</f>
        <v>12100.142589898258</v>
      </c>
      <c r="V52" s="6">
        <v>0</v>
      </c>
      <c r="W52" s="6">
        <v>0</v>
      </c>
      <c r="X52" s="13">
        <f t="shared" si="1"/>
        <v>0</v>
      </c>
      <c r="Y52" s="7">
        <v>0</v>
      </c>
      <c r="Z52" s="14">
        <f t="shared" si="10"/>
        <v>0</v>
      </c>
      <c r="AA52" s="15">
        <f>V52+'2025.2'!AA52</f>
        <v>5</v>
      </c>
      <c r="AB52" s="15">
        <f>W52+'2025.2'!AB52</f>
        <v>3</v>
      </c>
      <c r="AC52" s="15">
        <f>X52+'2025.2'!AC52</f>
        <v>600</v>
      </c>
      <c r="AD52" s="15">
        <f>Y52+'2025.2'!AD52</f>
        <v>169</v>
      </c>
      <c r="AE52" s="15">
        <f>Z52+'2025.2'!AE52</f>
        <v>67600</v>
      </c>
      <c r="AF52" s="4">
        <v>0</v>
      </c>
      <c r="AG52" s="16">
        <v>0</v>
      </c>
      <c r="AH52" s="16">
        <f>AF52+'2025.2'!AH52</f>
        <v>0</v>
      </c>
      <c r="AI52" s="16">
        <f>AG52+'2025.2'!AI52</f>
        <v>0</v>
      </c>
      <c r="AJ52" s="5">
        <v>0</v>
      </c>
      <c r="AK52" s="16">
        <v>0</v>
      </c>
      <c r="AL52" s="16">
        <v>0</v>
      </c>
      <c r="AM52" s="16">
        <v>0</v>
      </c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399"/>
      <c r="B53" s="401"/>
      <c r="C53" s="25" t="s">
        <v>32</v>
      </c>
      <c r="D53" s="27">
        <v>0</v>
      </c>
      <c r="E53" s="28">
        <v>0</v>
      </c>
      <c r="F53" s="274">
        <v>69</v>
      </c>
      <c r="G53" s="239">
        <v>48</v>
      </c>
      <c r="H53" s="258">
        <v>21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16</v>
      </c>
      <c r="P53" s="274">
        <v>69</v>
      </c>
      <c r="Q53" s="249">
        <v>-16</v>
      </c>
      <c r="R53" s="138">
        <v>0</v>
      </c>
      <c r="S53" s="123">
        <v>0</v>
      </c>
      <c r="T53" s="121">
        <f>R53+'2025.2'!T53</f>
        <v>153085</v>
      </c>
      <c r="U53" s="122">
        <f>S53+'2025.2'!U53</f>
        <v>1000.003416414324</v>
      </c>
      <c r="V53" s="6">
        <v>0</v>
      </c>
      <c r="W53" s="6">
        <v>0</v>
      </c>
      <c r="X53" s="13">
        <f t="shared" si="1"/>
        <v>0</v>
      </c>
      <c r="Y53" s="7">
        <v>0</v>
      </c>
      <c r="Z53" s="14">
        <f t="shared" si="10"/>
        <v>0</v>
      </c>
      <c r="AA53" s="15">
        <f>V53+'2025.2'!AA53</f>
        <v>2</v>
      </c>
      <c r="AB53" s="15">
        <f>W53+'2025.2'!AB53</f>
        <v>0</v>
      </c>
      <c r="AC53" s="15">
        <f>X53+'2025.2'!AC53</f>
        <v>0</v>
      </c>
      <c r="AD53" s="15">
        <f>Y53+'2025.2'!AD53</f>
        <v>49</v>
      </c>
      <c r="AE53" s="15">
        <f>Z53+'2025.2'!AE53</f>
        <v>19600</v>
      </c>
      <c r="AF53" s="4">
        <v>0</v>
      </c>
      <c r="AG53" s="16">
        <v>0</v>
      </c>
      <c r="AH53" s="16">
        <f>AF53+'2025.2'!AH53</f>
        <v>0</v>
      </c>
      <c r="AI53" s="16">
        <f>AG53+'2025.2'!AI53</f>
        <v>0</v>
      </c>
      <c r="AJ53" s="5">
        <v>0</v>
      </c>
      <c r="AK53" s="16">
        <v>0</v>
      </c>
      <c r="AL53" s="16">
        <v>0</v>
      </c>
      <c r="AM53" s="16">
        <v>0</v>
      </c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399"/>
      <c r="B54" s="401"/>
      <c r="C54" s="25" t="s">
        <v>31</v>
      </c>
      <c r="D54" s="27">
        <v>0</v>
      </c>
      <c r="E54" s="28">
        <v>0</v>
      </c>
      <c r="F54" s="274">
        <v>32</v>
      </c>
      <c r="G54" s="239">
        <v>32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3</v>
      </c>
      <c r="P54" s="274">
        <v>32</v>
      </c>
      <c r="Q54" s="249">
        <v>-1</v>
      </c>
      <c r="R54" s="121">
        <v>0</v>
      </c>
      <c r="S54" s="123">
        <v>0</v>
      </c>
      <c r="T54" s="121">
        <f>R54+'2025.2'!T54</f>
        <v>272530</v>
      </c>
      <c r="U54" s="122">
        <f>S54+'2025.2'!U54</f>
        <v>1899.9980586084171</v>
      </c>
      <c r="V54" s="6">
        <v>1</v>
      </c>
      <c r="W54" s="6">
        <v>0</v>
      </c>
      <c r="X54" s="13">
        <f t="shared" si="1"/>
        <v>0</v>
      </c>
      <c r="Y54" s="7">
        <v>21</v>
      </c>
      <c r="Z54" s="14">
        <f t="shared" si="10"/>
        <v>8400</v>
      </c>
      <c r="AA54" s="15">
        <f>V54+'2025.2'!AA54</f>
        <v>2</v>
      </c>
      <c r="AB54" s="15">
        <f>W54+'2025.2'!AB54</f>
        <v>0</v>
      </c>
      <c r="AC54" s="15">
        <f>X54+'2025.2'!AC54</f>
        <v>0</v>
      </c>
      <c r="AD54" s="15">
        <f>Y54+'2025.2'!AD54</f>
        <v>46</v>
      </c>
      <c r="AE54" s="15">
        <f>Z54+'2025.2'!AE54</f>
        <v>18400</v>
      </c>
      <c r="AF54" s="4">
        <v>0</v>
      </c>
      <c r="AG54" s="16">
        <v>0</v>
      </c>
      <c r="AH54" s="16">
        <f>AF54+'2025.2'!AH54</f>
        <v>1</v>
      </c>
      <c r="AI54" s="16">
        <f>AG54+'2025.2'!AI54</f>
        <v>0</v>
      </c>
      <c r="AJ54" s="5">
        <v>0</v>
      </c>
      <c r="AK54" s="16">
        <v>0</v>
      </c>
      <c r="AL54" s="16">
        <v>0</v>
      </c>
      <c r="AM54" s="16">
        <v>0</v>
      </c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399"/>
      <c r="B55" s="401"/>
      <c r="C55" s="25" t="s">
        <v>30</v>
      </c>
      <c r="D55" s="27">
        <v>0</v>
      </c>
      <c r="E55" s="28">
        <v>0</v>
      </c>
      <c r="F55" s="274">
        <v>86</v>
      </c>
      <c r="G55" s="239">
        <v>85</v>
      </c>
      <c r="H55" s="258">
        <v>1</v>
      </c>
      <c r="I55" s="73">
        <v>84</v>
      </c>
      <c r="J55" s="54">
        <v>0</v>
      </c>
      <c r="K55" s="54">
        <v>0</v>
      </c>
      <c r="L55" s="54">
        <v>5</v>
      </c>
      <c r="M55" s="54">
        <v>1</v>
      </c>
      <c r="N55" s="54">
        <v>0</v>
      </c>
      <c r="O55" s="54">
        <v>2</v>
      </c>
      <c r="P55" s="274">
        <v>86</v>
      </c>
      <c r="Q55" s="249">
        <v>2</v>
      </c>
      <c r="R55" s="121">
        <v>0</v>
      </c>
      <c r="S55" s="123">
        <v>0</v>
      </c>
      <c r="T55" s="121">
        <f>R55+'2025.2'!T55</f>
        <v>1844296</v>
      </c>
      <c r="U55" s="122">
        <f>S55+'2025.2'!U55</f>
        <v>11969.133706257171</v>
      </c>
      <c r="V55" s="6">
        <v>0</v>
      </c>
      <c r="W55" s="6">
        <v>0</v>
      </c>
      <c r="X55" s="13">
        <f t="shared" si="1"/>
        <v>0</v>
      </c>
      <c r="Y55" s="7">
        <v>0</v>
      </c>
      <c r="Z55" s="14">
        <f t="shared" si="10"/>
        <v>0</v>
      </c>
      <c r="AA55" s="15">
        <f>V55+'2025.2'!AA55</f>
        <v>2</v>
      </c>
      <c r="AB55" s="15">
        <f>W55+'2025.2'!AB55</f>
        <v>1</v>
      </c>
      <c r="AC55" s="15">
        <f>X55+'2025.2'!AC55</f>
        <v>200</v>
      </c>
      <c r="AD55" s="15">
        <f>Y55+'2025.2'!AD55</f>
        <v>35</v>
      </c>
      <c r="AE55" s="15">
        <f>Z55+'2025.2'!AE55</f>
        <v>14000</v>
      </c>
      <c r="AF55" s="4">
        <v>0</v>
      </c>
      <c r="AG55" s="16">
        <v>0</v>
      </c>
      <c r="AH55" s="16">
        <f>AF55+'2025.2'!AH55</f>
        <v>0</v>
      </c>
      <c r="AI55" s="16">
        <f>AG55+'2025.2'!AI55</f>
        <v>0</v>
      </c>
      <c r="AJ55" s="5">
        <v>0</v>
      </c>
      <c r="AK55" s="16">
        <v>0</v>
      </c>
      <c r="AL55" s="16">
        <v>0</v>
      </c>
      <c r="AM55" s="16">
        <v>0</v>
      </c>
      <c r="AN55" s="16">
        <f>AJ55+'2025.2'!AN55</f>
        <v>1</v>
      </c>
      <c r="AO55" s="16">
        <f>AK55+'2025.2'!AO55</f>
        <v>45</v>
      </c>
      <c r="AP55" s="16">
        <f>AL55+'2025.2'!AP55</f>
        <v>58</v>
      </c>
      <c r="AQ55" s="16">
        <f>AM55+'2025.2'!AQ55</f>
        <v>7</v>
      </c>
    </row>
    <row r="56" spans="1:43" s="1" customFormat="1">
      <c r="A56" s="399"/>
      <c r="B56" s="401"/>
      <c r="C56" s="25" t="s">
        <v>29</v>
      </c>
      <c r="D56" s="27">
        <v>0</v>
      </c>
      <c r="E56" s="28">
        <v>1</v>
      </c>
      <c r="F56" s="274">
        <v>83</v>
      </c>
      <c r="G56" s="239">
        <v>58</v>
      </c>
      <c r="H56" s="258">
        <v>25</v>
      </c>
      <c r="I56" s="73">
        <v>79</v>
      </c>
      <c r="J56" s="54">
        <v>0</v>
      </c>
      <c r="K56" s="54">
        <v>0</v>
      </c>
      <c r="L56" s="54">
        <v>7</v>
      </c>
      <c r="M56" s="54">
        <v>0</v>
      </c>
      <c r="N56" s="54">
        <v>0</v>
      </c>
      <c r="O56" s="54">
        <v>3</v>
      </c>
      <c r="P56" s="274">
        <v>83</v>
      </c>
      <c r="Q56" s="249">
        <v>4</v>
      </c>
      <c r="R56" s="121">
        <v>0</v>
      </c>
      <c r="S56" s="139">
        <v>0</v>
      </c>
      <c r="T56" s="121">
        <f>R56+'2025.2'!T56</f>
        <v>1485081</v>
      </c>
      <c r="U56" s="122">
        <f>S56+'2025.2'!U56</f>
        <v>9700.2228340892671</v>
      </c>
      <c r="V56" s="6">
        <v>1</v>
      </c>
      <c r="W56" s="6">
        <v>0</v>
      </c>
      <c r="X56" s="13">
        <f t="shared" si="1"/>
        <v>0</v>
      </c>
      <c r="Y56" s="7">
        <v>22</v>
      </c>
      <c r="Z56" s="14">
        <f t="shared" si="10"/>
        <v>8800</v>
      </c>
      <c r="AA56" s="15">
        <f>V56+'2025.2'!AA56</f>
        <v>2</v>
      </c>
      <c r="AB56" s="15">
        <f>W56+'2025.2'!AB56</f>
        <v>0</v>
      </c>
      <c r="AC56" s="15">
        <f>X56+'2025.2'!AC56</f>
        <v>0</v>
      </c>
      <c r="AD56" s="15">
        <f>Y56+'2025.2'!AD56</f>
        <v>48</v>
      </c>
      <c r="AE56" s="15">
        <f>Z56+'2025.2'!AE56</f>
        <v>19200</v>
      </c>
      <c r="AF56" s="4">
        <v>0</v>
      </c>
      <c r="AG56" s="16">
        <v>0</v>
      </c>
      <c r="AH56" s="16">
        <f>AF56+'2025.2'!AH56</f>
        <v>0</v>
      </c>
      <c r="AI56" s="16">
        <f>AG56+'2025.2'!AI56</f>
        <v>0</v>
      </c>
      <c r="AJ56" s="5">
        <v>0</v>
      </c>
      <c r="AK56" s="16">
        <v>0</v>
      </c>
      <c r="AL56" s="16">
        <v>0</v>
      </c>
      <c r="AM56" s="16">
        <v>0</v>
      </c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399"/>
      <c r="B57" s="401"/>
      <c r="C57" s="25" t="s">
        <v>28</v>
      </c>
      <c r="D57" s="27">
        <v>0</v>
      </c>
      <c r="E57" s="28">
        <v>0</v>
      </c>
      <c r="F57" s="274">
        <v>27</v>
      </c>
      <c r="G57" s="239">
        <v>26</v>
      </c>
      <c r="H57" s="258">
        <v>1</v>
      </c>
      <c r="I57" s="73">
        <v>30</v>
      </c>
      <c r="J57" s="54">
        <v>0</v>
      </c>
      <c r="K57" s="54">
        <v>0</v>
      </c>
      <c r="L57" s="54">
        <v>2</v>
      </c>
      <c r="M57" s="54">
        <v>0</v>
      </c>
      <c r="N57" s="54">
        <v>0</v>
      </c>
      <c r="O57" s="54">
        <v>5</v>
      </c>
      <c r="P57" s="274">
        <v>27</v>
      </c>
      <c r="Q57" s="249">
        <v>-3</v>
      </c>
      <c r="R57" s="121">
        <v>0</v>
      </c>
      <c r="S57" s="123">
        <v>0</v>
      </c>
      <c r="T57" s="121">
        <f>R57+'2025.2'!T57</f>
        <v>137779</v>
      </c>
      <c r="U57" s="122">
        <f>S57+'2025.2'!U57</f>
        <v>900.01940562530069</v>
      </c>
      <c r="V57" s="6">
        <v>0</v>
      </c>
      <c r="W57" s="6">
        <v>0</v>
      </c>
      <c r="X57" s="13">
        <f t="shared" si="1"/>
        <v>0</v>
      </c>
      <c r="Y57" s="7">
        <v>0</v>
      </c>
      <c r="Z57" s="14">
        <f t="shared" si="10"/>
        <v>0</v>
      </c>
      <c r="AA57" s="15">
        <f>V57+'2025.2'!AA57</f>
        <v>1</v>
      </c>
      <c r="AB57" s="15">
        <f>W57+'2025.2'!AB57</f>
        <v>1</v>
      </c>
      <c r="AC57" s="15">
        <f>X57+'2025.2'!AC57</f>
        <v>200</v>
      </c>
      <c r="AD57" s="15">
        <f>Y57+'2025.2'!AD57</f>
        <v>20</v>
      </c>
      <c r="AE57" s="15">
        <f>Z57+'2025.2'!AE57</f>
        <v>8000</v>
      </c>
      <c r="AF57" s="4">
        <v>0</v>
      </c>
      <c r="AG57" s="16">
        <v>0</v>
      </c>
      <c r="AH57" s="16">
        <f>AF57+'2025.2'!AH57</f>
        <v>0</v>
      </c>
      <c r="AI57" s="16">
        <f>AG57+'2025.2'!AI57</f>
        <v>0</v>
      </c>
      <c r="AJ57" s="5">
        <v>0</v>
      </c>
      <c r="AK57" s="16">
        <v>0</v>
      </c>
      <c r="AL57" s="16">
        <v>0</v>
      </c>
      <c r="AM57" s="16">
        <v>0</v>
      </c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399"/>
      <c r="B58" s="401"/>
      <c r="C58" s="25" t="s">
        <v>27</v>
      </c>
      <c r="D58" s="27">
        <v>0</v>
      </c>
      <c r="E58" s="28">
        <v>1</v>
      </c>
      <c r="F58" s="274">
        <v>22</v>
      </c>
      <c r="G58" s="239">
        <v>22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</v>
      </c>
      <c r="P58" s="274">
        <v>22</v>
      </c>
      <c r="Q58" s="249">
        <v>-1</v>
      </c>
      <c r="R58" s="121">
        <v>0</v>
      </c>
      <c r="S58" s="123">
        <v>0</v>
      </c>
      <c r="T58" s="121">
        <f>R58+'2025.2'!T58</f>
        <v>474692</v>
      </c>
      <c r="U58" s="122">
        <f>S58+'2025.2'!U58</f>
        <v>3100.1328699890655</v>
      </c>
      <c r="V58" s="6">
        <v>0</v>
      </c>
      <c r="W58" s="6">
        <v>0</v>
      </c>
      <c r="X58" s="13">
        <f t="shared" ref="X58" si="16">W58*$X$4</f>
        <v>0</v>
      </c>
      <c r="Y58" s="322">
        <v>0</v>
      </c>
      <c r="Z58" s="14">
        <f t="shared" ref="Z58" si="17">Y58*$Z$4</f>
        <v>0</v>
      </c>
      <c r="AA58" s="15">
        <f>V58+'2025.2'!AA58</f>
        <v>2</v>
      </c>
      <c r="AB58" s="15">
        <f>W58+'2025.2'!AB58</f>
        <v>0</v>
      </c>
      <c r="AC58" s="15">
        <f>X58+'2025.2'!AC58</f>
        <v>0</v>
      </c>
      <c r="AD58" s="15">
        <f>Y58+'2025.2'!AD58</f>
        <v>33</v>
      </c>
      <c r="AE58" s="15">
        <f>Z58+'2025.2'!AE58</f>
        <v>13200</v>
      </c>
      <c r="AF58" s="4">
        <v>0</v>
      </c>
      <c r="AG58" s="16">
        <v>0</v>
      </c>
      <c r="AH58" s="16">
        <f>AF58+'2025.2'!AH58</f>
        <v>0</v>
      </c>
      <c r="AI58" s="16">
        <f>AG58+'2025.2'!AI58</f>
        <v>0</v>
      </c>
      <c r="AJ58" s="5">
        <v>0</v>
      </c>
      <c r="AK58" s="16">
        <v>0</v>
      </c>
      <c r="AL58" s="16">
        <v>0</v>
      </c>
      <c r="AM58" s="16">
        <v>0</v>
      </c>
      <c r="AN58" s="16">
        <f>AJ58+'2025.2'!AN58</f>
        <v>0</v>
      </c>
      <c r="AO58" s="16">
        <f>AK58+'2025.2'!AO58</f>
        <v>0</v>
      </c>
      <c r="AP58" s="16">
        <f>AL58+'2025.2'!AP58</f>
        <v>0</v>
      </c>
      <c r="AQ58" s="16">
        <f>AM58+'2025.2'!AQ58</f>
        <v>0</v>
      </c>
    </row>
    <row r="59" spans="1:43" s="1" customFormat="1">
      <c r="A59" s="400"/>
      <c r="B59" s="401"/>
      <c r="C59" s="25" t="s">
        <v>142</v>
      </c>
      <c r="D59" s="27">
        <v>0</v>
      </c>
      <c r="E59" s="28">
        <v>0</v>
      </c>
      <c r="F59" s="274">
        <v>68</v>
      </c>
      <c r="G59" s="239">
        <v>53</v>
      </c>
      <c r="H59" s="258">
        <v>15</v>
      </c>
      <c r="I59" s="73">
        <v>37</v>
      </c>
      <c r="J59" s="54">
        <v>1</v>
      </c>
      <c r="K59" s="54">
        <v>2</v>
      </c>
      <c r="L59" s="54">
        <v>29</v>
      </c>
      <c r="M59" s="54">
        <v>0</v>
      </c>
      <c r="N59" s="54">
        <v>0</v>
      </c>
      <c r="O59" s="54">
        <v>1</v>
      </c>
      <c r="P59" s="274">
        <v>68</v>
      </c>
      <c r="Q59" s="249">
        <v>31</v>
      </c>
      <c r="R59" s="121">
        <v>0</v>
      </c>
      <c r="S59" s="123">
        <v>0</v>
      </c>
      <c r="T59" s="121">
        <f>R59+'2025.2'!T59</f>
        <v>3091519</v>
      </c>
      <c r="U59" s="122">
        <f>S59+'2025.2'!U59</f>
        <v>19600.00301019707</v>
      </c>
      <c r="V59" s="6">
        <v>0</v>
      </c>
      <c r="W59" s="6">
        <v>0</v>
      </c>
      <c r="X59" s="13">
        <f t="shared" si="1"/>
        <v>0</v>
      </c>
      <c r="Y59" s="322">
        <v>0</v>
      </c>
      <c r="Z59" s="14">
        <f t="shared" si="10"/>
        <v>0</v>
      </c>
      <c r="AA59" s="15">
        <f>V59+'2025.2'!AA59</f>
        <v>1</v>
      </c>
      <c r="AB59" s="15">
        <f>W59+'2025.2'!AB59</f>
        <v>1</v>
      </c>
      <c r="AC59" s="15">
        <f>X59+'2025.2'!AC59</f>
        <v>200</v>
      </c>
      <c r="AD59" s="15">
        <f>Y59+'2025.2'!AD59</f>
        <v>28</v>
      </c>
      <c r="AE59" s="15">
        <f>Z59+'2025.2'!AE59</f>
        <v>11200</v>
      </c>
      <c r="AF59" s="4">
        <v>0</v>
      </c>
      <c r="AG59" s="16">
        <v>0</v>
      </c>
      <c r="AH59" s="16">
        <f>AF59+'2025.2'!AH59</f>
        <v>0</v>
      </c>
      <c r="AI59" s="16">
        <f>AG59+'2025.2'!AI59</f>
        <v>0</v>
      </c>
      <c r="AJ59" s="5">
        <v>0</v>
      </c>
      <c r="AK59" s="16">
        <v>0</v>
      </c>
      <c r="AL59" s="16">
        <v>0</v>
      </c>
      <c r="AM59" s="16">
        <v>0</v>
      </c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3</v>
      </c>
      <c r="F60" s="144">
        <f t="shared" si="18"/>
        <v>991</v>
      </c>
      <c r="G60" s="244">
        <f t="shared" ref="G60:H60" si="19">SUM(G44:G59)</f>
        <v>731</v>
      </c>
      <c r="H60" s="265">
        <f t="shared" si="19"/>
        <v>260</v>
      </c>
      <c r="I60" s="140">
        <f t="shared" si="18"/>
        <v>1020</v>
      </c>
      <c r="J60" s="124">
        <f t="shared" si="18"/>
        <v>5</v>
      </c>
      <c r="K60" s="124">
        <f t="shared" si="18"/>
        <v>3</v>
      </c>
      <c r="L60" s="124">
        <f t="shared" si="18"/>
        <v>79</v>
      </c>
      <c r="M60" s="124">
        <f t="shared" si="18"/>
        <v>1</v>
      </c>
      <c r="N60" s="124">
        <f t="shared" si="18"/>
        <v>4</v>
      </c>
      <c r="O60" s="124">
        <f t="shared" si="18"/>
        <v>111</v>
      </c>
      <c r="P60" s="144">
        <f t="shared" ref="P60" si="20">SUM(P44:P59)</f>
        <v>991</v>
      </c>
      <c r="Q60" s="17">
        <f t="shared" ref="Q60" si="21">SUM(Q44:Q59)</f>
        <v>-29</v>
      </c>
      <c r="R60" s="141">
        <f>SUM(R44:R59)</f>
        <v>359766</v>
      </c>
      <c r="S60" s="142">
        <f>SUM(S44:S59)</f>
        <v>2399.9492961130018</v>
      </c>
      <c r="T60" s="141">
        <f>SUM(T44:T59)</f>
        <v>18422984</v>
      </c>
      <c r="U60" s="142">
        <f>SUM(U44:U59)</f>
        <v>119650.0471357441</v>
      </c>
      <c r="V60" s="143">
        <f t="shared" ref="V60:Y60" si="22">SUM(V44:V59)</f>
        <v>8</v>
      </c>
      <c r="W60" s="17">
        <f t="shared" si="22"/>
        <v>71</v>
      </c>
      <c r="X60" s="132">
        <f t="shared" si="1"/>
        <v>14200</v>
      </c>
      <c r="Y60" s="17">
        <f t="shared" si="22"/>
        <v>281</v>
      </c>
      <c r="Z60" s="132">
        <f t="shared" si="10"/>
        <v>112400</v>
      </c>
      <c r="AA60" s="135">
        <f>V60+'2025.2'!AA60</f>
        <v>48</v>
      </c>
      <c r="AB60" s="135">
        <f>W60+'2025.2'!AB60</f>
        <v>251</v>
      </c>
      <c r="AC60" s="135">
        <f>X60+'2025.2'!AC60</f>
        <v>50200</v>
      </c>
      <c r="AD60" s="135">
        <f>Y60+'2025.2'!AD60</f>
        <v>1831</v>
      </c>
      <c r="AE60" s="135">
        <f>Z60+'2025.2'!AE60</f>
        <v>732400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21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24</v>
      </c>
      <c r="AO60" s="137">
        <f>AK60+'2025.2'!AO60</f>
        <v>1235</v>
      </c>
      <c r="AP60" s="137">
        <f>AL60+'2025.2'!AP60</f>
        <v>4311</v>
      </c>
      <c r="AQ60" s="137">
        <f>AM60+'2025.2'!AQ60</f>
        <v>148</v>
      </c>
    </row>
    <row r="61" spans="1:43" s="1" customFormat="1">
      <c r="A61" s="398">
        <v>5</v>
      </c>
      <c r="B61" s="398">
        <v>1</v>
      </c>
      <c r="C61" s="25" t="s">
        <v>26</v>
      </c>
      <c r="D61" s="27">
        <v>0</v>
      </c>
      <c r="E61" s="28">
        <v>0</v>
      </c>
      <c r="F61" s="277">
        <v>71</v>
      </c>
      <c r="G61" s="239">
        <v>44</v>
      </c>
      <c r="H61" s="261">
        <v>27</v>
      </c>
      <c r="I61" s="84">
        <v>72</v>
      </c>
      <c r="J61" s="85">
        <v>0</v>
      </c>
      <c r="K61" s="85">
        <v>0</v>
      </c>
      <c r="L61" s="85">
        <v>2</v>
      </c>
      <c r="M61" s="85">
        <v>0</v>
      </c>
      <c r="N61" s="85">
        <v>1</v>
      </c>
      <c r="O61" s="85">
        <v>2</v>
      </c>
      <c r="P61" s="277">
        <v>71</v>
      </c>
      <c r="Q61" s="249">
        <v>-1</v>
      </c>
      <c r="R61" s="121">
        <v>0</v>
      </c>
      <c r="S61" s="123">
        <v>0</v>
      </c>
      <c r="T61" s="121">
        <f>R61+'2025.2'!T61</f>
        <v>1004066</v>
      </c>
      <c r="U61" s="122">
        <f>S61+'2025.2'!U61</f>
        <v>7000.0481674837993</v>
      </c>
      <c r="V61" s="6">
        <v>0</v>
      </c>
      <c r="W61" s="2">
        <v>0</v>
      </c>
      <c r="X61" s="13">
        <f t="shared" si="1"/>
        <v>0</v>
      </c>
      <c r="Y61" s="3">
        <v>0</v>
      </c>
      <c r="Z61" s="14">
        <f t="shared" si="10"/>
        <v>0</v>
      </c>
      <c r="AA61" s="15">
        <f>V61+'2025.2'!AA61</f>
        <v>3</v>
      </c>
      <c r="AB61" s="15">
        <f>W61+'2025.2'!AB61</f>
        <v>0</v>
      </c>
      <c r="AC61" s="15">
        <f>X61+'2025.2'!AC61</f>
        <v>0</v>
      </c>
      <c r="AD61" s="15">
        <f>Y61+'2025.2'!AD61</f>
        <v>183</v>
      </c>
      <c r="AE61" s="15">
        <f>Z61+'2025.2'!AE61</f>
        <v>73200</v>
      </c>
      <c r="AF61" s="4">
        <v>0</v>
      </c>
      <c r="AG61" s="16">
        <v>0</v>
      </c>
      <c r="AH61" s="16">
        <f>AF61+'2025.2'!AH61</f>
        <v>1</v>
      </c>
      <c r="AI61" s="16">
        <f>AG61+'2025.2'!AI61</f>
        <v>0</v>
      </c>
      <c r="AJ61" s="5">
        <v>0</v>
      </c>
      <c r="AK61" s="16">
        <v>0</v>
      </c>
      <c r="AL61" s="16">
        <v>0</v>
      </c>
      <c r="AM61" s="16">
        <v>0</v>
      </c>
      <c r="AN61" s="16">
        <f>AJ61+'2025.2'!AN61</f>
        <v>2</v>
      </c>
      <c r="AO61" s="16">
        <f>AK61+'2025.2'!AO61</f>
        <v>120</v>
      </c>
      <c r="AP61" s="16">
        <f>AL61+'2025.2'!AP61</f>
        <v>145</v>
      </c>
      <c r="AQ61" s="16">
        <f>AM61+'2025.2'!AQ61</f>
        <v>20</v>
      </c>
    </row>
    <row r="62" spans="1:43" s="1" customFormat="1">
      <c r="A62" s="399"/>
      <c r="B62" s="399"/>
      <c r="C62" s="25" t="s">
        <v>25</v>
      </c>
      <c r="D62" s="27">
        <v>0</v>
      </c>
      <c r="E62" s="28">
        <v>0</v>
      </c>
      <c r="F62" s="277">
        <v>27</v>
      </c>
      <c r="G62" s="239">
        <v>25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1</v>
      </c>
      <c r="O62" s="85">
        <v>0</v>
      </c>
      <c r="P62" s="277">
        <v>27</v>
      </c>
      <c r="Q62" s="249">
        <v>-1</v>
      </c>
      <c r="R62" s="121">
        <v>0</v>
      </c>
      <c r="S62" s="123">
        <v>0</v>
      </c>
      <c r="T62" s="121">
        <f>R62+'2025.2'!T62</f>
        <v>120490</v>
      </c>
      <c r="U62" s="122">
        <f>S62+'2025.2'!U62</f>
        <v>840.02028123661489</v>
      </c>
      <c r="V62" s="6">
        <v>0</v>
      </c>
      <c r="W62" s="2">
        <v>0</v>
      </c>
      <c r="X62" s="13">
        <f t="shared" si="1"/>
        <v>0</v>
      </c>
      <c r="Y62" s="323">
        <v>0</v>
      </c>
      <c r="Z62" s="14">
        <f t="shared" si="10"/>
        <v>0</v>
      </c>
      <c r="AA62" s="15">
        <f>V62+'2025.2'!AA62</f>
        <v>4</v>
      </c>
      <c r="AB62" s="15">
        <f>W62+'2025.2'!AB62</f>
        <v>1</v>
      </c>
      <c r="AC62" s="15">
        <f>X62+'2025.2'!AC62</f>
        <v>200</v>
      </c>
      <c r="AD62" s="15">
        <f>Y62+'2025.2'!AD62</f>
        <v>205</v>
      </c>
      <c r="AE62" s="15">
        <f>Z62+'2025.2'!AE62</f>
        <v>82000</v>
      </c>
      <c r="AF62" s="324">
        <v>0</v>
      </c>
      <c r="AG62" s="16">
        <v>0</v>
      </c>
      <c r="AH62" s="16">
        <f>AF62+'2025.2'!AH62</f>
        <v>0</v>
      </c>
      <c r="AI62" s="16">
        <f>AG62+'2025.2'!AI62</f>
        <v>0</v>
      </c>
      <c r="AJ62" s="5">
        <v>0</v>
      </c>
      <c r="AK62" s="16">
        <v>0</v>
      </c>
      <c r="AL62" s="16">
        <v>0</v>
      </c>
      <c r="AM62" s="16">
        <v>0</v>
      </c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399"/>
      <c r="B63" s="399"/>
      <c r="C63" s="25" t="s">
        <v>24</v>
      </c>
      <c r="D63" s="27">
        <v>0</v>
      </c>
      <c r="E63" s="28">
        <v>0</v>
      </c>
      <c r="F63" s="277">
        <v>96</v>
      </c>
      <c r="G63" s="239">
        <v>58</v>
      </c>
      <c r="H63" s="261">
        <v>38</v>
      </c>
      <c r="I63" s="84">
        <v>97</v>
      </c>
      <c r="J63" s="85">
        <v>0</v>
      </c>
      <c r="K63" s="85">
        <v>0</v>
      </c>
      <c r="L63" s="85">
        <v>4</v>
      </c>
      <c r="M63" s="85">
        <v>0</v>
      </c>
      <c r="N63" s="85">
        <v>0</v>
      </c>
      <c r="O63" s="85">
        <v>5</v>
      </c>
      <c r="P63" s="277">
        <v>96</v>
      </c>
      <c r="Q63" s="249">
        <v>-1</v>
      </c>
      <c r="R63" s="121">
        <v>299812</v>
      </c>
      <c r="S63" s="123">
        <v>2000.004442794014</v>
      </c>
      <c r="T63" s="121">
        <f>R63+'2025.2'!T63</f>
        <v>5073508</v>
      </c>
      <c r="U63" s="122">
        <f>S63+'2025.2'!U63</f>
        <v>34000.345985501088</v>
      </c>
      <c r="V63" s="6">
        <v>0</v>
      </c>
      <c r="W63" s="2">
        <v>0</v>
      </c>
      <c r="X63" s="13">
        <f t="shared" si="1"/>
        <v>0</v>
      </c>
      <c r="Y63" s="323">
        <v>0</v>
      </c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>
        <v>0</v>
      </c>
      <c r="AG63" s="16">
        <v>0</v>
      </c>
      <c r="AH63" s="16">
        <f>AF63+'2025.2'!AH63</f>
        <v>0</v>
      </c>
      <c r="AI63" s="16">
        <f>AG63+'2025.2'!AI63</f>
        <v>0</v>
      </c>
      <c r="AJ63" s="5">
        <v>0</v>
      </c>
      <c r="AK63" s="16">
        <v>0</v>
      </c>
      <c r="AL63" s="16">
        <v>0</v>
      </c>
      <c r="AM63" s="16">
        <v>0</v>
      </c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399"/>
      <c r="B64" s="400"/>
      <c r="C64" s="25" t="s">
        <v>23</v>
      </c>
      <c r="D64" s="27">
        <v>0</v>
      </c>
      <c r="E64" s="28">
        <v>0</v>
      </c>
      <c r="F64" s="277">
        <v>26</v>
      </c>
      <c r="G64" s="239">
        <v>26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2</v>
      </c>
      <c r="P64" s="277">
        <v>26</v>
      </c>
      <c r="Q64" s="249">
        <v>-2</v>
      </c>
      <c r="R64" s="121">
        <v>0</v>
      </c>
      <c r="S64" s="123">
        <v>0</v>
      </c>
      <c r="T64" s="121">
        <f>R64+'2025.2'!T64</f>
        <v>488967</v>
      </c>
      <c r="U64" s="122">
        <f>S64+'2025.2'!U64</f>
        <v>3100.0148056301869</v>
      </c>
      <c r="V64" s="6">
        <v>1</v>
      </c>
      <c r="W64" s="6">
        <v>0</v>
      </c>
      <c r="X64" s="13">
        <f t="shared" si="1"/>
        <v>0</v>
      </c>
      <c r="Y64" s="7">
        <v>46</v>
      </c>
      <c r="Z64" s="14">
        <f t="shared" si="10"/>
        <v>18400</v>
      </c>
      <c r="AA64" s="15">
        <f>V64+'2025.2'!AA64</f>
        <v>3</v>
      </c>
      <c r="AB64" s="15">
        <f>W64+'2025.2'!AB64</f>
        <v>1</v>
      </c>
      <c r="AC64" s="15">
        <f>X64+'2025.2'!AC64</f>
        <v>200</v>
      </c>
      <c r="AD64" s="15">
        <f>Y64+'2025.2'!AD64</f>
        <v>132</v>
      </c>
      <c r="AE64" s="15">
        <f>Z64+'2025.2'!AE64</f>
        <v>52800</v>
      </c>
      <c r="AF64" s="4">
        <v>0</v>
      </c>
      <c r="AG64" s="16">
        <v>0</v>
      </c>
      <c r="AH64" s="16">
        <f>AF64+'2025.2'!AH64</f>
        <v>2</v>
      </c>
      <c r="AI64" s="16">
        <f>AG64+'2025.2'!AI64</f>
        <v>0</v>
      </c>
      <c r="AJ64" s="5">
        <v>0</v>
      </c>
      <c r="AK64" s="16">
        <v>0</v>
      </c>
      <c r="AL64" s="16">
        <v>0</v>
      </c>
      <c r="AM64" s="16">
        <v>0</v>
      </c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399"/>
      <c r="B65" s="401">
        <v>2</v>
      </c>
      <c r="C65" s="25" t="s">
        <v>22</v>
      </c>
      <c r="D65" s="27">
        <v>1</v>
      </c>
      <c r="E65" s="28">
        <v>0</v>
      </c>
      <c r="F65" s="277">
        <v>95</v>
      </c>
      <c r="G65" s="239">
        <v>89</v>
      </c>
      <c r="H65" s="261">
        <v>6</v>
      </c>
      <c r="I65" s="84">
        <v>86</v>
      </c>
      <c r="J65" s="85">
        <v>0</v>
      </c>
      <c r="K65" s="85">
        <v>2</v>
      </c>
      <c r="L65" s="85">
        <v>8</v>
      </c>
      <c r="M65" s="85">
        <v>0</v>
      </c>
      <c r="N65" s="85">
        <v>0</v>
      </c>
      <c r="O65" s="85">
        <v>1</v>
      </c>
      <c r="P65" s="277">
        <v>95</v>
      </c>
      <c r="Q65" s="249">
        <v>9</v>
      </c>
      <c r="R65" s="121">
        <v>0</v>
      </c>
      <c r="S65" s="123">
        <v>0</v>
      </c>
      <c r="T65" s="121">
        <f>R65+'2025.2'!T65</f>
        <v>1225192</v>
      </c>
      <c r="U65" s="122">
        <f>S65+'2025.2'!U65</f>
        <v>8000.0414239260399</v>
      </c>
      <c r="V65" s="6">
        <v>0</v>
      </c>
      <c r="W65" s="6">
        <v>0</v>
      </c>
      <c r="X65" s="13">
        <f t="shared" si="1"/>
        <v>0</v>
      </c>
      <c r="Y65" s="7">
        <v>0</v>
      </c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>
        <v>0</v>
      </c>
      <c r="AG65" s="16">
        <v>0</v>
      </c>
      <c r="AH65" s="16">
        <f>AF65+'2025.2'!AH65</f>
        <v>1</v>
      </c>
      <c r="AI65" s="16">
        <f>AG65+'2025.2'!AI65</f>
        <v>0</v>
      </c>
      <c r="AJ65" s="5">
        <v>0</v>
      </c>
      <c r="AK65" s="16">
        <v>0</v>
      </c>
      <c r="AL65" s="16">
        <v>0</v>
      </c>
      <c r="AM65" s="16">
        <v>0</v>
      </c>
      <c r="AN65" s="16">
        <f>AJ65+'2025.2'!AN65</f>
        <v>13</v>
      </c>
      <c r="AO65" s="16">
        <f>AK65+'2025.2'!AO65</f>
        <v>605</v>
      </c>
      <c r="AP65" s="16">
        <f>AL65+'2025.2'!AP65</f>
        <v>1298</v>
      </c>
      <c r="AQ65" s="16">
        <f>AM65+'2025.2'!AQ65</f>
        <v>67</v>
      </c>
    </row>
    <row r="66" spans="1:43" s="1" customFormat="1">
      <c r="A66" s="399"/>
      <c r="B66" s="401"/>
      <c r="C66" s="25" t="s">
        <v>21</v>
      </c>
      <c r="D66" s="27">
        <v>0</v>
      </c>
      <c r="E66" s="28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R66+'2025.2'!T66</f>
        <v>457760</v>
      </c>
      <c r="U66" s="122">
        <f>S66+'2025.2'!U66</f>
        <v>2989.0000605753089</v>
      </c>
      <c r="V66" s="6">
        <v>0</v>
      </c>
      <c r="W66" s="6">
        <v>0</v>
      </c>
      <c r="X66" s="13">
        <f t="shared" si="1"/>
        <v>0</v>
      </c>
      <c r="Y66" s="7">
        <v>0</v>
      </c>
      <c r="Z66" s="14">
        <f t="shared" si="10"/>
        <v>0</v>
      </c>
      <c r="AA66" s="15">
        <f>V66+'2025.2'!AA66</f>
        <v>2</v>
      </c>
      <c r="AB66" s="15">
        <f>W66+'2025.2'!AB66</f>
        <v>2</v>
      </c>
      <c r="AC66" s="15">
        <f>X66+'2025.2'!AC66</f>
        <v>400</v>
      </c>
      <c r="AD66" s="15">
        <f>Y66+'2025.2'!AD66</f>
        <v>185</v>
      </c>
      <c r="AE66" s="15">
        <f>Z66+'2025.2'!AE66</f>
        <v>74000</v>
      </c>
      <c r="AF66" s="4">
        <v>0</v>
      </c>
      <c r="AG66" s="16">
        <v>0</v>
      </c>
      <c r="AH66" s="16">
        <f>AF66+'2025.2'!AH66</f>
        <v>0</v>
      </c>
      <c r="AI66" s="16">
        <f>AG66+'2025.2'!AI66</f>
        <v>0</v>
      </c>
      <c r="AJ66" s="5">
        <v>0</v>
      </c>
      <c r="AK66" s="16">
        <v>0</v>
      </c>
      <c r="AL66" s="16">
        <v>0</v>
      </c>
      <c r="AM66" s="16">
        <v>0</v>
      </c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399"/>
      <c r="B67" s="401"/>
      <c r="C67" s="25" t="s">
        <v>20</v>
      </c>
      <c r="D67" s="27">
        <v>0</v>
      </c>
      <c r="E67" s="28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0</v>
      </c>
      <c r="S67" s="123">
        <v>0</v>
      </c>
      <c r="T67" s="121">
        <f>R67+'2025.2'!T67</f>
        <v>201616</v>
      </c>
      <c r="U67" s="122">
        <f>S67+'2025.2'!U67</f>
        <v>1380.0454136500498</v>
      </c>
      <c r="V67" s="6">
        <v>0</v>
      </c>
      <c r="W67" s="6">
        <v>0</v>
      </c>
      <c r="X67" s="13">
        <f t="shared" si="1"/>
        <v>0</v>
      </c>
      <c r="Y67" s="7">
        <v>0</v>
      </c>
      <c r="Z67" s="14">
        <f t="shared" si="10"/>
        <v>0</v>
      </c>
      <c r="AA67" s="15">
        <f>V67+'2025.2'!AA67</f>
        <v>1</v>
      </c>
      <c r="AB67" s="15">
        <f>W67+'2025.2'!AB67</f>
        <v>0</v>
      </c>
      <c r="AC67" s="15">
        <f>X67+'2025.2'!AC67</f>
        <v>0</v>
      </c>
      <c r="AD67" s="15">
        <f>Y67+'2025.2'!AD67</f>
        <v>30</v>
      </c>
      <c r="AE67" s="15">
        <f>Z67+'2025.2'!AE67</f>
        <v>12000</v>
      </c>
      <c r="AF67" s="4">
        <v>0</v>
      </c>
      <c r="AG67" s="16">
        <v>0</v>
      </c>
      <c r="AH67" s="16">
        <f>AF67+'2025.2'!AH67</f>
        <v>0</v>
      </c>
      <c r="AI67" s="16">
        <f>AG67+'2025.2'!AI67</f>
        <v>0</v>
      </c>
      <c r="AJ67" s="5">
        <v>0</v>
      </c>
      <c r="AK67" s="16">
        <v>0</v>
      </c>
      <c r="AL67" s="16">
        <v>0</v>
      </c>
      <c r="AM67" s="16">
        <v>0</v>
      </c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399"/>
      <c r="B68" s="401"/>
      <c r="C68" s="25" t="s">
        <v>19</v>
      </c>
      <c r="D68" s="27">
        <v>0</v>
      </c>
      <c r="E68" s="28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R68+'2025.2'!T68</f>
        <v>0</v>
      </c>
      <c r="U68" s="122">
        <f>S68+'2025.2'!U68</f>
        <v>0</v>
      </c>
      <c r="V68" s="6">
        <v>0</v>
      </c>
      <c r="W68" s="6">
        <v>0</v>
      </c>
      <c r="X68" s="13">
        <f t="shared" si="1"/>
        <v>0</v>
      </c>
      <c r="Y68" s="7">
        <v>0</v>
      </c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>
        <v>0</v>
      </c>
      <c r="AG68" s="16">
        <v>0</v>
      </c>
      <c r="AH68" s="16">
        <f>AF68+'2025.2'!AH68</f>
        <v>0</v>
      </c>
      <c r="AI68" s="16">
        <f>AG68+'2025.2'!AI68</f>
        <v>0</v>
      </c>
      <c r="AJ68" s="5">
        <v>0</v>
      </c>
      <c r="AK68" s="16">
        <v>0</v>
      </c>
      <c r="AL68" s="16">
        <v>0</v>
      </c>
      <c r="AM68" s="16">
        <v>0</v>
      </c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00"/>
      <c r="B69" s="401"/>
      <c r="C69" s="25" t="s">
        <v>18</v>
      </c>
      <c r="D69" s="27">
        <v>0</v>
      </c>
      <c r="E69" s="28">
        <v>0</v>
      </c>
      <c r="F69" s="277">
        <v>69</v>
      </c>
      <c r="G69" s="239">
        <v>61</v>
      </c>
      <c r="H69" s="261">
        <v>8</v>
      </c>
      <c r="I69" s="84">
        <v>67</v>
      </c>
      <c r="J69" s="85">
        <v>0</v>
      </c>
      <c r="K69" s="85">
        <v>0</v>
      </c>
      <c r="L69" s="85">
        <v>2</v>
      </c>
      <c r="M69" s="85">
        <v>0</v>
      </c>
      <c r="N69" s="85">
        <v>0</v>
      </c>
      <c r="O69" s="85">
        <v>0</v>
      </c>
      <c r="P69" s="277">
        <v>69</v>
      </c>
      <c r="Q69" s="249">
        <v>2</v>
      </c>
      <c r="R69" s="121">
        <v>0</v>
      </c>
      <c r="S69" s="123">
        <v>0</v>
      </c>
      <c r="T69" s="121">
        <f>R69+'2025.2'!T69</f>
        <v>183720</v>
      </c>
      <c r="U69" s="122">
        <f>S69+'2025.2'!U69</f>
        <v>1200.1216818345338</v>
      </c>
      <c r="V69" s="6">
        <v>0</v>
      </c>
      <c r="W69" s="6">
        <v>0</v>
      </c>
      <c r="X69" s="13">
        <f t="shared" ref="X69:X91" si="25">W69*$X$4</f>
        <v>0</v>
      </c>
      <c r="Y69" s="322">
        <v>0</v>
      </c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>
        <v>0</v>
      </c>
      <c r="AG69" s="16">
        <v>0</v>
      </c>
      <c r="AH69" s="16">
        <f>AF69+'2025.2'!AH69</f>
        <v>0</v>
      </c>
      <c r="AI69" s="16">
        <f>AG69+'2025.2'!AI69</f>
        <v>0</v>
      </c>
      <c r="AJ69" s="5">
        <v>0</v>
      </c>
      <c r="AK69" s="16">
        <v>0</v>
      </c>
      <c r="AL69" s="16">
        <v>0</v>
      </c>
      <c r="AM69" s="16">
        <v>0</v>
      </c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1</v>
      </c>
      <c r="E70" s="127">
        <f t="shared" ref="E70:O70" si="27">SUM(E61:E69)</f>
        <v>0</v>
      </c>
      <c r="F70" s="144">
        <f t="shared" si="27"/>
        <v>481</v>
      </c>
      <c r="G70" s="244">
        <f t="shared" ref="G70:H70" si="28">SUM(G61:G69)</f>
        <v>386</v>
      </c>
      <c r="H70" s="265">
        <f t="shared" si="28"/>
        <v>95</v>
      </c>
      <c r="I70" s="140">
        <f t="shared" si="27"/>
        <v>469</v>
      </c>
      <c r="J70" s="124">
        <f t="shared" si="27"/>
        <v>0</v>
      </c>
      <c r="K70" s="124">
        <f t="shared" si="27"/>
        <v>2</v>
      </c>
      <c r="L70" s="124">
        <f t="shared" si="27"/>
        <v>22</v>
      </c>
      <c r="M70" s="124">
        <f t="shared" si="27"/>
        <v>0</v>
      </c>
      <c r="N70" s="124">
        <f t="shared" si="27"/>
        <v>2</v>
      </c>
      <c r="O70" s="124">
        <f t="shared" si="27"/>
        <v>10</v>
      </c>
      <c r="P70" s="144">
        <f t="shared" ref="P70" si="29">SUM(P61:P69)</f>
        <v>481</v>
      </c>
      <c r="Q70" s="17">
        <f t="shared" ref="Q70" si="30">SUM(Q61:Q69)</f>
        <v>12</v>
      </c>
      <c r="R70" s="141">
        <f t="shared" ref="R70:S70" si="31">SUM(R61:R69)</f>
        <v>299812</v>
      </c>
      <c r="S70" s="142">
        <f t="shared" si="31"/>
        <v>2000.004442794014</v>
      </c>
      <c r="T70" s="141">
        <f t="shared" ref="T70:U70" si="32">SUM(T61:T69)</f>
        <v>8755319</v>
      </c>
      <c r="U70" s="142">
        <f t="shared" si="32"/>
        <v>58509.637819837619</v>
      </c>
      <c r="V70" s="143">
        <f t="shared" ref="V70:Y70" si="33">SUM(V61:V69)</f>
        <v>1</v>
      </c>
      <c r="W70" s="17">
        <f t="shared" si="33"/>
        <v>0</v>
      </c>
      <c r="X70" s="132">
        <f t="shared" si="25"/>
        <v>0</v>
      </c>
      <c r="Y70" s="17">
        <f t="shared" si="33"/>
        <v>46</v>
      </c>
      <c r="Z70" s="132">
        <f t="shared" si="26"/>
        <v>18400</v>
      </c>
      <c r="AA70" s="135">
        <f>V70+'2025.2'!AA70</f>
        <v>15</v>
      </c>
      <c r="AB70" s="135">
        <f>W70+'2025.2'!AB70</f>
        <v>4</v>
      </c>
      <c r="AC70" s="135">
        <f>X70+'2025.2'!AC70</f>
        <v>800</v>
      </c>
      <c r="AD70" s="135">
        <f>Y70+'2025.2'!AD70</f>
        <v>824</v>
      </c>
      <c r="AE70" s="135">
        <f>Z70+'2025.2'!AE70</f>
        <v>329600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4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15</v>
      </c>
      <c r="AO70" s="137">
        <f>AK70+'2025.2'!AO70</f>
        <v>725</v>
      </c>
      <c r="AP70" s="137">
        <f>AL70+'2025.2'!AP70</f>
        <v>1443</v>
      </c>
      <c r="AQ70" s="137">
        <f>AM70+'2025.2'!AQ70</f>
        <v>87</v>
      </c>
    </row>
    <row r="71" spans="1:43" s="1" customFormat="1">
      <c r="A71" s="398">
        <v>6</v>
      </c>
      <c r="B71" s="398">
        <v>1</v>
      </c>
      <c r="C71" s="25" t="s">
        <v>17</v>
      </c>
      <c r="D71" s="27">
        <v>0</v>
      </c>
      <c r="E71" s="28">
        <v>0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2</v>
      </c>
      <c r="P71" s="277">
        <v>36</v>
      </c>
      <c r="Q71" s="249">
        <v>-1</v>
      </c>
      <c r="R71" s="145">
        <v>0</v>
      </c>
      <c r="S71" s="146">
        <v>0</v>
      </c>
      <c r="T71" s="121">
        <f>R71+'2025.2'!T71</f>
        <v>220903</v>
      </c>
      <c r="U71" s="122">
        <f>S71+'2025.2'!U71</f>
        <v>1540.0697168728686</v>
      </c>
      <c r="V71" s="6">
        <v>0</v>
      </c>
      <c r="W71" s="2">
        <v>0</v>
      </c>
      <c r="X71" s="13">
        <f t="shared" ref="X71:X79" si="36">W71*$X$4</f>
        <v>0</v>
      </c>
      <c r="Y71" s="18">
        <v>0</v>
      </c>
      <c r="Z71" s="14">
        <f t="shared" si="26"/>
        <v>0</v>
      </c>
      <c r="AA71" s="15">
        <f>V71+'2025.2'!AA71</f>
        <v>3</v>
      </c>
      <c r="AB71" s="15">
        <f>W71+'2025.2'!AB71</f>
        <v>7</v>
      </c>
      <c r="AC71" s="15">
        <f>X71+'2025.2'!AC71</f>
        <v>1400</v>
      </c>
      <c r="AD71" s="15">
        <f>Y71+'2025.2'!AD71</f>
        <v>143</v>
      </c>
      <c r="AE71" s="15">
        <f>Z71+'2025.2'!AE71</f>
        <v>57200</v>
      </c>
      <c r="AF71" s="9">
        <v>0</v>
      </c>
      <c r="AG71" s="16">
        <v>0</v>
      </c>
      <c r="AH71" s="16">
        <f>AF71+'2025.2'!AH71</f>
        <v>0</v>
      </c>
      <c r="AI71" s="16">
        <f>AG71+'2025.2'!AI71</f>
        <v>0</v>
      </c>
      <c r="AJ71" s="5">
        <v>0</v>
      </c>
      <c r="AK71" s="16">
        <v>0</v>
      </c>
      <c r="AL71" s="16">
        <v>0</v>
      </c>
      <c r="AM71" s="16">
        <v>0</v>
      </c>
      <c r="AN71" s="16">
        <f>AJ71+'2025.2'!AN71</f>
        <v>3</v>
      </c>
      <c r="AO71" s="16">
        <f>AK71+'2025.2'!AO71</f>
        <v>145</v>
      </c>
      <c r="AP71" s="16">
        <f>AL71+'2025.2'!AP71</f>
        <v>479</v>
      </c>
      <c r="AQ71" s="16">
        <f>AM71+'2025.2'!AQ71</f>
        <v>13</v>
      </c>
    </row>
    <row r="72" spans="1:43" s="1" customFormat="1">
      <c r="A72" s="399"/>
      <c r="B72" s="399"/>
      <c r="C72" s="25" t="s">
        <v>16</v>
      </c>
      <c r="D72" s="27">
        <v>0</v>
      </c>
      <c r="E72" s="28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45">
        <v>0</v>
      </c>
      <c r="S72" s="146">
        <v>0</v>
      </c>
      <c r="T72" s="121">
        <f>R72+'2025.2'!T72</f>
        <v>108904</v>
      </c>
      <c r="U72" s="122">
        <f>S72+'2025.2'!U72</f>
        <v>700.14934679007695</v>
      </c>
      <c r="V72" s="6">
        <v>0</v>
      </c>
      <c r="W72" s="6">
        <v>0</v>
      </c>
      <c r="X72" s="13">
        <f t="shared" si="36"/>
        <v>0</v>
      </c>
      <c r="Y72" s="8">
        <v>0</v>
      </c>
      <c r="Z72" s="14">
        <f t="shared" si="26"/>
        <v>0</v>
      </c>
      <c r="AA72" s="15">
        <f>V72+'2025.2'!AA72</f>
        <v>5</v>
      </c>
      <c r="AB72" s="15">
        <f>W72+'2025.2'!AB72</f>
        <v>0</v>
      </c>
      <c r="AC72" s="15">
        <f>X72+'2025.2'!AC72</f>
        <v>0</v>
      </c>
      <c r="AD72" s="15">
        <f>Y72+'2025.2'!AD72</f>
        <v>167</v>
      </c>
      <c r="AE72" s="15">
        <f>Z72+'2025.2'!AE72</f>
        <v>66800</v>
      </c>
      <c r="AF72" s="9">
        <v>0</v>
      </c>
      <c r="AG72" s="16">
        <v>0</v>
      </c>
      <c r="AH72" s="16">
        <f>AF72+'2025.2'!AH72</f>
        <v>0</v>
      </c>
      <c r="AI72" s="16">
        <f>AG72+'2025.2'!AI72</f>
        <v>0</v>
      </c>
      <c r="AJ72" s="5">
        <v>0</v>
      </c>
      <c r="AK72" s="16">
        <v>0</v>
      </c>
      <c r="AL72" s="16">
        <v>0</v>
      </c>
      <c r="AM72" s="16">
        <v>0</v>
      </c>
      <c r="AN72" s="16">
        <f>AJ72+'2025.2'!AN72</f>
        <v>1</v>
      </c>
      <c r="AO72" s="16">
        <f>AK72+'2025.2'!AO72</f>
        <v>60</v>
      </c>
      <c r="AP72" s="16">
        <f>AL72+'2025.2'!AP72</f>
        <v>33</v>
      </c>
      <c r="AQ72" s="16">
        <f>AM72+'2025.2'!AQ72</f>
        <v>8</v>
      </c>
    </row>
    <row r="73" spans="1:43" s="1" customFormat="1">
      <c r="A73" s="399"/>
      <c r="B73" s="399"/>
      <c r="C73" s="25" t="s">
        <v>15</v>
      </c>
      <c r="D73" s="27">
        <v>0</v>
      </c>
      <c r="E73" s="28">
        <v>0</v>
      </c>
      <c r="F73" s="277">
        <v>22</v>
      </c>
      <c r="G73" s="239">
        <v>19</v>
      </c>
      <c r="H73" s="261">
        <v>3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3</v>
      </c>
      <c r="O73" s="85">
        <v>1</v>
      </c>
      <c r="P73" s="277">
        <v>22</v>
      </c>
      <c r="Q73" s="249">
        <v>-4</v>
      </c>
      <c r="R73" s="145">
        <v>0</v>
      </c>
      <c r="S73" s="146">
        <v>0</v>
      </c>
      <c r="T73" s="121">
        <f>R73+'2025.2'!T73</f>
        <v>143438</v>
      </c>
      <c r="U73" s="122">
        <f>S73+'2025.2'!U73</f>
        <v>1000.0068810691142</v>
      </c>
      <c r="V73" s="6">
        <v>1</v>
      </c>
      <c r="W73" s="6">
        <v>0</v>
      </c>
      <c r="X73" s="13">
        <f t="shared" si="36"/>
        <v>0</v>
      </c>
      <c r="Y73" s="7">
        <v>24</v>
      </c>
      <c r="Z73" s="14">
        <f t="shared" si="26"/>
        <v>9600</v>
      </c>
      <c r="AA73" s="15">
        <f>V73+'2025.2'!AA73</f>
        <v>4</v>
      </c>
      <c r="AB73" s="15">
        <f>W73+'2025.2'!AB73</f>
        <v>2</v>
      </c>
      <c r="AC73" s="15">
        <f>X73+'2025.2'!AC73</f>
        <v>400</v>
      </c>
      <c r="AD73" s="15">
        <f>Y73+'2025.2'!AD73</f>
        <v>104</v>
      </c>
      <c r="AE73" s="15">
        <f>Z73+'2025.2'!AE73</f>
        <v>41600</v>
      </c>
      <c r="AF73" s="9">
        <v>0</v>
      </c>
      <c r="AG73" s="16">
        <v>0</v>
      </c>
      <c r="AH73" s="16">
        <f>AF73+'2025.2'!AH73</f>
        <v>17</v>
      </c>
      <c r="AI73" s="16">
        <f>AG73+'2025.2'!AI73</f>
        <v>0</v>
      </c>
      <c r="AJ73" s="5">
        <v>0</v>
      </c>
      <c r="AK73" s="16">
        <v>0</v>
      </c>
      <c r="AL73" s="16">
        <v>0</v>
      </c>
      <c r="AM73" s="16">
        <v>0</v>
      </c>
      <c r="AN73" s="16">
        <f>AJ73+'2025.2'!AN73</f>
        <v>2</v>
      </c>
      <c r="AO73" s="16">
        <f>AK73+'2025.2'!AO73</f>
        <v>120</v>
      </c>
      <c r="AP73" s="16">
        <f>AL73+'2025.2'!AP73</f>
        <v>226</v>
      </c>
      <c r="AQ73" s="16">
        <f>AM73+'2025.2'!AQ73</f>
        <v>14</v>
      </c>
    </row>
    <row r="74" spans="1:43" s="1" customFormat="1">
      <c r="A74" s="399"/>
      <c r="B74" s="400"/>
      <c r="C74" s="25" t="s">
        <v>14</v>
      </c>
      <c r="D74" s="27">
        <v>0</v>
      </c>
      <c r="E74" s="28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45">
        <v>0</v>
      </c>
      <c r="S74" s="146">
        <v>0</v>
      </c>
      <c r="T74" s="121">
        <f>R74+'2025.2'!T74</f>
        <v>0</v>
      </c>
      <c r="U74" s="122">
        <f>S74+'2025.2'!U74</f>
        <v>0</v>
      </c>
      <c r="V74" s="6">
        <v>0</v>
      </c>
      <c r="W74" s="6">
        <v>0</v>
      </c>
      <c r="X74" s="13">
        <f t="shared" si="36"/>
        <v>0</v>
      </c>
      <c r="Y74" s="7">
        <v>0</v>
      </c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9">
        <v>0</v>
      </c>
      <c r="AG74" s="16">
        <v>0</v>
      </c>
      <c r="AH74" s="16">
        <f>AF74+'2025.2'!AH74</f>
        <v>0</v>
      </c>
      <c r="AI74" s="16">
        <f>AG74+'2025.2'!AI74</f>
        <v>0</v>
      </c>
      <c r="AJ74" s="5">
        <v>0</v>
      </c>
      <c r="AK74" s="16">
        <v>0</v>
      </c>
      <c r="AL74" s="16">
        <v>0</v>
      </c>
      <c r="AM74" s="16">
        <v>0</v>
      </c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399"/>
      <c r="B75" s="401">
        <v>2</v>
      </c>
      <c r="C75" s="25" t="s">
        <v>13</v>
      </c>
      <c r="D75" s="27">
        <v>0</v>
      </c>
      <c r="E75" s="28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45">
        <v>0</v>
      </c>
      <c r="S75" s="146">
        <v>0</v>
      </c>
      <c r="T75" s="121">
        <f>R75+'2025.2'!T75</f>
        <v>83565</v>
      </c>
      <c r="U75" s="122">
        <f>S75+'2025.2'!U75</f>
        <v>540.09684049779185</v>
      </c>
      <c r="V75" s="6">
        <v>0</v>
      </c>
      <c r="W75" s="6">
        <v>0</v>
      </c>
      <c r="X75" s="13">
        <f t="shared" si="36"/>
        <v>0</v>
      </c>
      <c r="Y75" s="7">
        <v>0</v>
      </c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9">
        <v>0</v>
      </c>
      <c r="AG75" s="16">
        <v>0</v>
      </c>
      <c r="AH75" s="16">
        <f>AF75+'2025.2'!AH75</f>
        <v>20</v>
      </c>
      <c r="AI75" s="16">
        <f>AG75+'2025.2'!AI75</f>
        <v>0</v>
      </c>
      <c r="AJ75" s="5">
        <v>0</v>
      </c>
      <c r="AK75" s="16">
        <v>0</v>
      </c>
      <c r="AL75" s="16">
        <v>0</v>
      </c>
      <c r="AM75" s="16">
        <v>0</v>
      </c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399"/>
      <c r="B76" s="401"/>
      <c r="C76" s="25" t="s">
        <v>12</v>
      </c>
      <c r="D76" s="27">
        <v>0</v>
      </c>
      <c r="E76" s="28">
        <v>0</v>
      </c>
      <c r="F76" s="277">
        <v>69</v>
      </c>
      <c r="G76" s="239">
        <v>68</v>
      </c>
      <c r="H76" s="261">
        <v>1</v>
      </c>
      <c r="I76" s="84">
        <v>55</v>
      </c>
      <c r="J76" s="85">
        <v>0</v>
      </c>
      <c r="K76" s="85">
        <v>0</v>
      </c>
      <c r="L76" s="85">
        <v>16</v>
      </c>
      <c r="M76" s="85">
        <v>0</v>
      </c>
      <c r="N76" s="85">
        <v>0</v>
      </c>
      <c r="O76" s="85">
        <v>2</v>
      </c>
      <c r="P76" s="277">
        <v>69</v>
      </c>
      <c r="Q76" s="249">
        <v>14</v>
      </c>
      <c r="R76" s="145">
        <v>0</v>
      </c>
      <c r="S76" s="146">
        <v>0</v>
      </c>
      <c r="T76" s="121">
        <f>R76+'2025.2'!T76</f>
        <v>153085</v>
      </c>
      <c r="U76" s="122">
        <f>S76+'2025.2'!U76</f>
        <v>1000.003416414324</v>
      </c>
      <c r="V76" s="6">
        <v>0</v>
      </c>
      <c r="W76" s="6">
        <v>0</v>
      </c>
      <c r="X76" s="13">
        <f t="shared" si="36"/>
        <v>0</v>
      </c>
      <c r="Y76" s="7">
        <v>0</v>
      </c>
      <c r="Z76" s="14">
        <f t="shared" si="26"/>
        <v>0</v>
      </c>
      <c r="AA76" s="15">
        <f>V76+'2025.2'!AA76</f>
        <v>2</v>
      </c>
      <c r="AB76" s="15">
        <f>W76+'2025.2'!AB76</f>
        <v>5</v>
      </c>
      <c r="AC76" s="15">
        <f>X76+'2025.2'!AC76</f>
        <v>1000</v>
      </c>
      <c r="AD76" s="15">
        <f>Y76+'2025.2'!AD76</f>
        <v>187</v>
      </c>
      <c r="AE76" s="15">
        <f>Z76+'2025.2'!AE76</f>
        <v>74800</v>
      </c>
      <c r="AF76" s="9">
        <v>0</v>
      </c>
      <c r="AG76" s="16">
        <v>0</v>
      </c>
      <c r="AH76" s="16">
        <f>AF76+'2025.2'!AH76</f>
        <v>18</v>
      </c>
      <c r="AI76" s="16">
        <f>AG76+'2025.2'!AI76</f>
        <v>0</v>
      </c>
      <c r="AJ76" s="5">
        <v>0</v>
      </c>
      <c r="AK76" s="16">
        <v>0</v>
      </c>
      <c r="AL76" s="16">
        <v>0</v>
      </c>
      <c r="AM76" s="16">
        <v>0</v>
      </c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399"/>
      <c r="B77" s="401"/>
      <c r="C77" s="25" t="s">
        <v>104</v>
      </c>
      <c r="D77" s="27">
        <v>0</v>
      </c>
      <c r="E77" s="28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45">
        <v>0</v>
      </c>
      <c r="S77" s="146">
        <v>0</v>
      </c>
      <c r="T77" s="121">
        <f>R77+'2025.2'!T77</f>
        <v>382720</v>
      </c>
      <c r="U77" s="122">
        <f>S77+'2025.2'!U77</f>
        <v>2500.0575335930371</v>
      </c>
      <c r="V77" s="6">
        <v>0</v>
      </c>
      <c r="W77" s="6">
        <v>0</v>
      </c>
      <c r="X77" s="13">
        <f t="shared" si="36"/>
        <v>0</v>
      </c>
      <c r="Y77" s="7">
        <v>0</v>
      </c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9">
        <v>0</v>
      </c>
      <c r="AG77" s="16">
        <v>0</v>
      </c>
      <c r="AH77" s="16">
        <f>AF77+'2025.2'!AH77</f>
        <v>14</v>
      </c>
      <c r="AI77" s="16">
        <f>AG77+'2025.2'!AI77</f>
        <v>0</v>
      </c>
      <c r="AJ77" s="5">
        <v>0</v>
      </c>
      <c r="AK77" s="16">
        <v>0</v>
      </c>
      <c r="AL77" s="16">
        <v>0</v>
      </c>
      <c r="AM77" s="16">
        <v>0</v>
      </c>
      <c r="AN77" s="16">
        <f>AJ77+'2025.2'!AN77</f>
        <v>3</v>
      </c>
      <c r="AO77" s="16">
        <f>AK77+'2025.2'!AO77</f>
        <v>575</v>
      </c>
      <c r="AP77" s="16">
        <f>AL77+'2025.2'!AP77</f>
        <v>232</v>
      </c>
      <c r="AQ77" s="16">
        <f>AM77+'2025.2'!AQ77</f>
        <v>32</v>
      </c>
    </row>
    <row r="78" spans="1:43" s="1" customFormat="1">
      <c r="A78" s="399"/>
      <c r="B78" s="401"/>
      <c r="C78" s="25" t="s">
        <v>11</v>
      </c>
      <c r="D78" s="27">
        <v>0</v>
      </c>
      <c r="E78" s="28">
        <v>0</v>
      </c>
      <c r="F78" s="277">
        <v>13</v>
      </c>
      <c r="G78" s="239">
        <v>13</v>
      </c>
      <c r="H78" s="261">
        <v>0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2</v>
      </c>
      <c r="O78" s="85">
        <v>6</v>
      </c>
      <c r="P78" s="277">
        <v>13</v>
      </c>
      <c r="Q78" s="249">
        <v>-8</v>
      </c>
      <c r="R78" s="145">
        <v>0</v>
      </c>
      <c r="S78" s="146">
        <v>0</v>
      </c>
      <c r="T78" s="121">
        <f>R78+'2025.2'!T78</f>
        <v>197966</v>
      </c>
      <c r="U78" s="122">
        <f>S78+'2025.2'!U78</f>
        <v>1260.0495622922804</v>
      </c>
      <c r="V78" s="6">
        <v>0</v>
      </c>
      <c r="W78" s="6">
        <v>0</v>
      </c>
      <c r="X78" s="13">
        <f t="shared" si="36"/>
        <v>0</v>
      </c>
      <c r="Y78" s="7">
        <v>0</v>
      </c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9">
        <v>0</v>
      </c>
      <c r="AG78" s="16">
        <v>0</v>
      </c>
      <c r="AH78" s="16">
        <f>AF78+'2025.2'!AH78</f>
        <v>0</v>
      </c>
      <c r="AI78" s="16">
        <f>AG78+'2025.2'!AI78</f>
        <v>0</v>
      </c>
      <c r="AJ78" s="5">
        <v>0</v>
      </c>
      <c r="AK78" s="16">
        <v>0</v>
      </c>
      <c r="AL78" s="16">
        <v>0</v>
      </c>
      <c r="AM78" s="16">
        <v>0</v>
      </c>
      <c r="AN78" s="16">
        <f>AJ78+'2025.2'!AN78</f>
        <v>2</v>
      </c>
      <c r="AO78" s="16">
        <f>AK78+'2025.2'!AO78</f>
        <v>90</v>
      </c>
      <c r="AP78" s="16">
        <f>AL78+'2025.2'!AP78</f>
        <v>144</v>
      </c>
      <c r="AQ78" s="16">
        <f>AM78+'2025.2'!AQ78</f>
        <v>4</v>
      </c>
    </row>
    <row r="79" spans="1:43" s="1" customFormat="1">
      <c r="A79" s="400"/>
      <c r="B79" s="401"/>
      <c r="C79" s="25" t="s">
        <v>10</v>
      </c>
      <c r="D79" s="27">
        <v>0</v>
      </c>
      <c r="E79" s="28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45">
        <v>0</v>
      </c>
      <c r="S79" s="146">
        <v>0</v>
      </c>
      <c r="T79" s="121">
        <f>R79+'2025.2'!T79</f>
        <v>612598</v>
      </c>
      <c r="U79" s="122">
        <f>S79+'2025.2'!U79</f>
        <v>4000.0337712083037</v>
      </c>
      <c r="V79" s="6">
        <v>0</v>
      </c>
      <c r="W79" s="6">
        <v>0</v>
      </c>
      <c r="X79" s="13">
        <f t="shared" si="36"/>
        <v>0</v>
      </c>
      <c r="Y79" s="322">
        <v>0</v>
      </c>
      <c r="Z79" s="14">
        <f t="shared" si="26"/>
        <v>0</v>
      </c>
      <c r="AA79" s="15">
        <f>V79+'2025.2'!AA79</f>
        <v>2</v>
      </c>
      <c r="AB79" s="15">
        <f>W79+'2025.2'!AB79</f>
        <v>2</v>
      </c>
      <c r="AC79" s="15">
        <f>X79+'2025.2'!AC79</f>
        <v>400</v>
      </c>
      <c r="AD79" s="15">
        <f>Y79+'2025.2'!AD79</f>
        <v>113</v>
      </c>
      <c r="AE79" s="15">
        <f>Z79+'2025.2'!AE79</f>
        <v>45200</v>
      </c>
      <c r="AF79" s="9">
        <v>0</v>
      </c>
      <c r="AG79" s="16">
        <v>0</v>
      </c>
      <c r="AH79" s="16">
        <f>AF79+'2025.2'!AH79</f>
        <v>0</v>
      </c>
      <c r="AI79" s="16">
        <f>AG79+'2025.2'!AI79</f>
        <v>0</v>
      </c>
      <c r="AJ79" s="5">
        <v>0</v>
      </c>
      <c r="AK79" s="16">
        <v>0</v>
      </c>
      <c r="AL79" s="16">
        <v>0</v>
      </c>
      <c r="AM79" s="16">
        <v>0</v>
      </c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U80" si="37">SUM(D71:D79)</f>
        <v>0</v>
      </c>
      <c r="E80" s="127">
        <f t="shared" si="37"/>
        <v>0</v>
      </c>
      <c r="F80" s="144">
        <f t="shared" si="37"/>
        <v>340</v>
      </c>
      <c r="G80" s="244">
        <f t="shared" si="37"/>
        <v>286</v>
      </c>
      <c r="H80" s="265">
        <f t="shared" si="37"/>
        <v>54</v>
      </c>
      <c r="I80" s="140">
        <f t="shared" si="37"/>
        <v>335</v>
      </c>
      <c r="J80" s="124">
        <f t="shared" si="37"/>
        <v>0</v>
      </c>
      <c r="K80" s="124">
        <f t="shared" si="37"/>
        <v>0</v>
      </c>
      <c r="L80" s="124">
        <f t="shared" si="37"/>
        <v>23</v>
      </c>
      <c r="M80" s="124">
        <f t="shared" si="37"/>
        <v>0</v>
      </c>
      <c r="N80" s="124">
        <f t="shared" si="37"/>
        <v>5</v>
      </c>
      <c r="O80" s="124">
        <f t="shared" si="37"/>
        <v>13</v>
      </c>
      <c r="P80" s="144">
        <f t="shared" si="37"/>
        <v>340</v>
      </c>
      <c r="Q80" s="17">
        <f t="shared" si="37"/>
        <v>5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>SUM(V71:V79)</f>
        <v>1</v>
      </c>
      <c r="W80" s="17">
        <f>SUM(W71:W79)</f>
        <v>0</v>
      </c>
      <c r="X80" s="132">
        <f t="shared" si="25"/>
        <v>0</v>
      </c>
      <c r="Y80" s="17">
        <f>SUM(Y71:Y79)</f>
        <v>24</v>
      </c>
      <c r="Z80" s="132">
        <f t="shared" si="26"/>
        <v>9600</v>
      </c>
      <c r="AA80" s="135">
        <f>V80+'2025.2'!AA80</f>
        <v>16</v>
      </c>
      <c r="AB80" s="135">
        <f>W80+'2025.2'!AB80</f>
        <v>16</v>
      </c>
      <c r="AC80" s="135">
        <f>X80+'2025.2'!AC80</f>
        <v>3200</v>
      </c>
      <c r="AD80" s="135">
        <f>Y80+'2025.2'!AD80</f>
        <v>714</v>
      </c>
      <c r="AE80" s="135">
        <f>Z80+'2025.2'!AE80</f>
        <v>285600</v>
      </c>
      <c r="AF80" s="124">
        <f>SUM(AF71:AF79)</f>
        <v>0</v>
      </c>
      <c r="AG80" s="124">
        <f>SUM(AG71:AG79)</f>
        <v>0</v>
      </c>
      <c r="AH80" s="137">
        <f>AF80+'2025.2'!AH80</f>
        <v>69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12</v>
      </c>
      <c r="AO80" s="137">
        <f>AK80+'2025.2'!AO80</f>
        <v>1470</v>
      </c>
      <c r="AP80" s="137">
        <f>AL80+'2025.2'!AP80</f>
        <v>1150</v>
      </c>
      <c r="AQ80" s="137">
        <f>AM80+'2025.2'!AQ80</f>
        <v>90</v>
      </c>
    </row>
    <row r="81" spans="1:43" s="1" customFormat="1">
      <c r="A81" s="398">
        <v>7</v>
      </c>
      <c r="B81" s="398">
        <v>1</v>
      </c>
      <c r="C81" s="25" t="s">
        <v>9</v>
      </c>
      <c r="D81" s="27">
        <v>0</v>
      </c>
      <c r="E81" s="28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45">
        <v>0</v>
      </c>
      <c r="S81" s="146">
        <v>0</v>
      </c>
      <c r="T81" s="121">
        <f>R81+'2025.2'!T81</f>
        <v>650010</v>
      </c>
      <c r="U81" s="122">
        <f>S81+'2025.2'!U81</f>
        <v>4140.0879686602084</v>
      </c>
      <c r="V81" s="6">
        <v>0</v>
      </c>
      <c r="W81" s="2">
        <v>0</v>
      </c>
      <c r="X81" s="13">
        <f t="shared" si="25"/>
        <v>0</v>
      </c>
      <c r="Y81" s="3">
        <v>0</v>
      </c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>
        <v>0</v>
      </c>
      <c r="AG81" s="16">
        <v>0</v>
      </c>
      <c r="AH81" s="16">
        <f>AF81+'2025.2'!AH81</f>
        <v>0</v>
      </c>
      <c r="AI81" s="16">
        <f>AG81+'2025.2'!AI81</f>
        <v>0</v>
      </c>
      <c r="AJ81" s="5">
        <v>0</v>
      </c>
      <c r="AK81" s="318">
        <v>0</v>
      </c>
      <c r="AL81" s="318">
        <v>0</v>
      </c>
      <c r="AM81" s="318">
        <v>0</v>
      </c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399"/>
      <c r="B82" s="399"/>
      <c r="C82" s="25" t="s">
        <v>8</v>
      </c>
      <c r="D82" s="27">
        <v>0</v>
      </c>
      <c r="E82" s="28">
        <v>0</v>
      </c>
      <c r="F82" s="277">
        <v>27</v>
      </c>
      <c r="G82" s="239">
        <v>27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3</v>
      </c>
      <c r="P82" s="277">
        <v>27</v>
      </c>
      <c r="Q82" s="249">
        <v>-2</v>
      </c>
      <c r="R82" s="145">
        <v>0</v>
      </c>
      <c r="S82" s="146">
        <v>0</v>
      </c>
      <c r="T82" s="121">
        <f>R82+'2025.2'!T82</f>
        <v>298723</v>
      </c>
      <c r="U82" s="122">
        <f>S82+'2025.2'!U82</f>
        <v>2003.9298051667533</v>
      </c>
      <c r="V82" s="6">
        <v>1</v>
      </c>
      <c r="W82" s="6">
        <v>0</v>
      </c>
      <c r="X82" s="13">
        <f t="shared" si="25"/>
        <v>0</v>
      </c>
      <c r="Y82" s="7">
        <v>11</v>
      </c>
      <c r="Z82" s="14">
        <f t="shared" si="26"/>
        <v>4400</v>
      </c>
      <c r="AA82" s="15">
        <f>V82+'2025.2'!AA82</f>
        <v>4</v>
      </c>
      <c r="AB82" s="15">
        <f>W82+'2025.2'!AB82</f>
        <v>1</v>
      </c>
      <c r="AC82" s="15">
        <f>X82+'2025.2'!AC82</f>
        <v>200</v>
      </c>
      <c r="AD82" s="15">
        <f>Y82+'2025.2'!AD82</f>
        <v>74</v>
      </c>
      <c r="AE82" s="15">
        <f>Z82+'2025.2'!AE82</f>
        <v>29600</v>
      </c>
      <c r="AF82" s="324">
        <v>0</v>
      </c>
      <c r="AG82" s="16">
        <v>0</v>
      </c>
      <c r="AH82" s="16">
        <f>AF82+'2025.2'!AH82</f>
        <v>97</v>
      </c>
      <c r="AI82" s="16">
        <f>AG82+'2025.2'!AI82</f>
        <v>0</v>
      </c>
      <c r="AJ82" s="5">
        <v>0</v>
      </c>
      <c r="AK82" s="318">
        <v>0</v>
      </c>
      <c r="AL82" s="318">
        <v>0</v>
      </c>
      <c r="AM82" s="318">
        <v>0</v>
      </c>
      <c r="AN82" s="16">
        <f>AJ82+'2025.2'!AN82</f>
        <v>1</v>
      </c>
      <c r="AO82" s="16">
        <f>AK82+'2025.2'!AO82</f>
        <v>120</v>
      </c>
      <c r="AP82" s="16">
        <f>AL82+'2025.2'!AP82</f>
        <v>35</v>
      </c>
      <c r="AQ82" s="16">
        <f>AM82+'2025.2'!AQ82</f>
        <v>6</v>
      </c>
    </row>
    <row r="83" spans="1:43" s="1" customFormat="1">
      <c r="A83" s="399"/>
      <c r="B83" s="400"/>
      <c r="C83" s="25" t="s">
        <v>7</v>
      </c>
      <c r="D83" s="27">
        <v>0</v>
      </c>
      <c r="E83" s="28">
        <v>1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1</v>
      </c>
      <c r="O83" s="85">
        <v>0</v>
      </c>
      <c r="P83" s="277">
        <v>39</v>
      </c>
      <c r="Q83" s="249">
        <v>0</v>
      </c>
      <c r="R83" s="145">
        <v>0</v>
      </c>
      <c r="S83" s="146">
        <v>0</v>
      </c>
      <c r="T83" s="121">
        <f>R83+'2025.2'!T83</f>
        <v>451811</v>
      </c>
      <c r="U83" s="122">
        <f>S83+'2025.2'!U83</f>
        <v>2950.1553354783969</v>
      </c>
      <c r="V83" s="6">
        <v>0</v>
      </c>
      <c r="W83" s="6">
        <v>0</v>
      </c>
      <c r="X83" s="13">
        <f t="shared" si="25"/>
        <v>0</v>
      </c>
      <c r="Y83" s="7">
        <v>0</v>
      </c>
      <c r="Z83" s="14">
        <f t="shared" si="26"/>
        <v>0</v>
      </c>
      <c r="AA83" s="15">
        <f>V83+'2025.2'!AA83</f>
        <v>3</v>
      </c>
      <c r="AB83" s="15">
        <f>W83+'2025.2'!AB83</f>
        <v>1</v>
      </c>
      <c r="AC83" s="15">
        <f>X83+'2025.2'!AC83</f>
        <v>200</v>
      </c>
      <c r="AD83" s="15">
        <f>Y83+'2025.2'!AD83</f>
        <v>128</v>
      </c>
      <c r="AE83" s="15">
        <f>Z83+'2025.2'!AE83</f>
        <v>51200</v>
      </c>
      <c r="AF83" s="4">
        <v>0</v>
      </c>
      <c r="AG83" s="16">
        <v>0</v>
      </c>
      <c r="AH83" s="16">
        <f>AF83+'2025.2'!AH83</f>
        <v>0</v>
      </c>
      <c r="AI83" s="16">
        <f>AG83+'2025.2'!AI83</f>
        <v>0</v>
      </c>
      <c r="AJ83" s="5">
        <v>0</v>
      </c>
      <c r="AK83" s="318">
        <v>0</v>
      </c>
      <c r="AL83" s="318">
        <v>0</v>
      </c>
      <c r="AM83" s="318">
        <v>0</v>
      </c>
      <c r="AN83" s="16">
        <f>AJ83+'2025.2'!AN83</f>
        <v>4</v>
      </c>
      <c r="AO83" s="16">
        <f>AK83+'2025.2'!AO83</f>
        <v>1105</v>
      </c>
      <c r="AP83" s="16">
        <f>AL83+'2025.2'!AP83</f>
        <v>280</v>
      </c>
      <c r="AQ83" s="16">
        <f>AM83+'2025.2'!AQ83</f>
        <v>75</v>
      </c>
    </row>
    <row r="84" spans="1:43" s="1" customFormat="1">
      <c r="A84" s="399"/>
      <c r="B84" s="401">
        <v>2</v>
      </c>
      <c r="C84" s="25" t="s">
        <v>6</v>
      </c>
      <c r="D84" s="27">
        <v>0</v>
      </c>
      <c r="E84" s="28">
        <v>0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45">
        <v>0</v>
      </c>
      <c r="S84" s="146">
        <v>0</v>
      </c>
      <c r="T84" s="121">
        <f>R84+'2025.2'!T84</f>
        <v>1004074</v>
      </c>
      <c r="U84" s="122">
        <f>S84+'2025.2'!U84</f>
        <v>7000.1039410936419</v>
      </c>
      <c r="V84" s="6">
        <v>0</v>
      </c>
      <c r="W84" s="6">
        <v>0</v>
      </c>
      <c r="X84" s="13">
        <f t="shared" si="25"/>
        <v>0</v>
      </c>
      <c r="Y84" s="7">
        <v>0</v>
      </c>
      <c r="Z84" s="14">
        <f t="shared" si="26"/>
        <v>0</v>
      </c>
      <c r="AA84" s="15">
        <f>V84+'2025.2'!AA84</f>
        <v>2</v>
      </c>
      <c r="AB84" s="15">
        <f>W84+'2025.2'!AB84</f>
        <v>2</v>
      </c>
      <c r="AC84" s="15">
        <f>X84+'2025.2'!AC84</f>
        <v>400</v>
      </c>
      <c r="AD84" s="15">
        <f>Y84+'2025.2'!AD84</f>
        <v>77</v>
      </c>
      <c r="AE84" s="15">
        <f>Z84+'2025.2'!AE84</f>
        <v>30800</v>
      </c>
      <c r="AF84" s="4">
        <v>0</v>
      </c>
      <c r="AG84" s="16">
        <v>0</v>
      </c>
      <c r="AH84" s="16">
        <f>AF84+'2025.2'!AH84</f>
        <v>17</v>
      </c>
      <c r="AI84" s="16">
        <f>AG84+'2025.2'!AI84</f>
        <v>0</v>
      </c>
      <c r="AJ84" s="5">
        <v>1</v>
      </c>
      <c r="AK84" s="318">
        <v>45</v>
      </c>
      <c r="AL84" s="318">
        <v>16</v>
      </c>
      <c r="AM84" s="318">
        <v>8</v>
      </c>
      <c r="AN84" s="16">
        <f>AJ84+'2025.2'!AN84</f>
        <v>7</v>
      </c>
      <c r="AO84" s="16">
        <f>AK84+'2025.2'!AO84</f>
        <v>330</v>
      </c>
      <c r="AP84" s="16">
        <f>AL84+'2025.2'!AP84</f>
        <v>421</v>
      </c>
      <c r="AQ84" s="16">
        <f>AM84+'2025.2'!AQ84</f>
        <v>59</v>
      </c>
    </row>
    <row r="85" spans="1:43" s="1" customFormat="1">
      <c r="A85" s="399"/>
      <c r="B85" s="401"/>
      <c r="C85" s="25" t="s">
        <v>5</v>
      </c>
      <c r="D85" s="27">
        <v>0</v>
      </c>
      <c r="E85" s="28">
        <v>2</v>
      </c>
      <c r="F85" s="277">
        <v>24</v>
      </c>
      <c r="G85" s="239">
        <v>13</v>
      </c>
      <c r="H85" s="261">
        <v>11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2</v>
      </c>
      <c r="P85" s="277">
        <v>24</v>
      </c>
      <c r="Q85" s="249">
        <v>-2</v>
      </c>
      <c r="R85" s="145">
        <v>0</v>
      </c>
      <c r="S85" s="146">
        <v>0</v>
      </c>
      <c r="T85" s="121">
        <f>R85+'2025.2'!T85</f>
        <v>0</v>
      </c>
      <c r="U85" s="122">
        <f>S85+'2025.2'!U85</f>
        <v>0</v>
      </c>
      <c r="V85" s="6">
        <v>0</v>
      </c>
      <c r="W85" s="6">
        <v>0</v>
      </c>
      <c r="X85" s="13">
        <f t="shared" si="25"/>
        <v>0</v>
      </c>
      <c r="Y85" s="7">
        <v>0</v>
      </c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>
        <v>0</v>
      </c>
      <c r="AG85" s="16">
        <v>0</v>
      </c>
      <c r="AH85" s="16">
        <f>AF85+'2025.2'!AH85</f>
        <v>11</v>
      </c>
      <c r="AI85" s="16">
        <f>AG85+'2025.2'!AI85</f>
        <v>0</v>
      </c>
      <c r="AJ85" s="5">
        <v>0</v>
      </c>
      <c r="AK85" s="318">
        <v>0</v>
      </c>
      <c r="AL85" s="318">
        <v>0</v>
      </c>
      <c r="AM85" s="318">
        <v>0</v>
      </c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399"/>
      <c r="B86" s="401"/>
      <c r="C86" s="25" t="s">
        <v>4</v>
      </c>
      <c r="D86" s="27">
        <v>0</v>
      </c>
      <c r="E86" s="28">
        <v>0</v>
      </c>
      <c r="F86" s="277">
        <v>20</v>
      </c>
      <c r="G86" s="239">
        <v>20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1</v>
      </c>
      <c r="P86" s="277">
        <v>20</v>
      </c>
      <c r="Q86" s="249">
        <v>-2</v>
      </c>
      <c r="R86" s="145">
        <v>0</v>
      </c>
      <c r="S86" s="146">
        <v>0</v>
      </c>
      <c r="T86" s="121">
        <f>R86+'2025.2'!T86</f>
        <v>247568</v>
      </c>
      <c r="U86" s="122">
        <f>S86+'2025.2'!U86</f>
        <v>1600.0801125872954</v>
      </c>
      <c r="V86" s="6">
        <v>2</v>
      </c>
      <c r="W86" s="6">
        <v>4</v>
      </c>
      <c r="X86" s="13">
        <f t="shared" si="25"/>
        <v>800</v>
      </c>
      <c r="Y86" s="7">
        <v>149</v>
      </c>
      <c r="Z86" s="14">
        <f t="shared" si="26"/>
        <v>59600</v>
      </c>
      <c r="AA86" s="15">
        <f>V86+'2025.2'!AA86</f>
        <v>2</v>
      </c>
      <c r="AB86" s="15">
        <f>W86+'2025.2'!AB86</f>
        <v>4</v>
      </c>
      <c r="AC86" s="15">
        <f>X86+'2025.2'!AC86</f>
        <v>800</v>
      </c>
      <c r="AD86" s="15">
        <f>Y86+'2025.2'!AD86</f>
        <v>149</v>
      </c>
      <c r="AE86" s="15">
        <f>Z86+'2025.2'!AE86</f>
        <v>59600</v>
      </c>
      <c r="AF86" s="4">
        <v>0</v>
      </c>
      <c r="AG86" s="16">
        <v>0</v>
      </c>
      <c r="AH86" s="16">
        <f>AF86+'2025.2'!AH86</f>
        <v>0</v>
      </c>
      <c r="AI86" s="16">
        <f>AG86+'2025.2'!AI86</f>
        <v>0</v>
      </c>
      <c r="AJ86" s="5">
        <v>0</v>
      </c>
      <c r="AK86" s="318">
        <v>0</v>
      </c>
      <c r="AL86" s="318">
        <v>0</v>
      </c>
      <c r="AM86" s="318">
        <v>0</v>
      </c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399"/>
      <c r="B87" s="401"/>
      <c r="C87" s="25" t="s">
        <v>3</v>
      </c>
      <c r="D87" s="27">
        <v>0</v>
      </c>
      <c r="E87" s="28">
        <v>0</v>
      </c>
      <c r="F87" s="277">
        <v>85</v>
      </c>
      <c r="G87" s="239">
        <v>43</v>
      </c>
      <c r="H87" s="261">
        <v>42</v>
      </c>
      <c r="I87" s="84">
        <v>84</v>
      </c>
      <c r="J87" s="85">
        <v>0</v>
      </c>
      <c r="K87" s="85">
        <v>0</v>
      </c>
      <c r="L87" s="85">
        <v>4</v>
      </c>
      <c r="M87" s="85">
        <v>0</v>
      </c>
      <c r="N87" s="85">
        <v>1</v>
      </c>
      <c r="O87" s="85">
        <v>2</v>
      </c>
      <c r="P87" s="277">
        <v>85</v>
      </c>
      <c r="Q87" s="249">
        <v>1</v>
      </c>
      <c r="R87" s="145">
        <v>0</v>
      </c>
      <c r="S87" s="146">
        <v>0</v>
      </c>
      <c r="T87" s="121">
        <f>R87+'2025.2'!T87</f>
        <v>0</v>
      </c>
      <c r="U87" s="122">
        <f>S87+'2025.2'!U87</f>
        <v>0</v>
      </c>
      <c r="V87" s="6">
        <v>0</v>
      </c>
      <c r="W87" s="6">
        <v>0</v>
      </c>
      <c r="X87" s="13">
        <f t="shared" si="25"/>
        <v>0</v>
      </c>
      <c r="Y87" s="7">
        <v>0</v>
      </c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>
        <v>0</v>
      </c>
      <c r="AG87" s="16">
        <v>0</v>
      </c>
      <c r="AH87" s="16">
        <f>AF87+'2025.2'!AH87</f>
        <v>0</v>
      </c>
      <c r="AI87" s="16">
        <f>AG87+'2025.2'!AI87</f>
        <v>1</v>
      </c>
      <c r="AJ87" s="5">
        <v>0</v>
      </c>
      <c r="AK87" s="318">
        <v>0</v>
      </c>
      <c r="AL87" s="318">
        <v>0</v>
      </c>
      <c r="AM87" s="318">
        <v>0</v>
      </c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399"/>
      <c r="B88" s="401"/>
      <c r="C88" s="25" t="s">
        <v>2</v>
      </c>
      <c r="D88" s="27">
        <v>0</v>
      </c>
      <c r="E88" s="28">
        <v>1</v>
      </c>
      <c r="F88" s="277">
        <v>41</v>
      </c>
      <c r="G88" s="239">
        <v>20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3</v>
      </c>
      <c r="P88" s="277">
        <v>41</v>
      </c>
      <c r="Q88" s="249">
        <v>-3</v>
      </c>
      <c r="R88" s="145">
        <v>0</v>
      </c>
      <c r="S88" s="146">
        <v>0</v>
      </c>
      <c r="T88" s="121">
        <f>R88+'2025.2'!T88</f>
        <v>857276</v>
      </c>
      <c r="U88" s="122">
        <f>S88+'2025.2'!U88</f>
        <v>5600.0191319202149</v>
      </c>
      <c r="V88" s="6">
        <v>0</v>
      </c>
      <c r="W88" s="6">
        <v>0</v>
      </c>
      <c r="X88" s="148">
        <f t="shared" ref="X88" si="38">W88*$X$4</f>
        <v>0</v>
      </c>
      <c r="Y88" s="7">
        <v>0</v>
      </c>
      <c r="Z88" s="14">
        <f t="shared" ref="Z88" si="39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>
        <v>0</v>
      </c>
      <c r="AG88" s="16">
        <v>0</v>
      </c>
      <c r="AH88" s="16">
        <f>AF88+'2025.2'!AH88</f>
        <v>11</v>
      </c>
      <c r="AI88" s="16">
        <f>AG88+'2025.2'!AI88</f>
        <v>0</v>
      </c>
      <c r="AJ88" s="5">
        <v>0</v>
      </c>
      <c r="AK88" s="318">
        <v>0</v>
      </c>
      <c r="AL88" s="318">
        <v>0</v>
      </c>
      <c r="AM88" s="318">
        <v>0</v>
      </c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00"/>
      <c r="B89" s="401"/>
      <c r="C89" s="25" t="s">
        <v>107</v>
      </c>
      <c r="D89" s="27">
        <v>0</v>
      </c>
      <c r="E89" s="28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45">
        <v>0</v>
      </c>
      <c r="S89" s="146">
        <v>0</v>
      </c>
      <c r="T89" s="121">
        <f>R89+'2025.2'!T89</f>
        <v>0</v>
      </c>
      <c r="U89" s="122">
        <f>S89+'2025.2'!U89</f>
        <v>0</v>
      </c>
      <c r="V89" s="6">
        <v>0</v>
      </c>
      <c r="W89" s="6">
        <v>0</v>
      </c>
      <c r="X89" s="148">
        <f t="shared" si="25"/>
        <v>0</v>
      </c>
      <c r="Y89" s="7">
        <v>0</v>
      </c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>
        <v>0</v>
      </c>
      <c r="AG89" s="16">
        <v>0</v>
      </c>
      <c r="AH89" s="16">
        <f>AF89+'2025.2'!AH89</f>
        <v>1</v>
      </c>
      <c r="AI89" s="16">
        <f>AG89+'2025.2'!AI89</f>
        <v>0</v>
      </c>
      <c r="AJ89" s="5">
        <v>0</v>
      </c>
      <c r="AK89" s="318">
        <v>0</v>
      </c>
      <c r="AL89" s="318">
        <v>0</v>
      </c>
      <c r="AM89" s="318">
        <v>0</v>
      </c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4</v>
      </c>
      <c r="F90" s="281">
        <f t="shared" si="40"/>
        <v>341</v>
      </c>
      <c r="G90" s="245">
        <f t="shared" ref="G90:H90" si="41">SUM(G81:G89)</f>
        <v>257</v>
      </c>
      <c r="H90" s="266">
        <f t="shared" si="41"/>
        <v>84</v>
      </c>
      <c r="I90" s="157">
        <f t="shared" si="40"/>
        <v>349</v>
      </c>
      <c r="J90" s="153">
        <f t="shared" si="40"/>
        <v>0</v>
      </c>
      <c r="K90" s="153">
        <f t="shared" si="40"/>
        <v>0</v>
      </c>
      <c r="L90" s="153">
        <f t="shared" si="40"/>
        <v>10</v>
      </c>
      <c r="M90" s="153">
        <f t="shared" si="40"/>
        <v>0</v>
      </c>
      <c r="N90" s="153">
        <f t="shared" si="40"/>
        <v>4</v>
      </c>
      <c r="O90" s="153">
        <f t="shared" si="40"/>
        <v>14</v>
      </c>
      <c r="P90" s="281">
        <f t="shared" ref="P90" si="42">SUM(P81:P89)</f>
        <v>341</v>
      </c>
      <c r="Q90" s="255">
        <f t="shared" ref="Q90" si="43">SUM(Q81:Q89)</f>
        <v>-8</v>
      </c>
      <c r="R90" s="158">
        <f>SUM(R81:R89)</f>
        <v>0</v>
      </c>
      <c r="S90" s="159">
        <f t="shared" ref="S90:U90" si="44">SUM(S81:S89)</f>
        <v>0</v>
      </c>
      <c r="T90" s="158">
        <f>SUM(T81:T89)</f>
        <v>3509462</v>
      </c>
      <c r="U90" s="159">
        <f t="shared" si="44"/>
        <v>23294.376294906513</v>
      </c>
      <c r="V90" s="164">
        <f t="shared" ref="V90:Y90" si="45">SUM(V81:V89)</f>
        <v>3</v>
      </c>
      <c r="W90" s="165">
        <f t="shared" si="45"/>
        <v>4</v>
      </c>
      <c r="X90" s="166">
        <f t="shared" si="25"/>
        <v>800</v>
      </c>
      <c r="Y90" s="165">
        <f t="shared" si="45"/>
        <v>160</v>
      </c>
      <c r="Z90" s="132">
        <f t="shared" si="26"/>
        <v>64000</v>
      </c>
      <c r="AA90" s="135">
        <f>V90+'2025.2'!AA90</f>
        <v>13</v>
      </c>
      <c r="AB90" s="135">
        <f>W90+'2025.2'!AB90</f>
        <v>8</v>
      </c>
      <c r="AC90" s="135">
        <f>X90+'2025.2'!AC90</f>
        <v>1600</v>
      </c>
      <c r="AD90" s="135">
        <f>Y90+'2025.2'!AD90</f>
        <v>491</v>
      </c>
      <c r="AE90" s="135">
        <f>Z90+'2025.2'!AE90</f>
        <v>196400</v>
      </c>
      <c r="AF90" s="153">
        <f t="shared" ref="AF90:AG90" si="46">SUM(AF81:AF89)</f>
        <v>0</v>
      </c>
      <c r="AG90" s="153">
        <f t="shared" si="46"/>
        <v>0</v>
      </c>
      <c r="AH90" s="137">
        <f>AF90+'2025.2'!AH90</f>
        <v>137</v>
      </c>
      <c r="AI90" s="137">
        <f>AG90+'2025.2'!AI90</f>
        <v>1</v>
      </c>
      <c r="AJ90" s="153">
        <f t="shared" ref="AJ90:AM90" si="47">SUM(AJ81:AJ89)</f>
        <v>1</v>
      </c>
      <c r="AK90" s="153">
        <f t="shared" si="47"/>
        <v>45</v>
      </c>
      <c r="AL90" s="153">
        <f t="shared" si="47"/>
        <v>16</v>
      </c>
      <c r="AM90" s="153">
        <f t="shared" si="47"/>
        <v>8</v>
      </c>
      <c r="AN90" s="137">
        <f>AJ90+'2025.2'!AN90</f>
        <v>14</v>
      </c>
      <c r="AO90" s="137">
        <f>AK90+'2025.2'!AO90</f>
        <v>1650</v>
      </c>
      <c r="AP90" s="137">
        <f>AL90+'2025.2'!AP90</f>
        <v>844</v>
      </c>
      <c r="AQ90" s="137">
        <f>AM90+'2025.2'!AQ90</f>
        <v>153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8">SUM(D90,D80,D70,D60,D43,D34,D20)</f>
        <v>7</v>
      </c>
      <c r="E91" s="218">
        <f t="shared" si="48"/>
        <v>8</v>
      </c>
      <c r="F91" s="282">
        <f t="shared" si="48"/>
        <v>3649</v>
      </c>
      <c r="G91" s="272">
        <f t="shared" si="48"/>
        <v>2895</v>
      </c>
      <c r="H91" s="267">
        <f t="shared" si="48"/>
        <v>754</v>
      </c>
      <c r="I91" s="219">
        <f t="shared" si="48"/>
        <v>3660</v>
      </c>
      <c r="J91" s="220">
        <f t="shared" si="48"/>
        <v>7</v>
      </c>
      <c r="K91" s="220">
        <f t="shared" si="48"/>
        <v>7</v>
      </c>
      <c r="L91" s="220">
        <f t="shared" si="48"/>
        <v>196</v>
      </c>
      <c r="M91" s="220">
        <f t="shared" si="48"/>
        <v>1</v>
      </c>
      <c r="N91" s="220">
        <f t="shared" si="48"/>
        <v>20</v>
      </c>
      <c r="O91" s="220">
        <f t="shared" si="48"/>
        <v>200</v>
      </c>
      <c r="P91" s="282">
        <f t="shared" si="48"/>
        <v>3649</v>
      </c>
      <c r="Q91" s="256">
        <f t="shared" si="48"/>
        <v>-11</v>
      </c>
      <c r="R91" s="221">
        <f t="shared" ref="R91:W91" si="49">R20+R34+R43+R60+R70+R80+R90</f>
        <v>899430</v>
      </c>
      <c r="S91" s="222">
        <f t="shared" si="49"/>
        <v>5999.9733032107451</v>
      </c>
      <c r="T91" s="221">
        <f t="shared" si="49"/>
        <v>52529357</v>
      </c>
      <c r="U91" s="222">
        <f t="shared" si="49"/>
        <v>345212.35437495331</v>
      </c>
      <c r="V91" s="223">
        <f t="shared" si="49"/>
        <v>30</v>
      </c>
      <c r="W91" s="224">
        <f t="shared" si="49"/>
        <v>94</v>
      </c>
      <c r="X91" s="225">
        <f t="shared" si="25"/>
        <v>18800</v>
      </c>
      <c r="Y91" s="224">
        <f>Y20+Y34+Y43+Y60+Y70+Y80+Y90</f>
        <v>1133</v>
      </c>
      <c r="Z91" s="225">
        <f t="shared" si="26"/>
        <v>453200</v>
      </c>
      <c r="AA91" s="226">
        <f>V91+'2025.2'!AA91</f>
        <v>242</v>
      </c>
      <c r="AB91" s="226">
        <f>W91+'2025.2'!AB91</f>
        <v>792</v>
      </c>
      <c r="AC91" s="226">
        <f>X91+'2025.2'!AC91</f>
        <v>158400</v>
      </c>
      <c r="AD91" s="226">
        <f>Y91+'2025.2'!AD91</f>
        <v>9762</v>
      </c>
      <c r="AE91" s="226">
        <f>Z91+'2025.2'!AE91</f>
        <v>3904800</v>
      </c>
      <c r="AF91" s="223">
        <f>AF20+AF34+AF43+AF60+AF70+AF80+AF90</f>
        <v>7</v>
      </c>
      <c r="AG91" s="223">
        <f>AG20+AG34+AG43+AG60+AG70+AG80+AG90</f>
        <v>0</v>
      </c>
      <c r="AH91" s="227">
        <f>AF91+'2025.2'!AH91</f>
        <v>331</v>
      </c>
      <c r="AI91" s="227">
        <f>AG91+'2025.2'!AI91</f>
        <v>1</v>
      </c>
      <c r="AJ91" s="223">
        <f>AJ20+AJ34+AJ43+AJ60+AJ70+AJ80+AJ90</f>
        <v>2</v>
      </c>
      <c r="AK91" s="223">
        <f>AK20+AK34+AK43+AK60+AK70+AK80+AK90</f>
        <v>195</v>
      </c>
      <c r="AL91" s="223">
        <f>AL20+AL34+AL43+AL60+AL70+AL80+AL90</f>
        <v>104</v>
      </c>
      <c r="AM91" s="223">
        <f>AM20+AM34+AM43+AM60+AM70+AM80+AM90</f>
        <v>15</v>
      </c>
      <c r="AN91" s="227">
        <f>AJ91+'2025.2'!AN91</f>
        <v>121</v>
      </c>
      <c r="AO91" s="227">
        <f>AK91+'2025.2'!AO91</f>
        <v>11890</v>
      </c>
      <c r="AP91" s="227">
        <f>AL91+'2025.2'!AP91</f>
        <v>14561</v>
      </c>
      <c r="AQ91" s="227">
        <f>AM91+'2025.2'!AQ91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3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T44" sqref="T44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45748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127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4.85" customHeight="1">
      <c r="A5" s="398">
        <v>1</v>
      </c>
      <c r="B5" s="39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R5+'2025.3'!T5</f>
        <v>836379</v>
      </c>
      <c r="U5" s="122">
        <f>S5+'2025.3'!U5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4</v>
      </c>
      <c r="AB5" s="15">
        <f>W5+'2025.3'!AB5</f>
        <v>8</v>
      </c>
      <c r="AC5" s="15">
        <f>X5+'2025.3'!AC5</f>
        <v>1600</v>
      </c>
      <c r="AD5" s="15">
        <f>Y5+'2025.3'!AD5</f>
        <v>136</v>
      </c>
      <c r="AE5" s="15">
        <f>Z5+'2025.3'!AE5</f>
        <v>54400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399"/>
      <c r="B6" s="39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R6+'2025.3'!T6</f>
        <v>80470</v>
      </c>
      <c r="U6" s="122">
        <f>S6+'2025.3'!U6</f>
        <v>520.09325381268843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4</v>
      </c>
      <c r="AB6" s="15">
        <f>W6+'2025.3'!AB6</f>
        <v>0</v>
      </c>
      <c r="AC6" s="15">
        <f>X6+'2025.3'!AC6</f>
        <v>0</v>
      </c>
      <c r="AD6" s="15">
        <f>Y6+'2025.3'!AD6</f>
        <v>113</v>
      </c>
      <c r="AE6" s="15">
        <f>Z6+'2025.3'!AE6</f>
        <v>45200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2</v>
      </c>
      <c r="AO6" s="16">
        <f>AK6+'2025.3'!AO6</f>
        <v>135</v>
      </c>
      <c r="AP6" s="16">
        <f>AL6+'2025.3'!AP6</f>
        <v>119</v>
      </c>
      <c r="AQ6" s="16">
        <f>AM6+'2025.3'!AQ6</f>
        <v>7</v>
      </c>
    </row>
    <row r="7" spans="1:43" s="1" customFormat="1">
      <c r="A7" s="399"/>
      <c r="B7" s="39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R7+'2025.3'!T7</f>
        <v>813567</v>
      </c>
      <c r="U7" s="122">
        <f>S7+'2025.3'!U7</f>
        <v>5300.1446261846149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5</v>
      </c>
      <c r="AB7" s="15">
        <f>W7+'2025.3'!AB7</f>
        <v>22</v>
      </c>
      <c r="AC7" s="15">
        <f>X7+'2025.3'!AC7</f>
        <v>4400</v>
      </c>
      <c r="AD7" s="15">
        <f>Y7+'2025.3'!AD7</f>
        <v>205</v>
      </c>
      <c r="AE7" s="15">
        <f>Z7+'2025.3'!AE7</f>
        <v>82000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2</v>
      </c>
      <c r="AO7" s="16">
        <f>AK7+'2025.3'!AO7</f>
        <v>170</v>
      </c>
      <c r="AP7" s="16">
        <f>AL7+'2025.3'!AP7</f>
        <v>128</v>
      </c>
      <c r="AQ7" s="16">
        <f>AM7+'2025.3'!AQ7</f>
        <v>5</v>
      </c>
    </row>
    <row r="8" spans="1:43" s="1" customFormat="1">
      <c r="A8" s="399"/>
      <c r="B8" s="39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R8+'2025.3'!T8</f>
        <v>235642</v>
      </c>
      <c r="U8" s="122">
        <f>S8+'2025.3'!U8</f>
        <v>1560.0590062531228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5</v>
      </c>
      <c r="AB8" s="15">
        <f>W8+'2025.3'!AB8</f>
        <v>37</v>
      </c>
      <c r="AC8" s="15">
        <f>X8+'2025.3'!AC8</f>
        <v>7400</v>
      </c>
      <c r="AD8" s="15">
        <f>Y8+'2025.3'!AD8</f>
        <v>204</v>
      </c>
      <c r="AE8" s="15">
        <f>Z8+'2025.3'!AE8</f>
        <v>81600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399"/>
      <c r="B9" s="39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R9+'2025.3'!T9</f>
        <v>459265</v>
      </c>
      <c r="U9" s="122">
        <f>S9+'2025.3'!U9</f>
        <v>3000.0755726526081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9</v>
      </c>
      <c r="AB9" s="15">
        <f>W9+'2025.3'!AB9</f>
        <v>40</v>
      </c>
      <c r="AC9" s="15">
        <f>X9+'2025.3'!AC9</f>
        <v>8000</v>
      </c>
      <c r="AD9" s="15">
        <f>Y9+'2025.3'!AD9</f>
        <v>398</v>
      </c>
      <c r="AE9" s="15">
        <f>Z9+'2025.3'!AE9</f>
        <v>159200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399"/>
      <c r="B10" s="40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5</v>
      </c>
      <c r="AB10" s="15">
        <f>W10+'2025.3'!AB10</f>
        <v>1</v>
      </c>
      <c r="AC10" s="15">
        <f>X10+'2025.3'!AC10</f>
        <v>200</v>
      </c>
      <c r="AD10" s="15">
        <f>Y10+'2025.3'!AD10</f>
        <v>208</v>
      </c>
      <c r="AE10" s="15">
        <f>Z10+'2025.3'!AE10</f>
        <v>83200</v>
      </c>
      <c r="AF10" s="4"/>
      <c r="AG10" s="16"/>
      <c r="AH10" s="16">
        <f>AF10+'2025.3'!AH10</f>
        <v>3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399"/>
      <c r="B11" s="40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R11+'2025.3'!T11</f>
        <v>2423549</v>
      </c>
      <c r="U11" s="122">
        <f>S11+'2025.3'!U11</f>
        <v>15800.106887003145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4</v>
      </c>
      <c r="AB11" s="15">
        <f>W11+'2025.3'!AB11</f>
        <v>0</v>
      </c>
      <c r="AC11" s="15">
        <f>X11+'2025.3'!AC11</f>
        <v>0</v>
      </c>
      <c r="AD11" s="15">
        <f>Y11+'2025.3'!AD11</f>
        <v>186</v>
      </c>
      <c r="AE11" s="15">
        <f>Z11+'2025.3'!AE11</f>
        <v>74400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399"/>
      <c r="B12" s="40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R12+'2025.3'!T12</f>
        <v>214410</v>
      </c>
      <c r="U12" s="122">
        <f>S12+'2025.3'!U12</f>
        <v>1400.0163906587557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2</v>
      </c>
      <c r="AB12" s="15">
        <f>W12+'2025.3'!AB12</f>
        <v>0</v>
      </c>
      <c r="AC12" s="15">
        <f>X12+'2025.3'!AC12</f>
        <v>0</v>
      </c>
      <c r="AD12" s="15">
        <f>Y12+'2025.3'!AD12</f>
        <v>57</v>
      </c>
      <c r="AE12" s="15">
        <f>Z12+'2025.3'!AE12</f>
        <v>22800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399"/>
      <c r="B13" s="40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R13+'2025.3'!T13</f>
        <v>842324</v>
      </c>
      <c r="U13" s="122">
        <f>S13+'2025.3'!U13</f>
        <v>5500.0578622510411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5</v>
      </c>
      <c r="AB13" s="15">
        <f>W13+'2025.3'!AB13</f>
        <v>0</v>
      </c>
      <c r="AC13" s="15">
        <f>X13+'2025.3'!AC13</f>
        <v>0</v>
      </c>
      <c r="AD13" s="15">
        <f>Y13+'2025.3'!AD13</f>
        <v>203</v>
      </c>
      <c r="AE13" s="15">
        <f>Z13+'2025.3'!AE13</f>
        <v>81200</v>
      </c>
      <c r="AF13" s="4"/>
      <c r="AG13" s="16"/>
      <c r="AH13" s="16">
        <f>AF13+'2025.3'!AH13</f>
        <v>1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399"/>
      <c r="B14" s="40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R14+'2025.3'!T14</f>
        <v>315566</v>
      </c>
      <c r="U14" s="122">
        <f>S14+'2025.3'!U14</f>
        <v>2200.0318704350038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7</v>
      </c>
      <c r="AB14" s="15">
        <f>W14+'2025.3'!AB14</f>
        <v>0</v>
      </c>
      <c r="AC14" s="15">
        <f>X14+'2025.3'!AC14</f>
        <v>0</v>
      </c>
      <c r="AD14" s="15">
        <f>Y14+'2025.3'!AD14</f>
        <v>241</v>
      </c>
      <c r="AE14" s="15">
        <f>Z14+'2025.3'!AE14</f>
        <v>96400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399"/>
      <c r="B15" s="40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R15+'2025.3'!T15</f>
        <v>811371</v>
      </c>
      <c r="U15" s="122">
        <f>S15+'2025.3'!U15</f>
        <v>5300.1520199856714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3</v>
      </c>
      <c r="AB15" s="15">
        <f>W15+'2025.3'!AB15</f>
        <v>4</v>
      </c>
      <c r="AC15" s="15">
        <f>X15+'2025.3'!AC15</f>
        <v>800</v>
      </c>
      <c r="AD15" s="15">
        <f>Y15+'2025.3'!AD15</f>
        <v>191</v>
      </c>
      <c r="AE15" s="15">
        <f>Z15+'2025.3'!AE15</f>
        <v>76400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399"/>
      <c r="B16" s="40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R16+'2025.3'!T16</f>
        <v>290871</v>
      </c>
      <c r="U16" s="122">
        <f>S16+'2025.3'!U16</f>
        <v>1900.0685484263699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2</v>
      </c>
      <c r="AB16" s="15">
        <f>W16+'2025.3'!AB16</f>
        <v>0</v>
      </c>
      <c r="AC16" s="15">
        <f>X16+'2025.3'!AC16</f>
        <v>0</v>
      </c>
      <c r="AD16" s="15">
        <f>Y16+'2025.3'!AD16</f>
        <v>87</v>
      </c>
      <c r="AE16" s="15">
        <f>Z16+'2025.3'!AE16</f>
        <v>34800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1</v>
      </c>
      <c r="AO16" s="16">
        <f>AK16+'2025.3'!AO16</f>
        <v>420</v>
      </c>
      <c r="AP16" s="16">
        <f>AL16+'2025.3'!AP16</f>
        <v>43</v>
      </c>
      <c r="AQ16" s="16">
        <f>AM16+'2025.3'!AQ16</f>
        <v>4</v>
      </c>
    </row>
    <row r="17" spans="1:43" s="1" customFormat="1">
      <c r="A17" s="399"/>
      <c r="B17" s="40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12</v>
      </c>
      <c r="AB17" s="15">
        <f>W17+'2025.3'!AB17</f>
        <v>1</v>
      </c>
      <c r="AC17" s="15">
        <f>X17+'2025.3'!AC17</f>
        <v>200</v>
      </c>
      <c r="AD17" s="15">
        <f>Y17+'2025.3'!AD17</f>
        <v>472</v>
      </c>
      <c r="AE17" s="15">
        <f>Z17+'2025.3'!AE17</f>
        <v>188800</v>
      </c>
      <c r="AF17" s="4"/>
      <c r="AG17" s="16"/>
      <c r="AH17" s="16">
        <f>AF17+'2025.3'!AH17</f>
        <v>31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3</v>
      </c>
      <c r="AO17" s="16">
        <f>AK17+'2025.3'!AO17</f>
        <v>360</v>
      </c>
      <c r="AP17" s="16">
        <f>AL17+'2025.3'!AP17</f>
        <v>458</v>
      </c>
      <c r="AQ17" s="16">
        <f>AM17+'2025.3'!AQ17</f>
        <v>9</v>
      </c>
    </row>
    <row r="18" spans="1:43" s="1" customFormat="1">
      <c r="A18" s="399"/>
      <c r="B18" s="40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R18+'2025.3'!T18</f>
        <v>15309</v>
      </c>
      <c r="U18" s="122">
        <f>S18+'2025.3'!U18</f>
        <v>100.00360781191421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9</v>
      </c>
      <c r="AB18" s="15">
        <f>W18+'2025.3'!AB18</f>
        <v>47</v>
      </c>
      <c r="AC18" s="15">
        <f>X18+'2025.3'!AC18</f>
        <v>9400</v>
      </c>
      <c r="AD18" s="15">
        <f>Y18+'2025.3'!AD18</f>
        <v>324</v>
      </c>
      <c r="AE18" s="15">
        <f>Z18+'2025.3'!AE18</f>
        <v>129600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00"/>
      <c r="B19" s="40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R19+'2025.3'!T19</f>
        <v>91808</v>
      </c>
      <c r="U19" s="122">
        <f>S19+'2025.3'!U19</f>
        <v>640.05794654968167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2</v>
      </c>
      <c r="AB19" s="15">
        <f>W19+'2025.3'!AB19</f>
        <v>0</v>
      </c>
      <c r="AC19" s="15">
        <f>X19+'2025.3'!AC19</f>
        <v>0</v>
      </c>
      <c r="AD19" s="15">
        <f>Y19+'2025.3'!AD19</f>
        <v>94</v>
      </c>
      <c r="AE19" s="15">
        <f>Z19+'2025.3'!AE19</f>
        <v>37600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78</v>
      </c>
      <c r="AB20" s="135">
        <f>W20+'2025.3'!AB20</f>
        <v>160</v>
      </c>
      <c r="AC20" s="135">
        <f>X20+'2025.3'!AC20</f>
        <v>32000</v>
      </c>
      <c r="AD20" s="135">
        <f>Y20+'2025.3'!AD20</f>
        <v>3119</v>
      </c>
      <c r="AE20" s="135">
        <f>Z20+'2025.3'!AE20</f>
        <v>1247600</v>
      </c>
      <c r="AF20" s="136">
        <f>SUM(AF5:AF19)</f>
        <v>0</v>
      </c>
      <c r="AG20" s="136">
        <f>SUM(AG5:AG19)</f>
        <v>0</v>
      </c>
      <c r="AH20" s="137">
        <f>AF20+'2025.3'!AH20</f>
        <v>38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10</v>
      </c>
      <c r="AO20" s="137">
        <f>AK20+'2025.3'!AO20</f>
        <v>1555</v>
      </c>
      <c r="AP20" s="137">
        <f>AL20+'2025.3'!AP20</f>
        <v>1209</v>
      </c>
      <c r="AQ20" s="137">
        <f>AM20+'2025.3'!AQ20</f>
        <v>43</v>
      </c>
    </row>
    <row r="21" spans="1:43" s="1" customFormat="1">
      <c r="A21" s="398">
        <v>2</v>
      </c>
      <c r="B21" s="39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R21+'2025.3'!T21</f>
        <v>1543436</v>
      </c>
      <c r="U21" s="122">
        <f>S21+'2025.3'!U21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4</v>
      </c>
      <c r="AB21" s="15">
        <f>W21+'2025.3'!AB21</f>
        <v>17</v>
      </c>
      <c r="AC21" s="15">
        <f>X21+'2025.3'!AC21</f>
        <v>3400</v>
      </c>
      <c r="AD21" s="15">
        <f>Y21+'2025.3'!AD21</f>
        <v>151</v>
      </c>
      <c r="AE21" s="15">
        <f>Z21+'2025.3'!AE21</f>
        <v>60400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399"/>
      <c r="B22" s="39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R22+'2025.3'!T22</f>
        <v>2415659</v>
      </c>
      <c r="U22" s="122">
        <f>S22+'2025.3'!U22</f>
        <v>15800.366879369278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2</v>
      </c>
      <c r="AB22" s="15">
        <f>W22+'2025.3'!AB22</f>
        <v>0</v>
      </c>
      <c r="AC22" s="15">
        <f>X22+'2025.3'!AC22</f>
        <v>0</v>
      </c>
      <c r="AD22" s="15">
        <f>Y22+'2025.3'!AD22</f>
        <v>102</v>
      </c>
      <c r="AE22" s="15">
        <f>Z22+'2025.3'!AE22</f>
        <v>40800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399"/>
      <c r="B23" s="39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R23+'2025.3'!T23</f>
        <v>352180</v>
      </c>
      <c r="U23" s="122">
        <f>S23+'2025.3'!U23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2</v>
      </c>
      <c r="AB23" s="15">
        <f>W23+'2025.3'!AB23</f>
        <v>23</v>
      </c>
      <c r="AC23" s="15">
        <f>X23+'2025.3'!AC23</f>
        <v>4600</v>
      </c>
      <c r="AD23" s="15">
        <f>Y23+'2025.3'!AD23</f>
        <v>79</v>
      </c>
      <c r="AE23" s="15">
        <f>Z23+'2025.3'!AE23</f>
        <v>31600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2</v>
      </c>
      <c r="AO23" s="16">
        <f>AK23+'2025.3'!AO23</f>
        <v>165</v>
      </c>
      <c r="AP23" s="16">
        <f>AL23+'2025.3'!AP23</f>
        <v>185</v>
      </c>
      <c r="AQ23" s="16">
        <f>AM23+'2025.3'!AQ23</f>
        <v>4</v>
      </c>
    </row>
    <row r="24" spans="1:43" s="1" customFormat="1">
      <c r="A24" s="399"/>
      <c r="B24" s="39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R24+'2025.3'!T24</f>
        <v>70449</v>
      </c>
      <c r="U24" s="122">
        <f>S24+'2025.3'!U24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399"/>
      <c r="B25" s="39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R25+'2025.3'!T25</f>
        <v>470291</v>
      </c>
      <c r="U25" s="122">
        <f>S25+'2025.3'!U25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399"/>
      <c r="B26" s="39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R26+'2025.3'!T26</f>
        <v>145938</v>
      </c>
      <c r="U26" s="122">
        <f>S26+'2025.3'!U26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4</v>
      </c>
      <c r="AB26" s="15">
        <f>W26+'2025.3'!AB26</f>
        <v>45</v>
      </c>
      <c r="AC26" s="15">
        <f>X26+'2025.3'!AC26</f>
        <v>9000</v>
      </c>
      <c r="AD26" s="15">
        <f>Y26+'2025.3'!AD26</f>
        <v>73</v>
      </c>
      <c r="AE26" s="15">
        <f>Z26+'2025.3'!AE26</f>
        <v>29200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399"/>
      <c r="B27" s="40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R27+'2025.3'!T27</f>
        <v>61900</v>
      </c>
      <c r="U27" s="122">
        <f>S27+'2025.3'!U27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2</v>
      </c>
      <c r="AO27" s="16">
        <f>AK27+'2025.3'!AO27</f>
        <v>120</v>
      </c>
      <c r="AP27" s="16">
        <f>AL27+'2025.3'!AP27</f>
        <v>218</v>
      </c>
      <c r="AQ27" s="16">
        <f>AM27+'2025.3'!AQ27</f>
        <v>9</v>
      </c>
    </row>
    <row r="28" spans="1:43" s="1" customFormat="1">
      <c r="A28" s="399"/>
      <c r="B28" s="40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R28+'2025.3'!T28</f>
        <v>186764</v>
      </c>
      <c r="U28" s="122">
        <f>S28+'2025.3'!U28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7</v>
      </c>
      <c r="AB28" s="15">
        <f>W28+'2025.3'!AB28</f>
        <v>4</v>
      </c>
      <c r="AC28" s="15">
        <f>X28+'2025.3'!AC28</f>
        <v>800</v>
      </c>
      <c r="AD28" s="15">
        <f>Y28+'2025.3'!AD28</f>
        <v>380</v>
      </c>
      <c r="AE28" s="15">
        <f>Z28+'2025.3'!AE28</f>
        <v>152000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399"/>
      <c r="B29" s="40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R29+'2025.3'!T29</f>
        <v>4926912</v>
      </c>
      <c r="U29" s="122">
        <f>S29+'2025.3'!U29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8</v>
      </c>
      <c r="AB29" s="15">
        <f>W29+'2025.3'!AB29</f>
        <v>55</v>
      </c>
      <c r="AC29" s="15">
        <f>X29+'2025.3'!AC29</f>
        <v>11000</v>
      </c>
      <c r="AD29" s="15">
        <f>Y29+'2025.3'!AD29</f>
        <v>373</v>
      </c>
      <c r="AE29" s="15">
        <f>Z29+'2025.3'!AE29</f>
        <v>149200</v>
      </c>
      <c r="AF29" s="4"/>
      <c r="AG29" s="16"/>
      <c r="AH29" s="16">
        <f>AF29+'2025.3'!AH29</f>
        <v>36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8</v>
      </c>
      <c r="AO29" s="16">
        <f>AK29+'2025.3'!AO29</f>
        <v>1890</v>
      </c>
      <c r="AP29" s="16">
        <f>AL29+'2025.3'!AP29</f>
        <v>668</v>
      </c>
      <c r="AQ29" s="16">
        <f>AM29+'2025.3'!AQ29</f>
        <v>81</v>
      </c>
    </row>
    <row r="30" spans="1:43" s="1" customFormat="1">
      <c r="A30" s="399"/>
      <c r="B30" s="40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R30+'2025.3'!T30</f>
        <v>453064</v>
      </c>
      <c r="U30" s="122">
        <f>S30+'2025.3'!U30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4</v>
      </c>
      <c r="AB30" s="15">
        <f>W30+'2025.3'!AB30</f>
        <v>94</v>
      </c>
      <c r="AC30" s="15">
        <f>X30+'2025.3'!AC30</f>
        <v>18800</v>
      </c>
      <c r="AD30" s="15">
        <f>Y30+'2025.3'!AD30</f>
        <v>153</v>
      </c>
      <c r="AE30" s="15">
        <f>Z30+'2025.3'!AE30</f>
        <v>61200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4</v>
      </c>
      <c r="AO30" s="16">
        <f>AK30+'2025.3'!AO30</f>
        <v>230</v>
      </c>
      <c r="AP30" s="16">
        <f>AL30+'2025.3'!AP30</f>
        <v>743</v>
      </c>
      <c r="AQ30" s="16">
        <f>AM30+'2025.3'!AQ30</f>
        <v>23</v>
      </c>
    </row>
    <row r="31" spans="1:43" s="1" customFormat="1">
      <c r="A31" s="399"/>
      <c r="B31" s="40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6</v>
      </c>
      <c r="AB31" s="15">
        <f>W31+'2025.3'!AB31</f>
        <v>21</v>
      </c>
      <c r="AC31" s="15">
        <f>X31+'2025.3'!AC31</f>
        <v>4200</v>
      </c>
      <c r="AD31" s="15">
        <f>Y31+'2025.3'!AD31</f>
        <v>209</v>
      </c>
      <c r="AE31" s="15">
        <f>Z31+'2025.3'!AE31</f>
        <v>83600</v>
      </c>
      <c r="AF31" s="4"/>
      <c r="AG31" s="16"/>
      <c r="AH31" s="16">
        <f>AF31+'2025.3'!AH31</f>
        <v>1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6</v>
      </c>
      <c r="AO31" s="16">
        <f>AK31+'2025.3'!AO31</f>
        <v>730</v>
      </c>
      <c r="AP31" s="16">
        <f>AL31+'2025.3'!AP31</f>
        <v>348</v>
      </c>
      <c r="AQ31" s="16">
        <f>AM31+'2025.3'!AQ31</f>
        <v>46</v>
      </c>
    </row>
    <row r="32" spans="1:43" s="1" customFormat="1">
      <c r="A32" s="399"/>
      <c r="B32" s="40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R32+'2025.3'!T32</f>
        <v>914012</v>
      </c>
      <c r="U32" s="122">
        <f>S32+'2025.3'!U32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6</v>
      </c>
      <c r="AB32" s="15">
        <f>W32+'2025.3'!AB32</f>
        <v>48</v>
      </c>
      <c r="AC32" s="15">
        <f>X32+'2025.3'!AC32</f>
        <v>9600</v>
      </c>
      <c r="AD32" s="15">
        <f>Y32+'2025.3'!AD32</f>
        <v>183</v>
      </c>
      <c r="AE32" s="15">
        <f>Z32+'2025.3'!AE32</f>
        <v>73200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4</v>
      </c>
      <c r="AO32" s="16">
        <f>AK32+'2025.3'!AO32</f>
        <v>585</v>
      </c>
      <c r="AP32" s="16">
        <f>AL32+'2025.3'!AP32</f>
        <v>1095</v>
      </c>
      <c r="AQ32" s="16">
        <f>AM32+'2025.3'!AQ32</f>
        <v>36</v>
      </c>
    </row>
    <row r="33" spans="1:43" s="1" customFormat="1">
      <c r="A33" s="400"/>
      <c r="B33" s="40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R33+'2025.3'!T33</f>
        <v>44973</v>
      </c>
      <c r="U33" s="122">
        <f>S33+'2025.3'!U33</f>
        <v>300.00867145336139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4</v>
      </c>
      <c r="AB33" s="15">
        <f>W33+'2025.3'!AB33</f>
        <v>8</v>
      </c>
      <c r="AC33" s="15">
        <f>X33+'2025.3'!AC33</f>
        <v>1600</v>
      </c>
      <c r="AD33" s="15">
        <f>Y33+'2025.3'!AD33</f>
        <v>141</v>
      </c>
      <c r="AE33" s="15">
        <f>Z33+'2025.3'!AE33</f>
        <v>56400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4</v>
      </c>
      <c r="AO33" s="16">
        <f>AK33+'2025.3'!AO33</f>
        <v>630</v>
      </c>
      <c r="AP33" s="16">
        <f>AL33+'2025.3'!AP33</f>
        <v>255</v>
      </c>
      <c r="AQ33" s="16">
        <f>AM33+'2025.3'!AQ33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48</v>
      </c>
      <c r="AB34" s="135">
        <f>W34+'2025.3'!AB34</f>
        <v>325</v>
      </c>
      <c r="AC34" s="135">
        <f>X34+'2025.3'!AC34</f>
        <v>65000</v>
      </c>
      <c r="AD34" s="135">
        <f>Y34+'2025.3'!AD34</f>
        <v>1871</v>
      </c>
      <c r="AE34" s="135">
        <f>Z34+'2025.3'!AE34</f>
        <v>748400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31</v>
      </c>
      <c r="AO34" s="137">
        <f>AK34+'2025.3'!AO34</f>
        <v>4400</v>
      </c>
      <c r="AP34" s="137">
        <f>AL34+'2025.3'!AP34</f>
        <v>4092</v>
      </c>
      <c r="AQ34" s="137">
        <f>AM34+'2025.3'!AQ34</f>
        <v>232</v>
      </c>
    </row>
    <row r="35" spans="1:43" s="1" customFormat="1">
      <c r="A35" s="398">
        <v>3</v>
      </c>
      <c r="B35" s="39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R35+'2025.3'!T35</f>
        <v>398498</v>
      </c>
      <c r="U35" s="122">
        <f>S35+'2025.3'!U35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2</v>
      </c>
      <c r="AB35" s="15">
        <f>W35+'2025.3'!AB35</f>
        <v>1</v>
      </c>
      <c r="AC35" s="15">
        <f>X35+'2025.3'!AC35</f>
        <v>200</v>
      </c>
      <c r="AD35" s="15">
        <f>Y35+'2025.3'!AD35</f>
        <v>94</v>
      </c>
      <c r="AE35" s="15">
        <f>Z35+'2025.3'!AE35</f>
        <v>37600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5</v>
      </c>
      <c r="AO35" s="16">
        <f>AK35+'2025.3'!AO35</f>
        <v>235</v>
      </c>
      <c r="AP35" s="16">
        <f>AL35+'2025.3'!AP35</f>
        <v>947</v>
      </c>
      <c r="AQ35" s="16">
        <f>AM35+'2025.3'!AQ35</f>
        <v>38</v>
      </c>
    </row>
    <row r="36" spans="1:43" s="1" customFormat="1">
      <c r="A36" s="399"/>
      <c r="B36" s="39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R36+'2025.3'!T36</f>
        <v>185676</v>
      </c>
      <c r="U36" s="122">
        <f>S36+'2025.3'!U36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399"/>
      <c r="B37" s="39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R37+'2025.3'!T37</f>
        <v>44973</v>
      </c>
      <c r="U37" s="122">
        <f>S37+'2025.3'!U37</f>
        <v>300.00867145336139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3</v>
      </c>
      <c r="AB37" s="15">
        <f>W37+'2025.3'!AB37</f>
        <v>27</v>
      </c>
      <c r="AC37" s="15">
        <f>X37+'2025.3'!AC37</f>
        <v>5400</v>
      </c>
      <c r="AD37" s="15">
        <f>Y37+'2025.3'!AD37</f>
        <v>95</v>
      </c>
      <c r="AE37" s="15">
        <f>Z37+'2025.3'!AE37</f>
        <v>38000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399"/>
      <c r="B38" s="39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R38+'2025.3'!T38</f>
        <v>201139</v>
      </c>
      <c r="U38" s="122">
        <f>S38+'2025.3'!U38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8</v>
      </c>
      <c r="AB38" s="15">
        <f>W38+'2025.3'!AB38</f>
        <v>0</v>
      </c>
      <c r="AC38" s="15">
        <f>X38+'2025.3'!AC38</f>
        <v>0</v>
      </c>
      <c r="AD38" s="15">
        <f>Y38+'2025.3'!AD38</f>
        <v>347</v>
      </c>
      <c r="AE38" s="15">
        <f>Z38+'2025.3'!AE38</f>
        <v>138800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3</v>
      </c>
      <c r="AO38" s="16">
        <f>AK38+'2025.3'!AO38</f>
        <v>140</v>
      </c>
      <c r="AP38" s="16">
        <f>AL38+'2025.3'!AP38</f>
        <v>209</v>
      </c>
      <c r="AQ38" s="16">
        <f>AM38+'2025.3'!AQ38</f>
        <v>13</v>
      </c>
    </row>
    <row r="39" spans="1:43" s="1" customFormat="1">
      <c r="A39" s="399"/>
      <c r="B39" s="39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2</v>
      </c>
      <c r="AB39" s="15">
        <f>W39+'2025.3'!AB39</f>
        <v>0</v>
      </c>
      <c r="AC39" s="15">
        <f>X39+'2025.3'!AC39</f>
        <v>0</v>
      </c>
      <c r="AD39" s="15">
        <f>Y39+'2025.3'!AD39</f>
        <v>124</v>
      </c>
      <c r="AE39" s="15">
        <f>Z39+'2025.3'!AE39</f>
        <v>49600</v>
      </c>
      <c r="AF39" s="4"/>
      <c r="AG39" s="16"/>
      <c r="AH39" s="16">
        <f>AF39+'2025.3'!AH39</f>
        <v>6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4</v>
      </c>
      <c r="AO39" s="16">
        <f>AK39+'2025.3'!AO39</f>
        <v>240</v>
      </c>
      <c r="AP39" s="16">
        <f>AL39+'2025.3'!AP39</f>
        <v>248</v>
      </c>
      <c r="AQ39" s="16">
        <f>AM39+'2025.3'!AQ39</f>
        <v>12</v>
      </c>
    </row>
    <row r="40" spans="1:43" s="1" customFormat="1">
      <c r="A40" s="399"/>
      <c r="B40" s="39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8</v>
      </c>
      <c r="AB40" s="15">
        <f>W40+'2025.3'!AB40</f>
        <v>0</v>
      </c>
      <c r="AC40" s="15">
        <f>X40+'2025.3'!AC40</f>
        <v>0</v>
      </c>
      <c r="AD40" s="15">
        <f>Y40+'2025.3'!AD40</f>
        <v>240</v>
      </c>
      <c r="AE40" s="15">
        <f>Z40+'2025.3'!AE40</f>
        <v>96000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1</v>
      </c>
      <c r="AO40" s="16">
        <f>AK40+'2025.3'!AO40</f>
        <v>60</v>
      </c>
      <c r="AP40" s="16">
        <f>AL40+'2025.3'!AP40</f>
        <v>37</v>
      </c>
      <c r="AQ40" s="16">
        <f>AM40+'2025.3'!AQ40</f>
        <v>4</v>
      </c>
    </row>
    <row r="41" spans="1:43" s="1" customFormat="1">
      <c r="A41" s="399"/>
      <c r="B41" s="39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R41+'2025.3'!T41</f>
        <v>76545</v>
      </c>
      <c r="U41" s="122">
        <f>S41+'2025.3'!U41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17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00"/>
      <c r="B42" s="40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R42+'2025.3'!T42</f>
        <v>15473</v>
      </c>
      <c r="U42" s="122">
        <f>S42+'2025.3'!U42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24</v>
      </c>
      <c r="AB43" s="135">
        <f>W43+'2025.3'!AB43</f>
        <v>28</v>
      </c>
      <c r="AC43" s="135">
        <f>X43+'2025.3'!AC43</f>
        <v>5600</v>
      </c>
      <c r="AD43" s="135">
        <f>Y43+'2025.3'!AD43</f>
        <v>912</v>
      </c>
      <c r="AE43" s="135">
        <f>Z43+'2025.3'!AE43</f>
        <v>364800</v>
      </c>
      <c r="AF43" s="124">
        <f>SUM(AF35:AF42)</f>
        <v>0</v>
      </c>
      <c r="AG43" s="124">
        <f>SUM(AG35:AG42)</f>
        <v>0</v>
      </c>
      <c r="AH43" s="137">
        <f>AF43+'2025.3'!AH43</f>
        <v>25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15</v>
      </c>
      <c r="AO43" s="137">
        <f>AK43+'2025.3'!AO43</f>
        <v>855</v>
      </c>
      <c r="AP43" s="137">
        <f>AL43+'2025.3'!AP43</f>
        <v>1512</v>
      </c>
      <c r="AQ43" s="137">
        <f>AM43+'2025.3'!AQ43</f>
        <v>76</v>
      </c>
    </row>
    <row r="44" spans="1:43" s="1" customFormat="1">
      <c r="A44" s="398">
        <v>4</v>
      </c>
      <c r="B44" s="39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R44+'2025.3'!T44</f>
        <v>1144526</v>
      </c>
      <c r="U44" s="122">
        <f>S44+'2025.3'!U44</f>
        <v>7380.2685148239261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4</v>
      </c>
      <c r="AB44" s="15">
        <f>W44+'2025.3'!AB44</f>
        <v>126</v>
      </c>
      <c r="AC44" s="15">
        <f>X44+'2025.3'!AC44</f>
        <v>25200</v>
      </c>
      <c r="AD44" s="15">
        <f>Y44+'2025.3'!AD44</f>
        <v>185</v>
      </c>
      <c r="AE44" s="15">
        <f>Z44+'2025.3'!AE44</f>
        <v>74000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4</v>
      </c>
      <c r="AO44" s="16">
        <f>AK44+'2025.3'!AO44</f>
        <v>180</v>
      </c>
      <c r="AP44" s="16">
        <f>AL44+'2025.3'!AP44</f>
        <v>341</v>
      </c>
      <c r="AQ44" s="16">
        <f>AM44+'2025.3'!AQ44</f>
        <v>29</v>
      </c>
    </row>
    <row r="45" spans="1:43" s="1" customFormat="1">
      <c r="A45" s="399"/>
      <c r="B45" s="39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R45+'2025.3'!T45</f>
        <v>344256</v>
      </c>
      <c r="U45" s="122">
        <f>S45+'2025.3'!U45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5</v>
      </c>
      <c r="AB45" s="15">
        <f>W45+'2025.3'!AB45</f>
        <v>21</v>
      </c>
      <c r="AC45" s="15">
        <f>X45+'2025.3'!AC45</f>
        <v>4200</v>
      </c>
      <c r="AD45" s="15">
        <f>Y45+'2025.3'!AD45</f>
        <v>305</v>
      </c>
      <c r="AE45" s="15">
        <f>Z45+'2025.3'!AE45</f>
        <v>122000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3</v>
      </c>
      <c r="AO45" s="16">
        <f>AK45+'2025.3'!AO45</f>
        <v>140</v>
      </c>
      <c r="AP45" s="16">
        <f>AL45+'2025.3'!AP45</f>
        <v>438</v>
      </c>
      <c r="AQ45" s="16">
        <f>AM45+'2025.3'!AQ45</f>
        <v>21</v>
      </c>
    </row>
    <row r="46" spans="1:43" s="1" customFormat="1">
      <c r="A46" s="399"/>
      <c r="B46" s="39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R46+'2025.3'!T46</f>
        <v>773615</v>
      </c>
      <c r="U46" s="122">
        <f>S46+'2025.3'!U46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3</v>
      </c>
      <c r="AB46" s="15">
        <f>W46+'2025.3'!AB46</f>
        <v>0</v>
      </c>
      <c r="AC46" s="15">
        <f>X46+'2025.3'!AC46</f>
        <v>0</v>
      </c>
      <c r="AD46" s="15">
        <f>Y46+'2025.3'!AD46</f>
        <v>94</v>
      </c>
      <c r="AE46" s="15">
        <f>Z46+'2025.3'!AE46</f>
        <v>37600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1</v>
      </c>
      <c r="AO46" s="16">
        <f>AK46+'2025.3'!AO46</f>
        <v>45</v>
      </c>
      <c r="AP46" s="16">
        <f>AL46+'2025.3'!AP46</f>
        <v>89</v>
      </c>
      <c r="AQ46" s="16">
        <f>AM46+'2025.3'!AQ46</f>
        <v>8</v>
      </c>
    </row>
    <row r="47" spans="1:43" s="1" customFormat="1">
      <c r="A47" s="399"/>
      <c r="B47" s="39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R47+'2025.3'!T47</f>
        <v>153149</v>
      </c>
      <c r="U47" s="122">
        <f>S47+'2025.3'!U47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6</v>
      </c>
      <c r="AB47" s="15">
        <f>W47+'2025.3'!AB47</f>
        <v>98</v>
      </c>
      <c r="AC47" s="15">
        <f>X47+'2025.3'!AC47</f>
        <v>19600</v>
      </c>
      <c r="AD47" s="15">
        <f>Y47+'2025.3'!AD47</f>
        <v>257</v>
      </c>
      <c r="AE47" s="15">
        <f>Z47+'2025.3'!AE47</f>
        <v>102800</v>
      </c>
      <c r="AF47" s="4"/>
      <c r="AG47" s="16"/>
      <c r="AH47" s="16">
        <f>AF47+'2025.3'!AH47</f>
        <v>14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5</v>
      </c>
      <c r="AO47" s="16">
        <f>AK47+'2025.3'!AO47</f>
        <v>235</v>
      </c>
      <c r="AP47" s="16">
        <f>AL47+'2025.3'!AP47</f>
        <v>1060</v>
      </c>
      <c r="AQ47" s="16">
        <f>AM47+'2025.3'!AQ47</f>
        <v>44</v>
      </c>
    </row>
    <row r="48" spans="1:43" s="1" customFormat="1">
      <c r="A48" s="399"/>
      <c r="B48" s="39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R48+'2025.3'!T48</f>
        <v>5363951</v>
      </c>
      <c r="U48" s="122">
        <f>S48+'2025.3'!U48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6</v>
      </c>
      <c r="AB48" s="15">
        <f>W48+'2025.3'!AB48</f>
        <v>0</v>
      </c>
      <c r="AC48" s="15">
        <f>X48+'2025.3'!AC48</f>
        <v>0</v>
      </c>
      <c r="AD48" s="15">
        <f>Y48+'2025.3'!AD48</f>
        <v>302</v>
      </c>
      <c r="AE48" s="15">
        <f>Z48+'2025.3'!AE48</f>
        <v>120800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3</v>
      </c>
      <c r="AO48" s="16">
        <f>AK48+'2025.3'!AO48</f>
        <v>180</v>
      </c>
      <c r="AP48" s="16">
        <f>AL48+'2025.3'!AP48</f>
        <v>251</v>
      </c>
      <c r="AQ48" s="16">
        <f>AM48+'2025.3'!AQ48</f>
        <v>10</v>
      </c>
    </row>
    <row r="49" spans="1:43" s="1" customFormat="1">
      <c r="A49" s="399"/>
      <c r="B49" s="39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R49+'2025.3'!T49</f>
        <v>153084</v>
      </c>
      <c r="U49" s="122">
        <f>S49+'2025.3'!U49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3</v>
      </c>
      <c r="AB49" s="15">
        <f>W49+'2025.3'!AB49</f>
        <v>0</v>
      </c>
      <c r="AC49" s="15">
        <f>X49+'2025.3'!AC49</f>
        <v>0</v>
      </c>
      <c r="AD49" s="15">
        <f>Y49+'2025.3'!AD49</f>
        <v>97</v>
      </c>
      <c r="AE49" s="15">
        <f>Z49+'2025.3'!AE49</f>
        <v>38800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3</v>
      </c>
      <c r="AO49" s="16">
        <f>AK49+'2025.3'!AO49</f>
        <v>180</v>
      </c>
      <c r="AP49" s="16">
        <f>AL49+'2025.3'!AP49</f>
        <v>151</v>
      </c>
      <c r="AQ49" s="16">
        <f>AM49+'2025.3'!AQ49</f>
        <v>13</v>
      </c>
    </row>
    <row r="50" spans="1:43" s="1" customFormat="1">
      <c r="A50" s="399"/>
      <c r="B50" s="39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R50+'2025.3'!T50</f>
        <v>811486</v>
      </c>
      <c r="U50" s="122">
        <f>S50+'2025.3'!U50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2</v>
      </c>
      <c r="AB50" s="15">
        <f>W50+'2025.3'!AB50</f>
        <v>0</v>
      </c>
      <c r="AC50" s="15">
        <f>X50+'2025.3'!AC50</f>
        <v>0</v>
      </c>
      <c r="AD50" s="15">
        <f>Y50+'2025.3'!AD50</f>
        <v>80</v>
      </c>
      <c r="AE50" s="15">
        <f>Z50+'2025.3'!AE50</f>
        <v>32000</v>
      </c>
      <c r="AF50" s="4"/>
      <c r="AG50" s="16"/>
      <c r="AH50" s="16">
        <f>AF50+'2025.3'!AH50</f>
        <v>6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2</v>
      </c>
      <c r="AO50" s="16">
        <f>AK50+'2025.3'!AO50</f>
        <v>95</v>
      </c>
      <c r="AP50" s="16">
        <f>AL50+'2025.3'!AP50</f>
        <v>236</v>
      </c>
      <c r="AQ50" s="16">
        <f>AM50+'2025.3'!AQ50</f>
        <v>9</v>
      </c>
    </row>
    <row r="51" spans="1:43" s="1" customFormat="1">
      <c r="A51" s="399"/>
      <c r="B51" s="40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R51+'2025.3'!T51</f>
        <v>367591</v>
      </c>
      <c r="U51" s="122">
        <f>S51+'2025.3'!U51</f>
        <v>2399.9500101019307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2</v>
      </c>
      <c r="AB51" s="15">
        <f>W51+'2025.3'!AB51</f>
        <v>0</v>
      </c>
      <c r="AC51" s="15">
        <f>X51+'2025.3'!AC51</f>
        <v>0</v>
      </c>
      <c r="AD51" s="15">
        <f>Y51+'2025.3'!AD51</f>
        <v>83</v>
      </c>
      <c r="AE51" s="15">
        <f>Z51+'2025.3'!AE51</f>
        <v>33200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399"/>
      <c r="B52" s="40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R52+'2025.3'!T52</f>
        <v>1852344</v>
      </c>
      <c r="U52" s="122">
        <f>S52+'2025.3'!U52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5</v>
      </c>
      <c r="AB52" s="15">
        <f>W52+'2025.3'!AB52</f>
        <v>3</v>
      </c>
      <c r="AC52" s="15">
        <f>X52+'2025.3'!AC52</f>
        <v>600</v>
      </c>
      <c r="AD52" s="15">
        <f>Y52+'2025.3'!AD52</f>
        <v>169</v>
      </c>
      <c r="AE52" s="15">
        <f>Z52+'2025.3'!AE52</f>
        <v>67600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399"/>
      <c r="B53" s="40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R53+'2025.3'!T53</f>
        <v>153085</v>
      </c>
      <c r="U53" s="122">
        <f>S53+'2025.3'!U53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2</v>
      </c>
      <c r="AB53" s="15">
        <f>W53+'2025.3'!AB53</f>
        <v>0</v>
      </c>
      <c r="AC53" s="15">
        <f>X53+'2025.3'!AC53</f>
        <v>0</v>
      </c>
      <c r="AD53" s="15">
        <f>Y53+'2025.3'!AD53</f>
        <v>49</v>
      </c>
      <c r="AE53" s="15">
        <f>Z53+'2025.3'!AE53</f>
        <v>19600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399"/>
      <c r="B54" s="40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R54+'2025.3'!T54</f>
        <v>272530</v>
      </c>
      <c r="U54" s="122">
        <f>S54+'2025.3'!U54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2</v>
      </c>
      <c r="AB54" s="15">
        <f>W54+'2025.3'!AB54</f>
        <v>0</v>
      </c>
      <c r="AC54" s="15">
        <f>X54+'2025.3'!AC54</f>
        <v>0</v>
      </c>
      <c r="AD54" s="15">
        <f>Y54+'2025.3'!AD54</f>
        <v>46</v>
      </c>
      <c r="AE54" s="15">
        <f>Z54+'2025.3'!AE54</f>
        <v>18400</v>
      </c>
      <c r="AF54" s="4"/>
      <c r="AG54" s="16"/>
      <c r="AH54" s="16">
        <f>AF54+'2025.3'!AH54</f>
        <v>1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399"/>
      <c r="B55" s="40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R55+'2025.3'!T55</f>
        <v>1844296</v>
      </c>
      <c r="U55" s="122">
        <f>S55+'2025.3'!U55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2</v>
      </c>
      <c r="AB55" s="15">
        <f>W55+'2025.3'!AB55</f>
        <v>1</v>
      </c>
      <c r="AC55" s="15">
        <f>X55+'2025.3'!AC55</f>
        <v>200</v>
      </c>
      <c r="AD55" s="15">
        <f>Y55+'2025.3'!AD55</f>
        <v>35</v>
      </c>
      <c r="AE55" s="15">
        <f>Z55+'2025.3'!AE55</f>
        <v>14000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1</v>
      </c>
      <c r="AO55" s="16">
        <f>AK55+'2025.3'!AO55</f>
        <v>45</v>
      </c>
      <c r="AP55" s="16">
        <f>AL55+'2025.3'!AP55</f>
        <v>58</v>
      </c>
      <c r="AQ55" s="16">
        <f>AM55+'2025.3'!AQ55</f>
        <v>7</v>
      </c>
    </row>
    <row r="56" spans="1:43" s="1" customFormat="1">
      <c r="A56" s="399"/>
      <c r="B56" s="40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R56+'2025.3'!T56</f>
        <v>1485081</v>
      </c>
      <c r="U56" s="122">
        <f>S56+'2025.3'!U56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2</v>
      </c>
      <c r="AB56" s="15">
        <f>W56+'2025.3'!AB56</f>
        <v>0</v>
      </c>
      <c r="AC56" s="15">
        <f>X56+'2025.3'!AC56</f>
        <v>0</v>
      </c>
      <c r="AD56" s="15">
        <f>Y56+'2025.3'!AD56</f>
        <v>48</v>
      </c>
      <c r="AE56" s="15">
        <f>Z56+'2025.3'!AE56</f>
        <v>19200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399"/>
      <c r="B57" s="40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R57+'2025.3'!T57</f>
        <v>137779</v>
      </c>
      <c r="U57" s="122">
        <f>S57+'2025.3'!U57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1</v>
      </c>
      <c r="AB57" s="15">
        <f>W57+'2025.3'!AB57</f>
        <v>1</v>
      </c>
      <c r="AC57" s="15">
        <f>X57+'2025.3'!AC57</f>
        <v>200</v>
      </c>
      <c r="AD57" s="15">
        <f>Y57+'2025.3'!AD57</f>
        <v>20</v>
      </c>
      <c r="AE57" s="15">
        <f>Z57+'2025.3'!AE57</f>
        <v>8000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399"/>
      <c r="B58" s="40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R58+'2025.3'!T58</f>
        <v>474692</v>
      </c>
      <c r="U58" s="122">
        <f>S58+'2025.3'!U58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V58+'2025.3'!AA58</f>
        <v>2</v>
      </c>
      <c r="AB58" s="15">
        <f>W58+'2025.3'!AB58</f>
        <v>0</v>
      </c>
      <c r="AC58" s="15">
        <f>X58+'2025.3'!AC58</f>
        <v>0</v>
      </c>
      <c r="AD58" s="15">
        <f>Y58+'2025.3'!AD58</f>
        <v>33</v>
      </c>
      <c r="AE58" s="15">
        <f>Z58+'2025.3'!AE58</f>
        <v>13200</v>
      </c>
      <c r="AF58" s="4"/>
      <c r="AG58" s="16"/>
      <c r="AH58" s="16">
        <f>AF58+'2025.3'!AH58</f>
        <v>0</v>
      </c>
      <c r="AI58" s="16">
        <f>AG58+'2025.3'!AI58</f>
        <v>0</v>
      </c>
      <c r="AJ58" s="5"/>
      <c r="AK58" s="16"/>
      <c r="AL58" s="16"/>
      <c r="AM58" s="16"/>
      <c r="AN58" s="16">
        <f>AJ58+'2025.3'!AN58</f>
        <v>0</v>
      </c>
      <c r="AO58" s="16">
        <f>AK58+'2025.3'!AO58</f>
        <v>0</v>
      </c>
      <c r="AP58" s="16">
        <f>AL58+'2025.3'!AP58</f>
        <v>0</v>
      </c>
      <c r="AQ58" s="16">
        <f>AM58+'2025.3'!AQ58</f>
        <v>0</v>
      </c>
    </row>
    <row r="59" spans="1:43" s="1" customFormat="1">
      <c r="A59" s="400"/>
      <c r="B59" s="40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R59+'2025.3'!T59</f>
        <v>3091519</v>
      </c>
      <c r="U59" s="122">
        <f>S59+'2025.3'!U59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1</v>
      </c>
      <c r="AB59" s="15">
        <f>W59+'2025.3'!AB59</f>
        <v>1</v>
      </c>
      <c r="AC59" s="15">
        <f>X59+'2025.3'!AC59</f>
        <v>200</v>
      </c>
      <c r="AD59" s="15">
        <f>Y59+'2025.3'!AD59</f>
        <v>28</v>
      </c>
      <c r="AE59" s="15">
        <f>Z59+'2025.3'!AE59</f>
        <v>11200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18422984</v>
      </c>
      <c r="U60" s="142">
        <f>SUM(U44:U59)</f>
        <v>119650.0471357441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48</v>
      </c>
      <c r="AB60" s="135">
        <f>W60+'2025.3'!AB60</f>
        <v>251</v>
      </c>
      <c r="AC60" s="135">
        <f>X60+'2025.3'!AC60</f>
        <v>50200</v>
      </c>
      <c r="AD60" s="135">
        <f>Y60+'2025.3'!AD60</f>
        <v>1831</v>
      </c>
      <c r="AE60" s="135">
        <f>Z60+'2025.3'!AE60</f>
        <v>732400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21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24</v>
      </c>
      <c r="AO60" s="137">
        <f>AK60+'2025.3'!AO60</f>
        <v>1235</v>
      </c>
      <c r="AP60" s="137">
        <f>AL60+'2025.3'!AP60</f>
        <v>4311</v>
      </c>
      <c r="AQ60" s="137">
        <f>AM60+'2025.3'!AQ60</f>
        <v>148</v>
      </c>
    </row>
    <row r="61" spans="1:43" s="1" customFormat="1">
      <c r="A61" s="398">
        <v>5</v>
      </c>
      <c r="B61" s="39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R61+'2025.3'!T61</f>
        <v>1004066</v>
      </c>
      <c r="U61" s="122">
        <f>S61+'2025.3'!U61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3</v>
      </c>
      <c r="AB61" s="15">
        <f>W61+'2025.3'!AB61</f>
        <v>0</v>
      </c>
      <c r="AC61" s="15">
        <f>X61+'2025.3'!AC61</f>
        <v>0</v>
      </c>
      <c r="AD61" s="15">
        <f>Y61+'2025.3'!AD61</f>
        <v>183</v>
      </c>
      <c r="AE61" s="15">
        <f>Z61+'2025.3'!AE61</f>
        <v>73200</v>
      </c>
      <c r="AF61" s="4"/>
      <c r="AG61" s="16"/>
      <c r="AH61" s="16">
        <f>AF61+'2025.3'!AH61</f>
        <v>1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2</v>
      </c>
      <c r="AO61" s="16">
        <f>AK61+'2025.3'!AO61</f>
        <v>120</v>
      </c>
      <c r="AP61" s="16">
        <f>AL61+'2025.3'!AP61</f>
        <v>145</v>
      </c>
      <c r="AQ61" s="16">
        <f>AM61+'2025.3'!AQ61</f>
        <v>20</v>
      </c>
    </row>
    <row r="62" spans="1:43" s="1" customFormat="1">
      <c r="A62" s="399"/>
      <c r="B62" s="39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R62+'2025.3'!T62</f>
        <v>120490</v>
      </c>
      <c r="U62" s="122">
        <f>S62+'2025.3'!U62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4</v>
      </c>
      <c r="AB62" s="15">
        <f>W62+'2025.3'!AB62</f>
        <v>1</v>
      </c>
      <c r="AC62" s="15">
        <f>X62+'2025.3'!AC62</f>
        <v>200</v>
      </c>
      <c r="AD62" s="15">
        <f>Y62+'2025.3'!AD62</f>
        <v>205</v>
      </c>
      <c r="AE62" s="15">
        <f>Z62+'2025.3'!AE62</f>
        <v>82000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399"/>
      <c r="B63" s="39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R63+'2025.3'!T63</f>
        <v>5073508</v>
      </c>
      <c r="U63" s="122">
        <f>S63+'2025.3'!U63</f>
        <v>34000.345985501088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399"/>
      <c r="B64" s="40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R64+'2025.3'!T64</f>
        <v>488967</v>
      </c>
      <c r="U64" s="122">
        <f>S64+'2025.3'!U64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3</v>
      </c>
      <c r="AB64" s="15">
        <f>W64+'2025.3'!AB64</f>
        <v>1</v>
      </c>
      <c r="AC64" s="15">
        <f>X64+'2025.3'!AC64</f>
        <v>200</v>
      </c>
      <c r="AD64" s="15">
        <f>Y64+'2025.3'!AD64</f>
        <v>132</v>
      </c>
      <c r="AE64" s="15">
        <f>Z64+'2025.3'!AE64</f>
        <v>52800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399"/>
      <c r="B65" s="40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R65+'2025.3'!T65</f>
        <v>1225192</v>
      </c>
      <c r="U65" s="122">
        <f>S65+'2025.3'!U65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13</v>
      </c>
      <c r="AO65" s="16">
        <f>AK65+'2025.3'!AO65</f>
        <v>605</v>
      </c>
      <c r="AP65" s="16">
        <f>AL65+'2025.3'!AP65</f>
        <v>1298</v>
      </c>
      <c r="AQ65" s="16">
        <f>AM65+'2025.3'!AQ65</f>
        <v>67</v>
      </c>
    </row>
    <row r="66" spans="1:43" s="1" customFormat="1">
      <c r="A66" s="399"/>
      <c r="B66" s="40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R66+'2025.3'!T66</f>
        <v>457760</v>
      </c>
      <c r="U66" s="122">
        <f>S66+'2025.3'!U66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2</v>
      </c>
      <c r="AB66" s="15">
        <f>W66+'2025.3'!AB66</f>
        <v>2</v>
      </c>
      <c r="AC66" s="15">
        <f>X66+'2025.3'!AC66</f>
        <v>400</v>
      </c>
      <c r="AD66" s="15">
        <f>Y66+'2025.3'!AD66</f>
        <v>185</v>
      </c>
      <c r="AE66" s="15">
        <f>Z66+'2025.3'!AE66</f>
        <v>74000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399"/>
      <c r="B67" s="40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R67+'2025.3'!T67</f>
        <v>201616</v>
      </c>
      <c r="U67" s="122">
        <f>S67+'2025.3'!U67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1</v>
      </c>
      <c r="AB67" s="15">
        <f>W67+'2025.3'!AB67</f>
        <v>0</v>
      </c>
      <c r="AC67" s="15">
        <f>X67+'2025.3'!AC67</f>
        <v>0</v>
      </c>
      <c r="AD67" s="15">
        <f>Y67+'2025.3'!AD67</f>
        <v>30</v>
      </c>
      <c r="AE67" s="15">
        <f>Z67+'2025.3'!AE67</f>
        <v>12000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399"/>
      <c r="B68" s="40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00"/>
      <c r="B69" s="40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R69+'2025.3'!T69</f>
        <v>183720</v>
      </c>
      <c r="U69" s="122">
        <f>S69+'2025.3'!U69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1</v>
      </c>
      <c r="AB69" s="15">
        <f>W69+'2025.3'!AB69</f>
        <v>0</v>
      </c>
      <c r="AC69" s="15">
        <f>X69+'2025.3'!AC69</f>
        <v>0</v>
      </c>
      <c r="AD69" s="15">
        <f>Y69+'2025.3'!AD69</f>
        <v>44</v>
      </c>
      <c r="AE69" s="15">
        <f>Z69+'2025.3'!AE69</f>
        <v>17600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8755319</v>
      </c>
      <c r="U70" s="142">
        <f t="shared" si="33"/>
        <v>58509.637819837619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15</v>
      </c>
      <c r="AB70" s="135">
        <f>W70+'2025.3'!AB70</f>
        <v>4</v>
      </c>
      <c r="AC70" s="135">
        <f>X70+'2025.3'!AC70</f>
        <v>800</v>
      </c>
      <c r="AD70" s="135">
        <f>Y70+'2025.3'!AD70</f>
        <v>824</v>
      </c>
      <c r="AE70" s="135">
        <f>Z70+'2025.3'!AE70</f>
        <v>329600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4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15</v>
      </c>
      <c r="AO70" s="137">
        <f>AK70+'2025.3'!AO70</f>
        <v>725</v>
      </c>
      <c r="AP70" s="137">
        <f>AL70+'2025.3'!AP70</f>
        <v>1443</v>
      </c>
      <c r="AQ70" s="137">
        <f>AM70+'2025.3'!AQ70</f>
        <v>87</v>
      </c>
    </row>
    <row r="71" spans="1:43" s="1" customFormat="1">
      <c r="A71" s="398">
        <v>6</v>
      </c>
      <c r="B71" s="39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R71+'2025.3'!T71</f>
        <v>220903</v>
      </c>
      <c r="U71" s="122">
        <f>S71+'2025.3'!U71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3</v>
      </c>
      <c r="AB71" s="15">
        <f>W71+'2025.3'!AB71</f>
        <v>7</v>
      </c>
      <c r="AC71" s="15">
        <f>X71+'2025.3'!AC71</f>
        <v>1400</v>
      </c>
      <c r="AD71" s="15">
        <f>Y71+'2025.3'!AD71</f>
        <v>143</v>
      </c>
      <c r="AE71" s="15">
        <f>Z71+'2025.3'!AE71</f>
        <v>57200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3</v>
      </c>
      <c r="AO71" s="16">
        <f>AK71+'2025.3'!AO71</f>
        <v>145</v>
      </c>
      <c r="AP71" s="16">
        <f>AL71+'2025.3'!AP71</f>
        <v>479</v>
      </c>
      <c r="AQ71" s="16">
        <f>AM71+'2025.3'!AQ71</f>
        <v>13</v>
      </c>
    </row>
    <row r="72" spans="1:43" s="1" customFormat="1">
      <c r="A72" s="399"/>
      <c r="B72" s="39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R72+'2025.3'!T72</f>
        <v>108904</v>
      </c>
      <c r="U72" s="122">
        <f>S72+'2025.3'!U72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5</v>
      </c>
      <c r="AB72" s="15">
        <f>W72+'2025.3'!AB72</f>
        <v>0</v>
      </c>
      <c r="AC72" s="15">
        <f>X72+'2025.3'!AC72</f>
        <v>0</v>
      </c>
      <c r="AD72" s="15">
        <f>Y72+'2025.3'!AD72</f>
        <v>167</v>
      </c>
      <c r="AE72" s="15">
        <f>Z72+'2025.3'!AE72</f>
        <v>66800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1</v>
      </c>
      <c r="AO72" s="16">
        <f>AK72+'2025.3'!AO72</f>
        <v>60</v>
      </c>
      <c r="AP72" s="16">
        <f>AL72+'2025.3'!AP72</f>
        <v>33</v>
      </c>
      <c r="AQ72" s="16">
        <f>AM72+'2025.3'!AQ72</f>
        <v>8</v>
      </c>
    </row>
    <row r="73" spans="1:43" s="1" customFormat="1">
      <c r="A73" s="399"/>
      <c r="B73" s="39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R73+'2025.3'!T73</f>
        <v>143438</v>
      </c>
      <c r="U73" s="122">
        <f>S73+'2025.3'!U73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4</v>
      </c>
      <c r="AB73" s="15">
        <f>W73+'2025.3'!AB73</f>
        <v>2</v>
      </c>
      <c r="AC73" s="15">
        <f>X73+'2025.3'!AC73</f>
        <v>400</v>
      </c>
      <c r="AD73" s="15">
        <f>Y73+'2025.3'!AD73</f>
        <v>104</v>
      </c>
      <c r="AE73" s="15">
        <f>Z73+'2025.3'!AE73</f>
        <v>41600</v>
      </c>
      <c r="AF73" s="9"/>
      <c r="AG73" s="16"/>
      <c r="AH73" s="16">
        <f>AF73+'2025.3'!AH73</f>
        <v>17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2</v>
      </c>
      <c r="AO73" s="16">
        <f>AK73+'2025.3'!AO73</f>
        <v>120</v>
      </c>
      <c r="AP73" s="16">
        <f>AL73+'2025.3'!AP73</f>
        <v>226</v>
      </c>
      <c r="AQ73" s="16">
        <f>AM73+'2025.3'!AQ73</f>
        <v>14</v>
      </c>
    </row>
    <row r="74" spans="1:43" s="1" customFormat="1">
      <c r="A74" s="399"/>
      <c r="B74" s="40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399"/>
      <c r="B75" s="40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R75+'2025.3'!T75</f>
        <v>83565</v>
      </c>
      <c r="U75" s="122">
        <f>S75+'2025.3'!U75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20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399"/>
      <c r="B76" s="40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R76+'2025.3'!T76</f>
        <v>153085</v>
      </c>
      <c r="U76" s="122">
        <f>S76+'2025.3'!U76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2</v>
      </c>
      <c r="AB76" s="15">
        <f>W76+'2025.3'!AB76</f>
        <v>5</v>
      </c>
      <c r="AC76" s="15">
        <f>X76+'2025.3'!AC76</f>
        <v>1000</v>
      </c>
      <c r="AD76" s="15">
        <f>Y76+'2025.3'!AD76</f>
        <v>187</v>
      </c>
      <c r="AE76" s="15">
        <f>Z76+'2025.3'!AE76</f>
        <v>74800</v>
      </c>
      <c r="AF76" s="9"/>
      <c r="AG76" s="16"/>
      <c r="AH76" s="16">
        <f>AF76+'2025.3'!AH76</f>
        <v>18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399"/>
      <c r="B77" s="40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R77+'2025.3'!T77</f>
        <v>382720</v>
      </c>
      <c r="U77" s="122">
        <f>S77+'2025.3'!U77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14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3</v>
      </c>
      <c r="AO77" s="16">
        <f>AK77+'2025.3'!AO77</f>
        <v>575</v>
      </c>
      <c r="AP77" s="16">
        <f>AL77+'2025.3'!AP77</f>
        <v>232</v>
      </c>
      <c r="AQ77" s="16">
        <f>AM77+'2025.3'!AQ77</f>
        <v>32</v>
      </c>
    </row>
    <row r="78" spans="1:43" s="1" customFormat="1">
      <c r="A78" s="399"/>
      <c r="B78" s="40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R78+'2025.3'!T78</f>
        <v>197966</v>
      </c>
      <c r="U78" s="122">
        <f>S78+'2025.3'!U78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2</v>
      </c>
      <c r="AO78" s="16">
        <f>AK78+'2025.3'!AO78</f>
        <v>90</v>
      </c>
      <c r="AP78" s="16">
        <f>AL78+'2025.3'!AP78</f>
        <v>144</v>
      </c>
      <c r="AQ78" s="16">
        <f>AM78+'2025.3'!AQ78</f>
        <v>4</v>
      </c>
    </row>
    <row r="79" spans="1:43" s="1" customFormat="1">
      <c r="A79" s="400"/>
      <c r="B79" s="40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R79+'2025.3'!T79</f>
        <v>612598</v>
      </c>
      <c r="U79" s="122">
        <f>S79+'2025.3'!U79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2</v>
      </c>
      <c r="AB79" s="15">
        <f>W79+'2025.3'!AB79</f>
        <v>2</v>
      </c>
      <c r="AC79" s="15">
        <f>X79+'2025.3'!AC79</f>
        <v>400</v>
      </c>
      <c r="AD79" s="15">
        <f>Y79+'2025.3'!AD79</f>
        <v>113</v>
      </c>
      <c r="AE79" s="15">
        <f>Z79+'2025.3'!AE79</f>
        <v>45200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16</v>
      </c>
      <c r="AB80" s="135">
        <f>W80+'2025.3'!AB80</f>
        <v>16</v>
      </c>
      <c r="AC80" s="135">
        <f>X80+'2025.3'!AC80</f>
        <v>3200</v>
      </c>
      <c r="AD80" s="135">
        <f>Y80+'2025.3'!AD80</f>
        <v>714</v>
      </c>
      <c r="AE80" s="135">
        <f>Z80+'2025.3'!AE80</f>
        <v>285600</v>
      </c>
      <c r="AF80" s="124">
        <f>SUM(AF71:AF79)</f>
        <v>0</v>
      </c>
      <c r="AG80" s="124">
        <f>SUM(AG71:AG79)</f>
        <v>0</v>
      </c>
      <c r="AH80" s="137">
        <f>AF80+'2025.3'!AH80</f>
        <v>69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12</v>
      </c>
      <c r="AO80" s="137">
        <f>AK80+'2025.3'!AO80</f>
        <v>1470</v>
      </c>
      <c r="AP80" s="137">
        <f>AL80+'2025.3'!AP80</f>
        <v>1150</v>
      </c>
      <c r="AQ80" s="137">
        <f>AM80+'2025.3'!AQ80</f>
        <v>90</v>
      </c>
    </row>
    <row r="81" spans="1:43" s="1" customFormat="1">
      <c r="A81" s="398">
        <v>7</v>
      </c>
      <c r="B81" s="39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R81+'2025.3'!T81</f>
        <v>650010</v>
      </c>
      <c r="U81" s="122">
        <f>S81+'2025.3'!U81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399"/>
      <c r="B82" s="39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R82+'2025.3'!T82</f>
        <v>298723</v>
      </c>
      <c r="U82" s="122">
        <f>S82+'2025.3'!U82</f>
        <v>2003.9298051667533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4</v>
      </c>
      <c r="AB82" s="15">
        <f>W82+'2025.3'!AB82</f>
        <v>1</v>
      </c>
      <c r="AC82" s="15">
        <f>X82+'2025.3'!AC82</f>
        <v>200</v>
      </c>
      <c r="AD82" s="15">
        <f>Y82+'2025.3'!AD82</f>
        <v>74</v>
      </c>
      <c r="AE82" s="15">
        <f>Z82+'2025.3'!AE82</f>
        <v>29600</v>
      </c>
      <c r="AF82" s="10"/>
      <c r="AG82" s="16"/>
      <c r="AH82" s="16">
        <f>AF82+'2025.3'!AH82</f>
        <v>97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1</v>
      </c>
      <c r="AO82" s="16">
        <f>AK82+'2025.3'!AO82</f>
        <v>120</v>
      </c>
      <c r="AP82" s="16">
        <f>AL82+'2025.3'!AP82</f>
        <v>35</v>
      </c>
      <c r="AQ82" s="16">
        <f>AM82+'2025.3'!AQ82</f>
        <v>6</v>
      </c>
    </row>
    <row r="83" spans="1:43" s="1" customFormat="1">
      <c r="A83" s="399"/>
      <c r="B83" s="40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R83+'2025.3'!T83</f>
        <v>451811</v>
      </c>
      <c r="U83" s="122">
        <f>S83+'2025.3'!U83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3</v>
      </c>
      <c r="AB83" s="15">
        <f>W83+'2025.3'!AB83</f>
        <v>1</v>
      </c>
      <c r="AC83" s="15">
        <f>X83+'2025.3'!AC83</f>
        <v>200</v>
      </c>
      <c r="AD83" s="15">
        <f>Y83+'2025.3'!AD83</f>
        <v>128</v>
      </c>
      <c r="AE83" s="15">
        <f>Z83+'2025.3'!AE83</f>
        <v>51200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4</v>
      </c>
      <c r="AO83" s="16">
        <f>AK83+'2025.3'!AO83</f>
        <v>1105</v>
      </c>
      <c r="AP83" s="16">
        <f>AL83+'2025.3'!AP83</f>
        <v>280</v>
      </c>
      <c r="AQ83" s="16">
        <f>AM83+'2025.3'!AQ83</f>
        <v>75</v>
      </c>
    </row>
    <row r="84" spans="1:43" s="1" customFormat="1">
      <c r="A84" s="399"/>
      <c r="B84" s="39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R84+'2025.3'!T84</f>
        <v>1004074</v>
      </c>
      <c r="U84" s="122">
        <f>S84+'2025.3'!U84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2</v>
      </c>
      <c r="AB84" s="15">
        <f>W84+'2025.3'!AB84</f>
        <v>2</v>
      </c>
      <c r="AC84" s="15">
        <f>X84+'2025.3'!AC84</f>
        <v>400</v>
      </c>
      <c r="AD84" s="15">
        <f>Y84+'2025.3'!AD84</f>
        <v>77</v>
      </c>
      <c r="AE84" s="15">
        <f>Z84+'2025.3'!AE84</f>
        <v>30800</v>
      </c>
      <c r="AF84" s="4"/>
      <c r="AG84" s="16"/>
      <c r="AH84" s="16">
        <f>AF84+'2025.3'!AH84</f>
        <v>17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7</v>
      </c>
      <c r="AO84" s="16">
        <f>AK84+'2025.3'!AO84</f>
        <v>330</v>
      </c>
      <c r="AP84" s="16">
        <f>AL84+'2025.3'!AP84</f>
        <v>421</v>
      </c>
      <c r="AQ84" s="16">
        <f>AM84+'2025.3'!AQ84</f>
        <v>59</v>
      </c>
    </row>
    <row r="85" spans="1:43" s="1" customFormat="1">
      <c r="A85" s="399"/>
      <c r="B85" s="39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11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399"/>
      <c r="B86" s="39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R86+'2025.3'!T86</f>
        <v>247568</v>
      </c>
      <c r="U86" s="122">
        <f>S86+'2025.3'!U86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2</v>
      </c>
      <c r="AB86" s="15">
        <f>W86+'2025.3'!AB86</f>
        <v>4</v>
      </c>
      <c r="AC86" s="15">
        <f>X86+'2025.3'!AC86</f>
        <v>800</v>
      </c>
      <c r="AD86" s="15">
        <f>Y86+'2025.3'!AD86</f>
        <v>149</v>
      </c>
      <c r="AE86" s="15">
        <f>Z86+'2025.3'!AE86</f>
        <v>59600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399"/>
      <c r="B87" s="39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1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399"/>
      <c r="B88" s="39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R88+'2025.3'!T88</f>
        <v>857276</v>
      </c>
      <c r="U88" s="122">
        <f>S88+'2025.3'!U88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11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00"/>
      <c r="B89" s="40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1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3509462</v>
      </c>
      <c r="U90" s="142">
        <f t="shared" si="42"/>
        <v>35834.843363644308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13</v>
      </c>
      <c r="AB90" s="135">
        <f>W90+'2025.3'!AB90</f>
        <v>8</v>
      </c>
      <c r="AC90" s="135">
        <f>X90+'2025.3'!AC90</f>
        <v>1600</v>
      </c>
      <c r="AD90" s="135">
        <f>Y90+'2025.3'!AD90</f>
        <v>491</v>
      </c>
      <c r="AE90" s="135">
        <f>Z90+'2025.3'!AE90</f>
        <v>196400</v>
      </c>
      <c r="AF90" s="153">
        <f>SUM(AF81:AF89)</f>
        <v>0</v>
      </c>
      <c r="AG90" s="153">
        <f>SUM(AG81:AG89)</f>
        <v>0</v>
      </c>
      <c r="AH90" s="137">
        <f>AF90+'2025.3'!AH90</f>
        <v>137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14</v>
      </c>
      <c r="AO90" s="137">
        <f>AK90+'2025.3'!AO90</f>
        <v>1650</v>
      </c>
      <c r="AP90" s="137">
        <f>AL90+'2025.3'!AP90</f>
        <v>844</v>
      </c>
      <c r="AQ90" s="137">
        <f>AM90+'2025.3'!AQ90</f>
        <v>153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52529357</v>
      </c>
      <c r="U91" s="222">
        <f t="shared" si="44"/>
        <v>357752.82144369109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V91+'2025.3'!AA91</f>
        <v>242</v>
      </c>
      <c r="AB91" s="226">
        <f>W91+'2025.3'!AB91</f>
        <v>792</v>
      </c>
      <c r="AC91" s="226">
        <f>X91+'2025.3'!AC91</f>
        <v>158400</v>
      </c>
      <c r="AD91" s="226">
        <f>Y91+'2025.3'!AD91</f>
        <v>9762</v>
      </c>
      <c r="AE91" s="226">
        <f>Z91+'2025.3'!AE91</f>
        <v>3904800</v>
      </c>
      <c r="AF91" s="223">
        <f>AF20+AF34+AF43+AF60+AF70+AF80+AF90</f>
        <v>0</v>
      </c>
      <c r="AG91" s="223">
        <f>AG20+AG34+AG43+AG60+AG70+AG80+AG90</f>
        <v>0</v>
      </c>
      <c r="AH91" s="227">
        <f>AF91+'2025.3'!AH91</f>
        <v>331</v>
      </c>
      <c r="AI91" s="227">
        <f>AG91+'2025.3'!AI91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AJ91+'2025.3'!AN91</f>
        <v>121</v>
      </c>
      <c r="AO91" s="227">
        <f>AK91+'2025.3'!AO91</f>
        <v>11890</v>
      </c>
      <c r="AP91" s="227">
        <f>AL91+'2025.3'!AP91</f>
        <v>14561</v>
      </c>
      <c r="AQ91" s="227">
        <f>AM91+'2025.3'!AQ91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  <mergeCell ref="A1:B1"/>
    <mergeCell ref="A2:A4"/>
    <mergeCell ref="B2:B4"/>
    <mergeCell ref="A5:A19"/>
    <mergeCell ref="B5:B10"/>
    <mergeCell ref="B11:B15"/>
    <mergeCell ref="B16:B19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V2:Z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21:A33"/>
    <mergeCell ref="B21:B27"/>
    <mergeCell ref="A35:A42"/>
    <mergeCell ref="A44:A59"/>
    <mergeCell ref="B44:B51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45778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128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4.85" customHeight="1">
      <c r="A5" s="398">
        <v>1</v>
      </c>
      <c r="B5" s="39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836379</v>
      </c>
      <c r="U5" s="122">
        <f>S5+'2025.4'!U5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4</v>
      </c>
      <c r="AB5" s="15">
        <f>W5+'2025.4'!AB5</f>
        <v>8</v>
      </c>
      <c r="AC5" s="15">
        <f>X5+'2025.4'!AC5</f>
        <v>1600</v>
      </c>
      <c r="AD5" s="15">
        <f>Y5+'2025.4'!AD5</f>
        <v>136</v>
      </c>
      <c r="AE5" s="15">
        <f>Z5+'2025.4'!AE5</f>
        <v>54400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399"/>
      <c r="B6" s="39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80470</v>
      </c>
      <c r="U6" s="122">
        <f>S6+'2025.4'!U6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4</v>
      </c>
      <c r="AB6" s="15">
        <f>W6+'2025.4'!AB6</f>
        <v>0</v>
      </c>
      <c r="AC6" s="15">
        <f>X6+'2025.4'!AC6</f>
        <v>0</v>
      </c>
      <c r="AD6" s="15">
        <f>Y6+'2025.4'!AD6</f>
        <v>113</v>
      </c>
      <c r="AE6" s="15">
        <f>Z6+'2025.4'!AE6</f>
        <v>45200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2</v>
      </c>
      <c r="AO6" s="16">
        <f>AK6+'2025.4'!AO6</f>
        <v>135</v>
      </c>
      <c r="AP6" s="16">
        <f>AL6+'2025.4'!AP6</f>
        <v>119</v>
      </c>
      <c r="AQ6" s="16">
        <f>AM6+'2025.4'!AQ6</f>
        <v>7</v>
      </c>
    </row>
    <row r="7" spans="1:43" s="1" customFormat="1">
      <c r="A7" s="399"/>
      <c r="B7" s="39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813567</v>
      </c>
      <c r="U7" s="122">
        <f>S7+'2025.4'!U7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5</v>
      </c>
      <c r="AB7" s="15">
        <f>W7+'2025.4'!AB7</f>
        <v>22</v>
      </c>
      <c r="AC7" s="15">
        <f>X7+'2025.4'!AC7</f>
        <v>4400</v>
      </c>
      <c r="AD7" s="15">
        <f>Y7+'2025.4'!AD7</f>
        <v>205</v>
      </c>
      <c r="AE7" s="15">
        <f>Z7+'2025.4'!AE7</f>
        <v>82000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2</v>
      </c>
      <c r="AO7" s="16">
        <f>AK7+'2025.4'!AO7</f>
        <v>170</v>
      </c>
      <c r="AP7" s="16">
        <f>AL7+'2025.4'!AP7</f>
        <v>128</v>
      </c>
      <c r="AQ7" s="16">
        <f>AM7+'2025.4'!AQ7</f>
        <v>5</v>
      </c>
    </row>
    <row r="8" spans="1:43" s="1" customFormat="1">
      <c r="A8" s="399"/>
      <c r="B8" s="39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235642</v>
      </c>
      <c r="U8" s="122">
        <f>S8+'2025.4'!U8</f>
        <v>1560.0590062531228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5</v>
      </c>
      <c r="AB8" s="15">
        <f>W8+'2025.4'!AB8</f>
        <v>37</v>
      </c>
      <c r="AC8" s="15">
        <f>X8+'2025.4'!AC8</f>
        <v>7400</v>
      </c>
      <c r="AD8" s="15">
        <f>Y8+'2025.4'!AD8</f>
        <v>204</v>
      </c>
      <c r="AE8" s="15">
        <f>Z8+'2025.4'!AE8</f>
        <v>81600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399"/>
      <c r="B9" s="39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459265</v>
      </c>
      <c r="U9" s="122">
        <f>S9+'2025.4'!U9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9</v>
      </c>
      <c r="AB9" s="15">
        <f>W9+'2025.4'!AB9</f>
        <v>40</v>
      </c>
      <c r="AC9" s="15">
        <f>X9+'2025.4'!AC9</f>
        <v>8000</v>
      </c>
      <c r="AD9" s="15">
        <f>Y9+'2025.4'!AD9</f>
        <v>398</v>
      </c>
      <c r="AE9" s="15">
        <f>Z9+'2025.4'!AE9</f>
        <v>159200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399"/>
      <c r="B10" s="40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5</v>
      </c>
      <c r="AB10" s="15">
        <f>W10+'2025.4'!AB10</f>
        <v>1</v>
      </c>
      <c r="AC10" s="15">
        <f>X10+'2025.4'!AC10</f>
        <v>200</v>
      </c>
      <c r="AD10" s="15">
        <f>Y10+'2025.4'!AD10</f>
        <v>208</v>
      </c>
      <c r="AE10" s="15">
        <f>Z10+'2025.4'!AE10</f>
        <v>83200</v>
      </c>
      <c r="AF10" s="4"/>
      <c r="AG10" s="16"/>
      <c r="AH10" s="16">
        <f>AF10+'2025.4'!AH10</f>
        <v>3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399"/>
      <c r="B11" s="40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2423549</v>
      </c>
      <c r="U11" s="122">
        <f>S11+'2025.4'!U11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4</v>
      </c>
      <c r="AB11" s="15">
        <f>W11+'2025.4'!AB11</f>
        <v>0</v>
      </c>
      <c r="AC11" s="15">
        <f>X11+'2025.4'!AC11</f>
        <v>0</v>
      </c>
      <c r="AD11" s="15">
        <f>Y11+'2025.4'!AD11</f>
        <v>186</v>
      </c>
      <c r="AE11" s="15">
        <f>Z11+'2025.4'!AE11</f>
        <v>74400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399"/>
      <c r="B12" s="40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214410</v>
      </c>
      <c r="U12" s="122">
        <f>S12+'2025.4'!U12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2</v>
      </c>
      <c r="AB12" s="15">
        <f>W12+'2025.4'!AB12</f>
        <v>0</v>
      </c>
      <c r="AC12" s="15">
        <f>X12+'2025.4'!AC12</f>
        <v>0</v>
      </c>
      <c r="AD12" s="15">
        <f>Y12+'2025.4'!AD12</f>
        <v>57</v>
      </c>
      <c r="AE12" s="15">
        <f>Z12+'2025.4'!AE12</f>
        <v>22800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399"/>
      <c r="B13" s="40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842324</v>
      </c>
      <c r="U13" s="122">
        <f>S13+'2025.4'!U13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5</v>
      </c>
      <c r="AB13" s="15">
        <f>W13+'2025.4'!AB13</f>
        <v>0</v>
      </c>
      <c r="AC13" s="15">
        <f>X13+'2025.4'!AC13</f>
        <v>0</v>
      </c>
      <c r="AD13" s="15">
        <f>Y13+'2025.4'!AD13</f>
        <v>203</v>
      </c>
      <c r="AE13" s="15">
        <f>Z13+'2025.4'!AE13</f>
        <v>81200</v>
      </c>
      <c r="AF13" s="4"/>
      <c r="AG13" s="16"/>
      <c r="AH13" s="16">
        <f>AF13+'2025.4'!AH13</f>
        <v>1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399"/>
      <c r="B14" s="40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7</v>
      </c>
      <c r="AB14" s="15">
        <f>W14+'2025.4'!AB14</f>
        <v>0</v>
      </c>
      <c r="AC14" s="15">
        <f>X14+'2025.4'!AC14</f>
        <v>0</v>
      </c>
      <c r="AD14" s="15">
        <f>Y14+'2025.4'!AD14</f>
        <v>241</v>
      </c>
      <c r="AE14" s="15">
        <f>Z14+'2025.4'!AE14</f>
        <v>96400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399"/>
      <c r="B15" s="40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811371</v>
      </c>
      <c r="U15" s="122">
        <f>S15+'2025.4'!U15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3</v>
      </c>
      <c r="AB15" s="15">
        <f>W15+'2025.4'!AB15</f>
        <v>4</v>
      </c>
      <c r="AC15" s="15">
        <f>X15+'2025.4'!AC15</f>
        <v>800</v>
      </c>
      <c r="AD15" s="15">
        <f>Y15+'2025.4'!AD15</f>
        <v>191</v>
      </c>
      <c r="AE15" s="15">
        <f>Z15+'2025.4'!AE15</f>
        <v>76400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399"/>
      <c r="B16" s="40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290871</v>
      </c>
      <c r="U16" s="122">
        <f>S16+'2025.4'!U16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2</v>
      </c>
      <c r="AB16" s="15">
        <f>W16+'2025.4'!AB16</f>
        <v>0</v>
      </c>
      <c r="AC16" s="15">
        <f>X16+'2025.4'!AC16</f>
        <v>0</v>
      </c>
      <c r="AD16" s="15">
        <f>Y16+'2025.4'!AD16</f>
        <v>87</v>
      </c>
      <c r="AE16" s="15">
        <f>Z16+'2025.4'!AE16</f>
        <v>34800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1</v>
      </c>
      <c r="AO16" s="16">
        <f>AK16+'2025.4'!AO16</f>
        <v>420</v>
      </c>
      <c r="AP16" s="16">
        <f>AL16+'2025.4'!AP16</f>
        <v>43</v>
      </c>
      <c r="AQ16" s="16">
        <f>AM16+'2025.4'!AQ16</f>
        <v>4</v>
      </c>
    </row>
    <row r="17" spans="1:43" s="1" customFormat="1">
      <c r="A17" s="399"/>
      <c r="B17" s="40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12</v>
      </c>
      <c r="AB17" s="15">
        <f>W17+'2025.4'!AB17</f>
        <v>1</v>
      </c>
      <c r="AC17" s="15">
        <f>X17+'2025.4'!AC17</f>
        <v>200</v>
      </c>
      <c r="AD17" s="15">
        <f>Y17+'2025.4'!AD17</f>
        <v>472</v>
      </c>
      <c r="AE17" s="15">
        <f>Z17+'2025.4'!AE17</f>
        <v>188800</v>
      </c>
      <c r="AF17" s="4"/>
      <c r="AG17" s="16"/>
      <c r="AH17" s="16">
        <f>AF17+'2025.4'!AH17</f>
        <v>31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3</v>
      </c>
      <c r="AO17" s="16">
        <f>AK17+'2025.4'!AO17</f>
        <v>360</v>
      </c>
      <c r="AP17" s="16">
        <f>AL17+'2025.4'!AP17</f>
        <v>458</v>
      </c>
      <c r="AQ17" s="16">
        <f>AM17+'2025.4'!AQ17</f>
        <v>9</v>
      </c>
    </row>
    <row r="18" spans="1:43" s="1" customFormat="1">
      <c r="A18" s="399"/>
      <c r="B18" s="40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15309</v>
      </c>
      <c r="U18" s="122">
        <f>S18+'2025.4'!U18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9</v>
      </c>
      <c r="AB18" s="15">
        <f>W18+'2025.4'!AB18</f>
        <v>47</v>
      </c>
      <c r="AC18" s="15">
        <f>X18+'2025.4'!AC18</f>
        <v>9400</v>
      </c>
      <c r="AD18" s="15">
        <f>Y18+'2025.4'!AD18</f>
        <v>324</v>
      </c>
      <c r="AE18" s="15">
        <f>Z18+'2025.4'!AE18</f>
        <v>129600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00"/>
      <c r="B19" s="40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2</v>
      </c>
      <c r="AB19" s="15">
        <f>W19+'2025.4'!AB19</f>
        <v>0</v>
      </c>
      <c r="AC19" s="15">
        <f>X19+'2025.4'!AC19</f>
        <v>0</v>
      </c>
      <c r="AD19" s="15">
        <f>Y19+'2025.4'!AD19</f>
        <v>94</v>
      </c>
      <c r="AE19" s="15">
        <f>Z19+'2025.4'!AE19</f>
        <v>37600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78</v>
      </c>
      <c r="AB20" s="135">
        <f>W20+'2025.4'!AB20</f>
        <v>160</v>
      </c>
      <c r="AC20" s="135">
        <f>X20+'2025.4'!AC20</f>
        <v>32000</v>
      </c>
      <c r="AD20" s="135">
        <f>Y20+'2025.4'!AD20</f>
        <v>3119</v>
      </c>
      <c r="AE20" s="135">
        <f>Z20+'2025.4'!AE20</f>
        <v>1247600</v>
      </c>
      <c r="AF20" s="136">
        <f>SUM(AF5:AF19)</f>
        <v>0</v>
      </c>
      <c r="AG20" s="136">
        <f>SUM(AG5:AG19)</f>
        <v>0</v>
      </c>
      <c r="AH20" s="137">
        <f>AF20+'2025.4'!AH20</f>
        <v>38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10</v>
      </c>
      <c r="AO20" s="137">
        <f>AK20+'2025.4'!AO20</f>
        <v>1555</v>
      </c>
      <c r="AP20" s="137">
        <f>AL20+'2025.4'!AP20</f>
        <v>1209</v>
      </c>
      <c r="AQ20" s="137">
        <f>AM20+'2025.4'!AQ20</f>
        <v>43</v>
      </c>
    </row>
    <row r="21" spans="1:43" s="1" customFormat="1">
      <c r="A21" s="398">
        <v>2</v>
      </c>
      <c r="B21" s="39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1543436</v>
      </c>
      <c r="U21" s="122">
        <f>S21+'2025.4'!U21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4</v>
      </c>
      <c r="AB21" s="15">
        <f>W21+'2025.4'!AB21</f>
        <v>17</v>
      </c>
      <c r="AC21" s="15">
        <f>X21+'2025.4'!AC21</f>
        <v>3400</v>
      </c>
      <c r="AD21" s="15">
        <f>Y21+'2025.4'!AD21</f>
        <v>151</v>
      </c>
      <c r="AE21" s="15">
        <f>Z21+'2025.4'!AE21</f>
        <v>60400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399"/>
      <c r="B22" s="39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2415659</v>
      </c>
      <c r="U22" s="122">
        <f>S22+'2025.4'!U22</f>
        <v>15800.366879369278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2</v>
      </c>
      <c r="AB22" s="15">
        <f>W22+'2025.4'!AB22</f>
        <v>0</v>
      </c>
      <c r="AC22" s="15">
        <f>X22+'2025.4'!AC22</f>
        <v>0</v>
      </c>
      <c r="AD22" s="15">
        <f>Y22+'2025.4'!AD22</f>
        <v>102</v>
      </c>
      <c r="AE22" s="15">
        <f>Z22+'2025.4'!AE22</f>
        <v>40800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399"/>
      <c r="B23" s="39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352180</v>
      </c>
      <c r="U23" s="122">
        <f>S23+'2025.4'!U23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2</v>
      </c>
      <c r="AB23" s="15">
        <f>W23+'2025.4'!AB23</f>
        <v>23</v>
      </c>
      <c r="AC23" s="15">
        <f>X23+'2025.4'!AC23</f>
        <v>4600</v>
      </c>
      <c r="AD23" s="15">
        <f>Y23+'2025.4'!AD23</f>
        <v>79</v>
      </c>
      <c r="AE23" s="15">
        <f>Z23+'2025.4'!AE23</f>
        <v>31600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2</v>
      </c>
      <c r="AO23" s="16">
        <f>AK23+'2025.4'!AO23</f>
        <v>165</v>
      </c>
      <c r="AP23" s="16">
        <f>AL23+'2025.4'!AP23</f>
        <v>185</v>
      </c>
      <c r="AQ23" s="16">
        <f>AM23+'2025.4'!AQ23</f>
        <v>4</v>
      </c>
    </row>
    <row r="24" spans="1:43" s="1" customFormat="1">
      <c r="A24" s="399"/>
      <c r="B24" s="39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70449</v>
      </c>
      <c r="U24" s="122">
        <f>S24+'2025.4'!U24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399"/>
      <c r="B25" s="39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470291</v>
      </c>
      <c r="U25" s="122">
        <f>S25+'2025.4'!U25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399"/>
      <c r="B26" s="39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4</v>
      </c>
      <c r="AB26" s="15">
        <f>W26+'2025.4'!AB26</f>
        <v>45</v>
      </c>
      <c r="AC26" s="15">
        <f>X26+'2025.4'!AC26</f>
        <v>9000</v>
      </c>
      <c r="AD26" s="15">
        <f>Y26+'2025.4'!AD26</f>
        <v>73</v>
      </c>
      <c r="AE26" s="15">
        <f>Z26+'2025.4'!AE26</f>
        <v>29200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399"/>
      <c r="B27" s="40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61900</v>
      </c>
      <c r="U27" s="122">
        <f>S27+'2025.4'!U27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2</v>
      </c>
      <c r="AO27" s="16">
        <f>AK27+'2025.4'!AO27</f>
        <v>120</v>
      </c>
      <c r="AP27" s="16">
        <f>AL27+'2025.4'!AP27</f>
        <v>218</v>
      </c>
      <c r="AQ27" s="16">
        <f>AM27+'2025.4'!AQ27</f>
        <v>9</v>
      </c>
    </row>
    <row r="28" spans="1:43" s="1" customFormat="1">
      <c r="A28" s="399"/>
      <c r="B28" s="40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186764</v>
      </c>
      <c r="U28" s="122">
        <f>S28+'2025.4'!U28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7</v>
      </c>
      <c r="AB28" s="15">
        <f>W28+'2025.4'!AB28</f>
        <v>4</v>
      </c>
      <c r="AC28" s="15">
        <f>X28+'2025.4'!AC28</f>
        <v>800</v>
      </c>
      <c r="AD28" s="15">
        <f>Y28+'2025.4'!AD28</f>
        <v>380</v>
      </c>
      <c r="AE28" s="15">
        <f>Z28+'2025.4'!AE28</f>
        <v>152000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399"/>
      <c r="B29" s="40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4926912</v>
      </c>
      <c r="U29" s="122">
        <f>S29+'2025.4'!U29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8</v>
      </c>
      <c r="AB29" s="15">
        <f>W29+'2025.4'!AB29</f>
        <v>55</v>
      </c>
      <c r="AC29" s="15">
        <f>X29+'2025.4'!AC29</f>
        <v>11000</v>
      </c>
      <c r="AD29" s="15">
        <f>Y29+'2025.4'!AD29</f>
        <v>373</v>
      </c>
      <c r="AE29" s="15">
        <f>Z29+'2025.4'!AE29</f>
        <v>149200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8</v>
      </c>
      <c r="AO29" s="16">
        <f>AK29+'2025.4'!AO29</f>
        <v>1890</v>
      </c>
      <c r="AP29" s="16">
        <f>AL29+'2025.4'!AP29</f>
        <v>668</v>
      </c>
      <c r="AQ29" s="16">
        <f>AM29+'2025.4'!AQ29</f>
        <v>81</v>
      </c>
    </row>
    <row r="30" spans="1:43" s="1" customFormat="1">
      <c r="A30" s="399"/>
      <c r="B30" s="40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453064</v>
      </c>
      <c r="U30" s="122">
        <f>S30+'2025.4'!U30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4</v>
      </c>
      <c r="AB30" s="15">
        <f>W30+'2025.4'!AB30</f>
        <v>94</v>
      </c>
      <c r="AC30" s="15">
        <f>X30+'2025.4'!AC30</f>
        <v>18800</v>
      </c>
      <c r="AD30" s="15">
        <f>Y30+'2025.4'!AD30</f>
        <v>153</v>
      </c>
      <c r="AE30" s="15">
        <f>Z30+'2025.4'!AE30</f>
        <v>61200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4</v>
      </c>
      <c r="AO30" s="16">
        <f>AK30+'2025.4'!AO30</f>
        <v>230</v>
      </c>
      <c r="AP30" s="16">
        <f>AL30+'2025.4'!AP30</f>
        <v>743</v>
      </c>
      <c r="AQ30" s="16">
        <f>AM30+'2025.4'!AQ30</f>
        <v>23</v>
      </c>
    </row>
    <row r="31" spans="1:43" s="1" customFormat="1">
      <c r="A31" s="399"/>
      <c r="B31" s="40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6</v>
      </c>
      <c r="AB31" s="15">
        <f>W31+'2025.4'!AB31</f>
        <v>21</v>
      </c>
      <c r="AC31" s="15">
        <f>X31+'2025.4'!AC31</f>
        <v>4200</v>
      </c>
      <c r="AD31" s="15">
        <f>Y31+'2025.4'!AD31</f>
        <v>209</v>
      </c>
      <c r="AE31" s="15">
        <f>Z31+'2025.4'!AE31</f>
        <v>83600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6</v>
      </c>
      <c r="AO31" s="16">
        <f>AK31+'2025.4'!AO31</f>
        <v>730</v>
      </c>
      <c r="AP31" s="16">
        <f>AL31+'2025.4'!AP31</f>
        <v>348</v>
      </c>
      <c r="AQ31" s="16">
        <f>AM31+'2025.4'!AQ31</f>
        <v>46</v>
      </c>
    </row>
    <row r="32" spans="1:43" s="1" customFormat="1">
      <c r="A32" s="399"/>
      <c r="B32" s="40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914012</v>
      </c>
      <c r="U32" s="122">
        <f>S32+'2025.4'!U32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6</v>
      </c>
      <c r="AB32" s="15">
        <f>W32+'2025.4'!AB32</f>
        <v>48</v>
      </c>
      <c r="AC32" s="15">
        <f>X32+'2025.4'!AC32</f>
        <v>9600</v>
      </c>
      <c r="AD32" s="15">
        <f>Y32+'2025.4'!AD32</f>
        <v>183</v>
      </c>
      <c r="AE32" s="15">
        <f>Z32+'2025.4'!AE32</f>
        <v>73200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4</v>
      </c>
      <c r="AO32" s="16">
        <f>AK32+'2025.4'!AO32</f>
        <v>585</v>
      </c>
      <c r="AP32" s="16">
        <f>AL32+'2025.4'!AP32</f>
        <v>1095</v>
      </c>
      <c r="AQ32" s="16">
        <f>AM32+'2025.4'!AQ32</f>
        <v>36</v>
      </c>
    </row>
    <row r="33" spans="1:43" s="1" customFormat="1">
      <c r="A33" s="400"/>
      <c r="B33" s="40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44973</v>
      </c>
      <c r="U33" s="122">
        <f>S33+'2025.4'!U33</f>
        <v>300.00867145336139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4</v>
      </c>
      <c r="AB33" s="15">
        <f>W33+'2025.4'!AB33</f>
        <v>8</v>
      </c>
      <c r="AC33" s="15">
        <f>X33+'2025.4'!AC33</f>
        <v>1600</v>
      </c>
      <c r="AD33" s="15">
        <f>Y33+'2025.4'!AD33</f>
        <v>141</v>
      </c>
      <c r="AE33" s="15">
        <f>Z33+'2025.4'!AE33</f>
        <v>56400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4</v>
      </c>
      <c r="AO33" s="16">
        <f>AK33+'2025.4'!AO33</f>
        <v>630</v>
      </c>
      <c r="AP33" s="16">
        <f>AL33+'2025.4'!AP33</f>
        <v>255</v>
      </c>
      <c r="AQ33" s="16">
        <f>AM33+'2025.4'!AQ33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48</v>
      </c>
      <c r="AB34" s="135">
        <f>W34+'2025.4'!AB34</f>
        <v>325</v>
      </c>
      <c r="AC34" s="135">
        <f>X34+'2025.4'!AC34</f>
        <v>65000</v>
      </c>
      <c r="AD34" s="135">
        <f>Y34+'2025.4'!AD34</f>
        <v>1871</v>
      </c>
      <c r="AE34" s="135">
        <f>Z34+'2025.4'!AE34</f>
        <v>748400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31</v>
      </c>
      <c r="AO34" s="137">
        <f>AK34+'2025.4'!AO34</f>
        <v>4400</v>
      </c>
      <c r="AP34" s="137">
        <f>AL34+'2025.4'!AP34</f>
        <v>4092</v>
      </c>
      <c r="AQ34" s="137">
        <f>AM34+'2025.4'!AQ34</f>
        <v>232</v>
      </c>
    </row>
    <row r="35" spans="1:43" s="1" customFormat="1">
      <c r="A35" s="398">
        <v>3</v>
      </c>
      <c r="B35" s="39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398498</v>
      </c>
      <c r="U35" s="122">
        <f>S35+'2025.4'!U35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2</v>
      </c>
      <c r="AB35" s="15">
        <f>W35+'2025.4'!AB35</f>
        <v>1</v>
      </c>
      <c r="AC35" s="15">
        <f>X35+'2025.4'!AC35</f>
        <v>200</v>
      </c>
      <c r="AD35" s="15">
        <f>Y35+'2025.4'!AD35</f>
        <v>94</v>
      </c>
      <c r="AE35" s="15">
        <f>Z35+'2025.4'!AE35</f>
        <v>37600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5</v>
      </c>
      <c r="AO35" s="16">
        <f>AK35+'2025.4'!AO35</f>
        <v>235</v>
      </c>
      <c r="AP35" s="16">
        <f>AL35+'2025.4'!AP35</f>
        <v>947</v>
      </c>
      <c r="AQ35" s="16">
        <f>AM35+'2025.4'!AQ35</f>
        <v>38</v>
      </c>
    </row>
    <row r="36" spans="1:43" s="1" customFormat="1">
      <c r="A36" s="399"/>
      <c r="B36" s="39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185676</v>
      </c>
      <c r="U36" s="122">
        <f>S36+'2025.4'!U36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399"/>
      <c r="B37" s="39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44973</v>
      </c>
      <c r="U37" s="122">
        <f>S37+'2025.4'!U37</f>
        <v>300.00867145336139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3</v>
      </c>
      <c r="AB37" s="15">
        <f>W37+'2025.4'!AB37</f>
        <v>27</v>
      </c>
      <c r="AC37" s="15">
        <f>X37+'2025.4'!AC37</f>
        <v>5400</v>
      </c>
      <c r="AD37" s="15">
        <f>Y37+'2025.4'!AD37</f>
        <v>95</v>
      </c>
      <c r="AE37" s="15">
        <f>Z37+'2025.4'!AE37</f>
        <v>38000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399"/>
      <c r="B38" s="39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201139</v>
      </c>
      <c r="U38" s="122">
        <f>S38+'2025.4'!U38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8</v>
      </c>
      <c r="AB38" s="15">
        <f>W38+'2025.4'!AB38</f>
        <v>0</v>
      </c>
      <c r="AC38" s="15">
        <f>X38+'2025.4'!AC38</f>
        <v>0</v>
      </c>
      <c r="AD38" s="15">
        <f>Y38+'2025.4'!AD38</f>
        <v>347</v>
      </c>
      <c r="AE38" s="15">
        <f>Z38+'2025.4'!AE38</f>
        <v>138800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3</v>
      </c>
      <c r="AO38" s="16">
        <f>AK38+'2025.4'!AO38</f>
        <v>140</v>
      </c>
      <c r="AP38" s="16">
        <f>AL38+'2025.4'!AP38</f>
        <v>209</v>
      </c>
      <c r="AQ38" s="16">
        <f>AM38+'2025.4'!AQ38</f>
        <v>13</v>
      </c>
    </row>
    <row r="39" spans="1:43" s="1" customFormat="1">
      <c r="A39" s="399"/>
      <c r="B39" s="39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2</v>
      </c>
      <c r="AB39" s="15">
        <f>W39+'2025.4'!AB39</f>
        <v>0</v>
      </c>
      <c r="AC39" s="15">
        <f>X39+'2025.4'!AC39</f>
        <v>0</v>
      </c>
      <c r="AD39" s="15">
        <f>Y39+'2025.4'!AD39</f>
        <v>124</v>
      </c>
      <c r="AE39" s="15">
        <f>Z39+'2025.4'!AE39</f>
        <v>49600</v>
      </c>
      <c r="AF39" s="4"/>
      <c r="AG39" s="16"/>
      <c r="AH39" s="16">
        <f>AF39+'2025.4'!AH39</f>
        <v>6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4</v>
      </c>
      <c r="AO39" s="16">
        <f>AK39+'2025.4'!AO39</f>
        <v>240</v>
      </c>
      <c r="AP39" s="16">
        <f>AL39+'2025.4'!AP39</f>
        <v>248</v>
      </c>
      <c r="AQ39" s="16">
        <f>AM39+'2025.4'!AQ39</f>
        <v>12</v>
      </c>
    </row>
    <row r="40" spans="1:43" s="1" customFormat="1">
      <c r="A40" s="399"/>
      <c r="B40" s="39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8</v>
      </c>
      <c r="AB40" s="15">
        <f>W40+'2025.4'!AB40</f>
        <v>0</v>
      </c>
      <c r="AC40" s="15">
        <f>X40+'2025.4'!AC40</f>
        <v>0</v>
      </c>
      <c r="AD40" s="15">
        <f>Y40+'2025.4'!AD40</f>
        <v>240</v>
      </c>
      <c r="AE40" s="15">
        <f>Z40+'2025.4'!AE40</f>
        <v>96000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1</v>
      </c>
      <c r="AO40" s="16">
        <f>AK40+'2025.4'!AO40</f>
        <v>60</v>
      </c>
      <c r="AP40" s="16">
        <f>AL40+'2025.4'!AP40</f>
        <v>37</v>
      </c>
      <c r="AQ40" s="16">
        <f>AM40+'2025.4'!AQ40</f>
        <v>4</v>
      </c>
    </row>
    <row r="41" spans="1:43" s="1" customFormat="1">
      <c r="A41" s="399"/>
      <c r="B41" s="39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76545</v>
      </c>
      <c r="U41" s="122">
        <f>S41+'2025.4'!U41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17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00"/>
      <c r="B42" s="40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15473</v>
      </c>
      <c r="U42" s="122">
        <f>S42+'2025.4'!U42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24</v>
      </c>
      <c r="AB43" s="135">
        <f>W43+'2025.4'!AB43</f>
        <v>28</v>
      </c>
      <c r="AC43" s="135">
        <f>X43+'2025.4'!AC43</f>
        <v>5600</v>
      </c>
      <c r="AD43" s="135">
        <f>Y43+'2025.4'!AD43</f>
        <v>912</v>
      </c>
      <c r="AE43" s="135">
        <f>Z43+'2025.4'!AE43</f>
        <v>364800</v>
      </c>
      <c r="AF43" s="124">
        <f>SUM(AF35:AF42)</f>
        <v>0</v>
      </c>
      <c r="AG43" s="124">
        <f>SUM(AG35:AG42)</f>
        <v>0</v>
      </c>
      <c r="AH43" s="137">
        <f>AF43+'2025.4'!AH43</f>
        <v>25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15</v>
      </c>
      <c r="AO43" s="137">
        <f>AK43+'2025.4'!AO43</f>
        <v>855</v>
      </c>
      <c r="AP43" s="137">
        <f>AL43+'2025.4'!AP43</f>
        <v>1512</v>
      </c>
      <c r="AQ43" s="137">
        <f>AM43+'2025.4'!AQ43</f>
        <v>76</v>
      </c>
    </row>
    <row r="44" spans="1:43" s="1" customFormat="1">
      <c r="A44" s="398">
        <v>4</v>
      </c>
      <c r="B44" s="39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1144526</v>
      </c>
      <c r="U44" s="122">
        <f>S44+'2025.4'!U44</f>
        <v>7380.2685148239261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4</v>
      </c>
      <c r="AB44" s="15">
        <f>W44+'2025.4'!AB44</f>
        <v>126</v>
      </c>
      <c r="AC44" s="15">
        <f>X44+'2025.4'!AC44</f>
        <v>25200</v>
      </c>
      <c r="AD44" s="15">
        <f>Y44+'2025.4'!AD44</f>
        <v>185</v>
      </c>
      <c r="AE44" s="15">
        <f>Z44+'2025.4'!AE44</f>
        <v>74000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4</v>
      </c>
      <c r="AO44" s="16">
        <f>AK44+'2025.4'!AO44</f>
        <v>180</v>
      </c>
      <c r="AP44" s="16">
        <f>AL44+'2025.4'!AP44</f>
        <v>341</v>
      </c>
      <c r="AQ44" s="16">
        <f>AM44+'2025.4'!AQ44</f>
        <v>29</v>
      </c>
    </row>
    <row r="45" spans="1:43" s="1" customFormat="1">
      <c r="A45" s="399"/>
      <c r="B45" s="39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5</v>
      </c>
      <c r="AB45" s="15">
        <f>W45+'2025.4'!AB45</f>
        <v>21</v>
      </c>
      <c r="AC45" s="15">
        <f>X45+'2025.4'!AC45</f>
        <v>4200</v>
      </c>
      <c r="AD45" s="15">
        <f>Y45+'2025.4'!AD45</f>
        <v>305</v>
      </c>
      <c r="AE45" s="15">
        <f>Z45+'2025.4'!AE45</f>
        <v>122000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3</v>
      </c>
      <c r="AO45" s="16">
        <f>AK45+'2025.4'!AO45</f>
        <v>140</v>
      </c>
      <c r="AP45" s="16">
        <f>AL45+'2025.4'!AP45</f>
        <v>438</v>
      </c>
      <c r="AQ45" s="16">
        <f>AM45+'2025.4'!AQ45</f>
        <v>21</v>
      </c>
    </row>
    <row r="46" spans="1:43" s="1" customFormat="1">
      <c r="A46" s="399"/>
      <c r="B46" s="39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773615</v>
      </c>
      <c r="U46" s="122">
        <f>S46+'2025.4'!U46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3</v>
      </c>
      <c r="AB46" s="15">
        <f>W46+'2025.4'!AB46</f>
        <v>0</v>
      </c>
      <c r="AC46" s="15">
        <f>X46+'2025.4'!AC46</f>
        <v>0</v>
      </c>
      <c r="AD46" s="15">
        <f>Y46+'2025.4'!AD46</f>
        <v>94</v>
      </c>
      <c r="AE46" s="15">
        <f>Z46+'2025.4'!AE46</f>
        <v>37600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1</v>
      </c>
      <c r="AO46" s="16">
        <f>AK46+'2025.4'!AO46</f>
        <v>45</v>
      </c>
      <c r="AP46" s="16">
        <f>AL46+'2025.4'!AP46</f>
        <v>89</v>
      </c>
      <c r="AQ46" s="16">
        <f>AM46+'2025.4'!AQ46</f>
        <v>8</v>
      </c>
    </row>
    <row r="47" spans="1:43" s="1" customFormat="1">
      <c r="A47" s="399"/>
      <c r="B47" s="39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153149</v>
      </c>
      <c r="U47" s="122">
        <f>S47+'2025.4'!U47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6</v>
      </c>
      <c r="AB47" s="15">
        <f>W47+'2025.4'!AB47</f>
        <v>98</v>
      </c>
      <c r="AC47" s="15">
        <f>X47+'2025.4'!AC47</f>
        <v>19600</v>
      </c>
      <c r="AD47" s="15">
        <f>Y47+'2025.4'!AD47</f>
        <v>257</v>
      </c>
      <c r="AE47" s="15">
        <f>Z47+'2025.4'!AE47</f>
        <v>102800</v>
      </c>
      <c r="AF47" s="4"/>
      <c r="AG47" s="16"/>
      <c r="AH47" s="16">
        <f>AF47+'2025.4'!AH47</f>
        <v>14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5</v>
      </c>
      <c r="AO47" s="16">
        <f>AK47+'2025.4'!AO47</f>
        <v>235</v>
      </c>
      <c r="AP47" s="16">
        <f>AL47+'2025.4'!AP47</f>
        <v>1060</v>
      </c>
      <c r="AQ47" s="16">
        <f>AM47+'2025.4'!AQ47</f>
        <v>44</v>
      </c>
    </row>
    <row r="48" spans="1:43" s="1" customFormat="1">
      <c r="A48" s="399"/>
      <c r="B48" s="39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5363951</v>
      </c>
      <c r="U48" s="122">
        <f>S48+'2025.4'!U48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6</v>
      </c>
      <c r="AB48" s="15">
        <f>W48+'2025.4'!AB48</f>
        <v>0</v>
      </c>
      <c r="AC48" s="15">
        <f>X48+'2025.4'!AC48</f>
        <v>0</v>
      </c>
      <c r="AD48" s="15">
        <f>Y48+'2025.4'!AD48</f>
        <v>302</v>
      </c>
      <c r="AE48" s="15">
        <f>Z48+'2025.4'!AE48</f>
        <v>120800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3</v>
      </c>
      <c r="AO48" s="16">
        <f>AK48+'2025.4'!AO48</f>
        <v>180</v>
      </c>
      <c r="AP48" s="16">
        <f>AL48+'2025.4'!AP48</f>
        <v>251</v>
      </c>
      <c r="AQ48" s="16">
        <f>AM48+'2025.4'!AQ48</f>
        <v>10</v>
      </c>
    </row>
    <row r="49" spans="1:43" s="1" customFormat="1">
      <c r="A49" s="399"/>
      <c r="B49" s="39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153084</v>
      </c>
      <c r="U49" s="122">
        <f>S49+'2025.4'!U49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3</v>
      </c>
      <c r="AB49" s="15">
        <f>W49+'2025.4'!AB49</f>
        <v>0</v>
      </c>
      <c r="AC49" s="15">
        <f>X49+'2025.4'!AC49</f>
        <v>0</v>
      </c>
      <c r="AD49" s="15">
        <f>Y49+'2025.4'!AD49</f>
        <v>97</v>
      </c>
      <c r="AE49" s="15">
        <f>Z49+'2025.4'!AE49</f>
        <v>38800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3</v>
      </c>
      <c r="AO49" s="16">
        <f>AK49+'2025.4'!AO49</f>
        <v>180</v>
      </c>
      <c r="AP49" s="16">
        <f>AL49+'2025.4'!AP49</f>
        <v>151</v>
      </c>
      <c r="AQ49" s="16">
        <f>AM49+'2025.4'!AQ49</f>
        <v>13</v>
      </c>
    </row>
    <row r="50" spans="1:43" s="1" customFormat="1">
      <c r="A50" s="399"/>
      <c r="B50" s="39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811486</v>
      </c>
      <c r="U50" s="122">
        <f>S50+'2025.4'!U50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2</v>
      </c>
      <c r="AB50" s="15">
        <f>W50+'2025.4'!AB50</f>
        <v>0</v>
      </c>
      <c r="AC50" s="15">
        <f>X50+'2025.4'!AC50</f>
        <v>0</v>
      </c>
      <c r="AD50" s="15">
        <f>Y50+'2025.4'!AD50</f>
        <v>80</v>
      </c>
      <c r="AE50" s="15">
        <f>Z50+'2025.4'!AE50</f>
        <v>32000</v>
      </c>
      <c r="AF50" s="4"/>
      <c r="AG50" s="16"/>
      <c r="AH50" s="16">
        <f>AF50+'2025.4'!AH50</f>
        <v>6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2</v>
      </c>
      <c r="AO50" s="16">
        <f>AK50+'2025.4'!AO50</f>
        <v>95</v>
      </c>
      <c r="AP50" s="16">
        <f>AL50+'2025.4'!AP50</f>
        <v>236</v>
      </c>
      <c r="AQ50" s="16">
        <f>AM50+'2025.4'!AQ50</f>
        <v>9</v>
      </c>
    </row>
    <row r="51" spans="1:43" s="1" customFormat="1">
      <c r="A51" s="399"/>
      <c r="B51" s="40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367591</v>
      </c>
      <c r="U51" s="122">
        <f>S51+'2025.4'!U51</f>
        <v>2399.9500101019307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2</v>
      </c>
      <c r="AB51" s="15">
        <f>W51+'2025.4'!AB51</f>
        <v>0</v>
      </c>
      <c r="AC51" s="15">
        <f>X51+'2025.4'!AC51</f>
        <v>0</v>
      </c>
      <c r="AD51" s="15">
        <f>Y51+'2025.4'!AD51</f>
        <v>83</v>
      </c>
      <c r="AE51" s="15">
        <f>Z51+'2025.4'!AE51</f>
        <v>33200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399"/>
      <c r="B52" s="40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1852344</v>
      </c>
      <c r="U52" s="122">
        <f>S52+'2025.4'!U52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5</v>
      </c>
      <c r="AB52" s="15">
        <f>W52+'2025.4'!AB52</f>
        <v>3</v>
      </c>
      <c r="AC52" s="15">
        <f>X52+'2025.4'!AC52</f>
        <v>600</v>
      </c>
      <c r="AD52" s="15">
        <f>Y52+'2025.4'!AD52</f>
        <v>169</v>
      </c>
      <c r="AE52" s="15">
        <f>Z52+'2025.4'!AE52</f>
        <v>67600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399"/>
      <c r="B53" s="40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153085</v>
      </c>
      <c r="U53" s="122">
        <f>S53+'2025.4'!U53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2</v>
      </c>
      <c r="AB53" s="15">
        <f>W53+'2025.4'!AB53</f>
        <v>0</v>
      </c>
      <c r="AC53" s="15">
        <f>X53+'2025.4'!AC53</f>
        <v>0</v>
      </c>
      <c r="AD53" s="15">
        <f>Y53+'2025.4'!AD53</f>
        <v>49</v>
      </c>
      <c r="AE53" s="15">
        <f>Z53+'2025.4'!AE53</f>
        <v>19600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399"/>
      <c r="B54" s="40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272530</v>
      </c>
      <c r="U54" s="122">
        <f>S54+'2025.4'!U54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2</v>
      </c>
      <c r="AB54" s="15">
        <f>W54+'2025.4'!AB54</f>
        <v>0</v>
      </c>
      <c r="AC54" s="15">
        <f>X54+'2025.4'!AC54</f>
        <v>0</v>
      </c>
      <c r="AD54" s="15">
        <f>Y54+'2025.4'!AD54</f>
        <v>46</v>
      </c>
      <c r="AE54" s="15">
        <f>Z54+'2025.4'!AE54</f>
        <v>18400</v>
      </c>
      <c r="AF54" s="4"/>
      <c r="AG54" s="16"/>
      <c r="AH54" s="16">
        <f>AF54+'2025.4'!AH54</f>
        <v>1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399"/>
      <c r="B55" s="40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1844296</v>
      </c>
      <c r="U55" s="122">
        <f>S55+'2025.4'!U55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2</v>
      </c>
      <c r="AB55" s="15">
        <f>W55+'2025.4'!AB55</f>
        <v>1</v>
      </c>
      <c r="AC55" s="15">
        <f>X55+'2025.4'!AC55</f>
        <v>200</v>
      </c>
      <c r="AD55" s="15">
        <f>Y55+'2025.4'!AD55</f>
        <v>35</v>
      </c>
      <c r="AE55" s="15">
        <f>Z55+'2025.4'!AE55</f>
        <v>14000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1</v>
      </c>
      <c r="AO55" s="16">
        <f>AK55+'2025.4'!AO55</f>
        <v>45</v>
      </c>
      <c r="AP55" s="16">
        <f>AL55+'2025.4'!AP55</f>
        <v>58</v>
      </c>
      <c r="AQ55" s="16">
        <f>AM55+'2025.4'!AQ55</f>
        <v>7</v>
      </c>
    </row>
    <row r="56" spans="1:43" s="1" customFormat="1">
      <c r="A56" s="399"/>
      <c r="B56" s="40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1485081</v>
      </c>
      <c r="U56" s="122">
        <f>S56+'2025.4'!U56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2</v>
      </c>
      <c r="AB56" s="15">
        <f>W56+'2025.4'!AB56</f>
        <v>0</v>
      </c>
      <c r="AC56" s="15">
        <f>X56+'2025.4'!AC56</f>
        <v>0</v>
      </c>
      <c r="AD56" s="15">
        <f>Y56+'2025.4'!AD56</f>
        <v>48</v>
      </c>
      <c r="AE56" s="15">
        <f>Z56+'2025.4'!AE56</f>
        <v>19200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399"/>
      <c r="B57" s="40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137779</v>
      </c>
      <c r="U57" s="122">
        <f>S57+'2025.4'!U57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1</v>
      </c>
      <c r="AB57" s="15">
        <f>W57+'2025.4'!AB57</f>
        <v>1</v>
      </c>
      <c r="AC57" s="15">
        <f>X57+'2025.4'!AC57</f>
        <v>200</v>
      </c>
      <c r="AD57" s="15">
        <f>Y57+'2025.4'!AD57</f>
        <v>20</v>
      </c>
      <c r="AE57" s="15">
        <f>Z57+'2025.4'!AE57</f>
        <v>8000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399"/>
      <c r="B58" s="40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R58+'2025.4'!T58</f>
        <v>474692</v>
      </c>
      <c r="U58" s="122">
        <f>S58+'2025.4'!U58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V58+'2025.4'!AA58</f>
        <v>2</v>
      </c>
      <c r="AB58" s="15">
        <f>W58+'2025.4'!AB58</f>
        <v>0</v>
      </c>
      <c r="AC58" s="15">
        <f>X58+'2025.4'!AC58</f>
        <v>0</v>
      </c>
      <c r="AD58" s="15">
        <f>Y58+'2025.4'!AD58</f>
        <v>33</v>
      </c>
      <c r="AE58" s="15">
        <f>Z58+'2025.4'!AE58</f>
        <v>13200</v>
      </c>
      <c r="AF58" s="4"/>
      <c r="AG58" s="16"/>
      <c r="AH58" s="16">
        <f>AF58+'2025.4'!AH58</f>
        <v>0</v>
      </c>
      <c r="AI58" s="16">
        <f>AG58+'2025.4'!AI58</f>
        <v>0</v>
      </c>
      <c r="AJ58" s="5"/>
      <c r="AK58" s="16"/>
      <c r="AL58" s="16"/>
      <c r="AM58" s="16"/>
      <c r="AN58" s="16">
        <f>AJ58+'2025.4'!AN58</f>
        <v>0</v>
      </c>
      <c r="AO58" s="16">
        <f>AK58+'2025.4'!AO58</f>
        <v>0</v>
      </c>
      <c r="AP58" s="16">
        <f>AL58+'2025.4'!AP58</f>
        <v>0</v>
      </c>
      <c r="AQ58" s="16">
        <f>AM58+'2025.4'!AQ58</f>
        <v>0</v>
      </c>
    </row>
    <row r="59" spans="1:43" s="1" customFormat="1">
      <c r="A59" s="400"/>
      <c r="B59" s="40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3091519</v>
      </c>
      <c r="U59" s="122">
        <f>S59+'2025.4'!U59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1</v>
      </c>
      <c r="AB59" s="15">
        <f>W59+'2025.4'!AB59</f>
        <v>1</v>
      </c>
      <c r="AC59" s="15">
        <f>X59+'2025.4'!AC59</f>
        <v>200</v>
      </c>
      <c r="AD59" s="15">
        <f>Y59+'2025.4'!AD59</f>
        <v>28</v>
      </c>
      <c r="AE59" s="15">
        <f>Z59+'2025.4'!AE59</f>
        <v>11200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18422984</v>
      </c>
      <c r="U60" s="142">
        <f>SUM(U44:U59)</f>
        <v>119650.0471357441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48</v>
      </c>
      <c r="AB60" s="135">
        <f>W60+'2025.4'!AB60</f>
        <v>251</v>
      </c>
      <c r="AC60" s="135">
        <f>X60+'2025.4'!AC60</f>
        <v>50200</v>
      </c>
      <c r="AD60" s="135">
        <f>Y60+'2025.4'!AD60</f>
        <v>1831</v>
      </c>
      <c r="AE60" s="135">
        <f>Z60+'2025.4'!AE60</f>
        <v>732400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21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24</v>
      </c>
      <c r="AO60" s="137">
        <f>AK60+'2025.4'!AO60</f>
        <v>1235</v>
      </c>
      <c r="AP60" s="137">
        <f>AL60+'2025.4'!AP60</f>
        <v>4311</v>
      </c>
      <c r="AQ60" s="137">
        <f>AM60+'2025.4'!AQ60</f>
        <v>148</v>
      </c>
    </row>
    <row r="61" spans="1:43" s="1" customFormat="1">
      <c r="A61" s="398">
        <v>5</v>
      </c>
      <c r="B61" s="39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3</v>
      </c>
      <c r="AB61" s="15">
        <f>W61+'2025.4'!AB61</f>
        <v>0</v>
      </c>
      <c r="AC61" s="15">
        <f>X61+'2025.4'!AC61</f>
        <v>0</v>
      </c>
      <c r="AD61" s="15">
        <f>Y61+'2025.4'!AD61</f>
        <v>183</v>
      </c>
      <c r="AE61" s="15">
        <f>Z61+'2025.4'!AE61</f>
        <v>73200</v>
      </c>
      <c r="AF61" s="4"/>
      <c r="AG61" s="16"/>
      <c r="AH61" s="16">
        <f>AF61+'2025.4'!AH61</f>
        <v>1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2</v>
      </c>
      <c r="AO61" s="16">
        <f>AK61+'2025.4'!AO61</f>
        <v>120</v>
      </c>
      <c r="AP61" s="16">
        <f>AL61+'2025.4'!AP61</f>
        <v>145</v>
      </c>
      <c r="AQ61" s="16">
        <f>AM61+'2025.4'!AQ61</f>
        <v>20</v>
      </c>
    </row>
    <row r="62" spans="1:43" s="1" customFormat="1">
      <c r="A62" s="399"/>
      <c r="B62" s="39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4</v>
      </c>
      <c r="AB62" s="15">
        <f>W62+'2025.4'!AB62</f>
        <v>1</v>
      </c>
      <c r="AC62" s="15">
        <f>X62+'2025.4'!AC62</f>
        <v>200</v>
      </c>
      <c r="AD62" s="15">
        <f>Y62+'2025.4'!AD62</f>
        <v>205</v>
      </c>
      <c r="AE62" s="15">
        <f>Z62+'2025.4'!AE62</f>
        <v>82000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399"/>
      <c r="B63" s="39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5073508</v>
      </c>
      <c r="U63" s="122">
        <f>S63+'2025.4'!U63</f>
        <v>34000.345985501088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399"/>
      <c r="B64" s="40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488967</v>
      </c>
      <c r="U64" s="122">
        <f>S64+'2025.4'!U64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3</v>
      </c>
      <c r="AB64" s="15">
        <f>W64+'2025.4'!AB64</f>
        <v>1</v>
      </c>
      <c r="AC64" s="15">
        <f>X64+'2025.4'!AC64</f>
        <v>200</v>
      </c>
      <c r="AD64" s="15">
        <f>Y64+'2025.4'!AD64</f>
        <v>132</v>
      </c>
      <c r="AE64" s="15">
        <f>Z64+'2025.4'!AE64</f>
        <v>52800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399"/>
      <c r="B65" s="40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1225192</v>
      </c>
      <c r="U65" s="122">
        <f>S65+'2025.4'!U65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13</v>
      </c>
      <c r="AO65" s="16">
        <f>AK65+'2025.4'!AO65</f>
        <v>605</v>
      </c>
      <c r="AP65" s="16">
        <f>AL65+'2025.4'!AP65</f>
        <v>1298</v>
      </c>
      <c r="AQ65" s="16">
        <f>AM65+'2025.4'!AQ65</f>
        <v>67</v>
      </c>
    </row>
    <row r="66" spans="1:43" s="1" customFormat="1">
      <c r="A66" s="399"/>
      <c r="B66" s="40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457760</v>
      </c>
      <c r="U66" s="122">
        <f>S66+'2025.4'!U66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2</v>
      </c>
      <c r="AB66" s="15">
        <f>W66+'2025.4'!AB66</f>
        <v>2</v>
      </c>
      <c r="AC66" s="15">
        <f>X66+'2025.4'!AC66</f>
        <v>400</v>
      </c>
      <c r="AD66" s="15">
        <f>Y66+'2025.4'!AD66</f>
        <v>185</v>
      </c>
      <c r="AE66" s="15">
        <f>Z66+'2025.4'!AE66</f>
        <v>74000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399"/>
      <c r="B67" s="40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201616</v>
      </c>
      <c r="U67" s="122">
        <f>S67+'2025.4'!U67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1</v>
      </c>
      <c r="AB67" s="15">
        <f>W67+'2025.4'!AB67</f>
        <v>0</v>
      </c>
      <c r="AC67" s="15">
        <f>X67+'2025.4'!AC67</f>
        <v>0</v>
      </c>
      <c r="AD67" s="15">
        <f>Y67+'2025.4'!AD67</f>
        <v>30</v>
      </c>
      <c r="AE67" s="15">
        <f>Z67+'2025.4'!AE67</f>
        <v>12000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399"/>
      <c r="B68" s="40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00"/>
      <c r="B69" s="40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183720</v>
      </c>
      <c r="U69" s="122">
        <f>S69+'2025.4'!U69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1</v>
      </c>
      <c r="AB69" s="15">
        <f>W69+'2025.4'!AB69</f>
        <v>0</v>
      </c>
      <c r="AC69" s="15">
        <f>X69+'2025.4'!AC69</f>
        <v>0</v>
      </c>
      <c r="AD69" s="15">
        <f>Y69+'2025.4'!AD69</f>
        <v>44</v>
      </c>
      <c r="AE69" s="15">
        <f>Z69+'2025.4'!AE69</f>
        <v>17600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8755319</v>
      </c>
      <c r="U70" s="142">
        <f t="shared" si="33"/>
        <v>58509.637819837619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15</v>
      </c>
      <c r="AB70" s="135">
        <f>W70+'2025.4'!AB70</f>
        <v>4</v>
      </c>
      <c r="AC70" s="135">
        <f>X70+'2025.4'!AC70</f>
        <v>800</v>
      </c>
      <c r="AD70" s="135">
        <f>Y70+'2025.4'!AD70</f>
        <v>824</v>
      </c>
      <c r="AE70" s="135">
        <f>Z70+'2025.4'!AE70</f>
        <v>329600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4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15</v>
      </c>
      <c r="AO70" s="137">
        <f>AK70+'2025.4'!AO70</f>
        <v>725</v>
      </c>
      <c r="AP70" s="137">
        <f>AL70+'2025.4'!AP70</f>
        <v>1443</v>
      </c>
      <c r="AQ70" s="137">
        <f>AM70+'2025.4'!AQ70</f>
        <v>87</v>
      </c>
    </row>
    <row r="71" spans="1:43" s="1" customFormat="1">
      <c r="A71" s="398">
        <v>6</v>
      </c>
      <c r="B71" s="39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3</v>
      </c>
      <c r="AB71" s="15">
        <f>W71+'2025.4'!AB71</f>
        <v>7</v>
      </c>
      <c r="AC71" s="15">
        <f>X71+'2025.4'!AC71</f>
        <v>1400</v>
      </c>
      <c r="AD71" s="15">
        <f>Y71+'2025.4'!AD71</f>
        <v>143</v>
      </c>
      <c r="AE71" s="15">
        <f>Z71+'2025.4'!AE71</f>
        <v>57200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3</v>
      </c>
      <c r="AO71" s="16">
        <f>AK71+'2025.4'!AO71</f>
        <v>145</v>
      </c>
      <c r="AP71" s="16">
        <f>AL71+'2025.4'!AP71</f>
        <v>479</v>
      </c>
      <c r="AQ71" s="16">
        <f>AM71+'2025.4'!AQ71</f>
        <v>13</v>
      </c>
    </row>
    <row r="72" spans="1:43" s="1" customFormat="1">
      <c r="A72" s="399"/>
      <c r="B72" s="39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108904</v>
      </c>
      <c r="U72" s="122">
        <f>S72+'2025.4'!U72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5</v>
      </c>
      <c r="AB72" s="15">
        <f>W72+'2025.4'!AB72</f>
        <v>0</v>
      </c>
      <c r="AC72" s="15">
        <f>X72+'2025.4'!AC72</f>
        <v>0</v>
      </c>
      <c r="AD72" s="15">
        <f>Y72+'2025.4'!AD72</f>
        <v>167</v>
      </c>
      <c r="AE72" s="15">
        <f>Z72+'2025.4'!AE72</f>
        <v>66800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1</v>
      </c>
      <c r="AO72" s="16">
        <f>AK72+'2025.4'!AO72</f>
        <v>60</v>
      </c>
      <c r="AP72" s="16">
        <f>AL72+'2025.4'!AP72</f>
        <v>33</v>
      </c>
      <c r="AQ72" s="16">
        <f>AM72+'2025.4'!AQ72</f>
        <v>8</v>
      </c>
    </row>
    <row r="73" spans="1:43" s="1" customFormat="1">
      <c r="A73" s="399"/>
      <c r="B73" s="39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4</v>
      </c>
      <c r="AB73" s="15">
        <f>W73+'2025.4'!AB73</f>
        <v>2</v>
      </c>
      <c r="AC73" s="15">
        <f>X73+'2025.4'!AC73</f>
        <v>400</v>
      </c>
      <c r="AD73" s="15">
        <f>Y73+'2025.4'!AD73</f>
        <v>104</v>
      </c>
      <c r="AE73" s="15">
        <f>Z73+'2025.4'!AE73</f>
        <v>41600</v>
      </c>
      <c r="AF73" s="9"/>
      <c r="AG73" s="16"/>
      <c r="AH73" s="16">
        <f>AF73+'2025.4'!AH73</f>
        <v>17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2</v>
      </c>
      <c r="AO73" s="16">
        <f>AK73+'2025.4'!AO73</f>
        <v>120</v>
      </c>
      <c r="AP73" s="16">
        <f>AL73+'2025.4'!AP73</f>
        <v>226</v>
      </c>
      <c r="AQ73" s="16">
        <f>AM73+'2025.4'!AQ73</f>
        <v>14</v>
      </c>
    </row>
    <row r="74" spans="1:43" s="1" customFormat="1">
      <c r="A74" s="399"/>
      <c r="B74" s="40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399"/>
      <c r="B75" s="40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83565</v>
      </c>
      <c r="U75" s="122">
        <f>S75+'2025.4'!U75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20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399"/>
      <c r="B76" s="40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153085</v>
      </c>
      <c r="U76" s="122">
        <f>S76+'2025.4'!U76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2</v>
      </c>
      <c r="AB76" s="15">
        <f>W76+'2025.4'!AB76</f>
        <v>5</v>
      </c>
      <c r="AC76" s="15">
        <f>X76+'2025.4'!AC76</f>
        <v>1000</v>
      </c>
      <c r="AD76" s="15">
        <f>Y76+'2025.4'!AD76</f>
        <v>187</v>
      </c>
      <c r="AE76" s="15">
        <f>Z76+'2025.4'!AE76</f>
        <v>74800</v>
      </c>
      <c r="AF76" s="9"/>
      <c r="AG76" s="16"/>
      <c r="AH76" s="16">
        <f>AF76+'2025.4'!AH76</f>
        <v>18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399"/>
      <c r="B77" s="40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382720</v>
      </c>
      <c r="U77" s="122">
        <f>S77+'2025.4'!U77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14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3</v>
      </c>
      <c r="AO77" s="16">
        <f>AK77+'2025.4'!AO77</f>
        <v>575</v>
      </c>
      <c r="AP77" s="16">
        <f>AL77+'2025.4'!AP77</f>
        <v>232</v>
      </c>
      <c r="AQ77" s="16">
        <f>AM77+'2025.4'!AQ77</f>
        <v>32</v>
      </c>
    </row>
    <row r="78" spans="1:43" s="1" customFormat="1">
      <c r="A78" s="399"/>
      <c r="B78" s="40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197966</v>
      </c>
      <c r="U78" s="122">
        <f>S78+'2025.4'!U78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2</v>
      </c>
      <c r="AO78" s="16">
        <f>AK78+'2025.4'!AO78</f>
        <v>90</v>
      </c>
      <c r="AP78" s="16">
        <f>AL78+'2025.4'!AP78</f>
        <v>144</v>
      </c>
      <c r="AQ78" s="16">
        <f>AM78+'2025.4'!AQ78</f>
        <v>4</v>
      </c>
    </row>
    <row r="79" spans="1:43" s="1" customFormat="1">
      <c r="A79" s="400"/>
      <c r="B79" s="40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612598</v>
      </c>
      <c r="U79" s="122">
        <f>S79+'2025.4'!U79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2</v>
      </c>
      <c r="AB79" s="15">
        <f>W79+'2025.4'!AB79</f>
        <v>2</v>
      </c>
      <c r="AC79" s="15">
        <f>X79+'2025.4'!AC79</f>
        <v>400</v>
      </c>
      <c r="AD79" s="15">
        <f>Y79+'2025.4'!AD79</f>
        <v>113</v>
      </c>
      <c r="AE79" s="15">
        <f>Z79+'2025.4'!AE79</f>
        <v>45200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16</v>
      </c>
      <c r="AB80" s="135">
        <f>W80+'2025.4'!AB80</f>
        <v>16</v>
      </c>
      <c r="AC80" s="135">
        <f>X80+'2025.4'!AC80</f>
        <v>3200</v>
      </c>
      <c r="AD80" s="135">
        <f>Y80+'2025.4'!AD80</f>
        <v>714</v>
      </c>
      <c r="AE80" s="135">
        <f>Z80+'2025.4'!AE80</f>
        <v>285600</v>
      </c>
      <c r="AF80" s="124">
        <f>SUM(AF71:AF79)</f>
        <v>0</v>
      </c>
      <c r="AG80" s="124">
        <f>SUM(AG71:AG79)</f>
        <v>0</v>
      </c>
      <c r="AH80" s="137">
        <f>AF80+'2025.4'!AH80</f>
        <v>69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12</v>
      </c>
      <c r="AO80" s="137">
        <f>AK80+'2025.4'!AO80</f>
        <v>1470</v>
      </c>
      <c r="AP80" s="137">
        <f>AL80+'2025.4'!AP80</f>
        <v>1150</v>
      </c>
      <c r="AQ80" s="137">
        <f>AM80+'2025.4'!AQ80</f>
        <v>90</v>
      </c>
    </row>
    <row r="81" spans="1:43" s="1" customFormat="1">
      <c r="A81" s="398">
        <v>7</v>
      </c>
      <c r="B81" s="39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650010</v>
      </c>
      <c r="U81" s="122">
        <f>S81+'2025.4'!U81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399"/>
      <c r="B82" s="39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298723</v>
      </c>
      <c r="U82" s="122">
        <f>S82+'2025.4'!U82</f>
        <v>2003.9298051667533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4</v>
      </c>
      <c r="AB82" s="15">
        <f>W82+'2025.4'!AB82</f>
        <v>1</v>
      </c>
      <c r="AC82" s="15">
        <f>X82+'2025.4'!AC82</f>
        <v>200</v>
      </c>
      <c r="AD82" s="15">
        <f>Y82+'2025.4'!AD82</f>
        <v>74</v>
      </c>
      <c r="AE82" s="15">
        <f>Z82+'2025.4'!AE82</f>
        <v>29600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1</v>
      </c>
      <c r="AO82" s="16">
        <f>AK82+'2025.4'!AO82</f>
        <v>120</v>
      </c>
      <c r="AP82" s="16">
        <f>AL82+'2025.4'!AP82</f>
        <v>35</v>
      </c>
      <c r="AQ82" s="16">
        <f>AM82+'2025.4'!AQ82</f>
        <v>6</v>
      </c>
    </row>
    <row r="83" spans="1:43" s="1" customFormat="1">
      <c r="A83" s="399"/>
      <c r="B83" s="40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451811</v>
      </c>
      <c r="U83" s="122">
        <f>S83+'2025.4'!U83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3</v>
      </c>
      <c r="AB83" s="15">
        <f>W83+'2025.4'!AB83</f>
        <v>1</v>
      </c>
      <c r="AC83" s="15">
        <f>X83+'2025.4'!AC83</f>
        <v>200</v>
      </c>
      <c r="AD83" s="15">
        <f>Y83+'2025.4'!AD83</f>
        <v>128</v>
      </c>
      <c r="AE83" s="15">
        <f>Z83+'2025.4'!AE83</f>
        <v>51200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4</v>
      </c>
      <c r="AO83" s="16">
        <f>AK83+'2025.4'!AO83</f>
        <v>1105</v>
      </c>
      <c r="AP83" s="16">
        <f>AL83+'2025.4'!AP83</f>
        <v>280</v>
      </c>
      <c r="AQ83" s="16">
        <f>AM83+'2025.4'!AQ83</f>
        <v>75</v>
      </c>
    </row>
    <row r="84" spans="1:43" s="1" customFormat="1">
      <c r="A84" s="399"/>
      <c r="B84" s="39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2</v>
      </c>
      <c r="AB84" s="15">
        <f>W84+'2025.4'!AB84</f>
        <v>2</v>
      </c>
      <c r="AC84" s="15">
        <f>X84+'2025.4'!AC84</f>
        <v>400</v>
      </c>
      <c r="AD84" s="15">
        <f>Y84+'2025.4'!AD84</f>
        <v>77</v>
      </c>
      <c r="AE84" s="15">
        <f>Z84+'2025.4'!AE84</f>
        <v>30800</v>
      </c>
      <c r="AF84" s="4"/>
      <c r="AG84" s="16"/>
      <c r="AH84" s="16">
        <f>AF84+'2025.4'!AH84</f>
        <v>17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7</v>
      </c>
      <c r="AO84" s="16">
        <f>AK84+'2025.4'!AO84</f>
        <v>330</v>
      </c>
      <c r="AP84" s="16">
        <f>AL84+'2025.4'!AP84</f>
        <v>421</v>
      </c>
      <c r="AQ84" s="16">
        <f>AM84+'2025.4'!AQ84</f>
        <v>59</v>
      </c>
    </row>
    <row r="85" spans="1:43" s="1" customFormat="1">
      <c r="A85" s="399"/>
      <c r="B85" s="39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11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399"/>
      <c r="B86" s="39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247568</v>
      </c>
      <c r="U86" s="122">
        <f>S86+'2025.4'!U86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2</v>
      </c>
      <c r="AB86" s="15">
        <f>W86+'2025.4'!AB86</f>
        <v>4</v>
      </c>
      <c r="AC86" s="15">
        <f>X86+'2025.4'!AC86</f>
        <v>800</v>
      </c>
      <c r="AD86" s="15">
        <f>Y86+'2025.4'!AD86</f>
        <v>149</v>
      </c>
      <c r="AE86" s="15">
        <f>Z86+'2025.4'!AE86</f>
        <v>59600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399"/>
      <c r="B87" s="39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399"/>
      <c r="B88" s="39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857276</v>
      </c>
      <c r="U88" s="122">
        <f>S88+'2025.4'!U88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11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00"/>
      <c r="B89" s="40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1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3509462</v>
      </c>
      <c r="U90" s="142">
        <f t="shared" si="42"/>
        <v>35834.843363644308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13</v>
      </c>
      <c r="AB90" s="135">
        <f>W90+'2025.4'!AB90</f>
        <v>8</v>
      </c>
      <c r="AC90" s="135">
        <f>X90+'2025.4'!AC90</f>
        <v>1600</v>
      </c>
      <c r="AD90" s="135">
        <f>Y90+'2025.4'!AD90</f>
        <v>491</v>
      </c>
      <c r="AE90" s="135">
        <f>Z90+'2025.4'!AE90</f>
        <v>196400</v>
      </c>
      <c r="AF90" s="153">
        <f>SUM(AF81:AF89)</f>
        <v>0</v>
      </c>
      <c r="AG90" s="153">
        <f>SUM(AG81:AG89)</f>
        <v>0</v>
      </c>
      <c r="AH90" s="137">
        <f>AF90+'2025.4'!AH90</f>
        <v>137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14</v>
      </c>
      <c r="AO90" s="137">
        <f>AK90+'2025.4'!AO90</f>
        <v>1650</v>
      </c>
      <c r="AP90" s="137">
        <f>AL90+'2025.4'!AP90</f>
        <v>844</v>
      </c>
      <c r="AQ90" s="137">
        <f>AM90+'2025.4'!AQ90</f>
        <v>153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52529357</v>
      </c>
      <c r="U91" s="222">
        <f t="shared" si="44"/>
        <v>357752.82144369109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242</v>
      </c>
      <c r="AB91" s="226">
        <f>W91+'2025.4'!AB91</f>
        <v>792</v>
      </c>
      <c r="AC91" s="226">
        <f>X91+'2025.4'!AC91</f>
        <v>158400</v>
      </c>
      <c r="AD91" s="226">
        <f>Y91+'2025.4'!AD91</f>
        <v>9762</v>
      </c>
      <c r="AE91" s="226">
        <f>Z91+'2025.4'!AE91</f>
        <v>3904800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331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121</v>
      </c>
      <c r="AO91" s="227">
        <f>AK91+'2025.4'!AO91</f>
        <v>11890</v>
      </c>
      <c r="AP91" s="227">
        <f>AL91+'2025.4'!AP91</f>
        <v>14561</v>
      </c>
      <c r="AQ91" s="227">
        <f>AM91+'2025.4'!AQ91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A2:AE2"/>
    <mergeCell ref="AF2:AG2"/>
    <mergeCell ref="AH2:AI2"/>
    <mergeCell ref="AJ2:AM2"/>
    <mergeCell ref="AN2:AQ2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62">
        <v>45809</v>
      </c>
      <c r="B1" s="362"/>
    </row>
    <row r="2" spans="1:43" s="1" customFormat="1" ht="14.85" customHeight="1">
      <c r="A2" s="429" t="s">
        <v>95</v>
      </c>
      <c r="B2" s="429" t="s">
        <v>94</v>
      </c>
      <c r="C2" s="431" t="s">
        <v>93</v>
      </c>
      <c r="D2" s="374" t="s">
        <v>129</v>
      </c>
      <c r="E2" s="388"/>
      <c r="F2" s="388"/>
      <c r="G2" s="388"/>
      <c r="H2" s="375"/>
      <c r="I2" s="372" t="s">
        <v>117</v>
      </c>
      <c r="J2" s="373"/>
      <c r="K2" s="373"/>
      <c r="L2" s="373"/>
      <c r="M2" s="373"/>
      <c r="N2" s="373"/>
      <c r="O2" s="373"/>
      <c r="P2" s="373"/>
      <c r="Q2" s="373"/>
      <c r="R2" s="433" t="s">
        <v>133</v>
      </c>
      <c r="S2" s="434"/>
      <c r="T2" s="437" t="s">
        <v>133</v>
      </c>
      <c r="U2" s="438"/>
      <c r="V2" s="427" t="s">
        <v>92</v>
      </c>
      <c r="W2" s="428"/>
      <c r="X2" s="428"/>
      <c r="Y2" s="428"/>
      <c r="Z2" s="428"/>
      <c r="AA2" s="405" t="s">
        <v>91</v>
      </c>
      <c r="AB2" s="406"/>
      <c r="AC2" s="406"/>
      <c r="AD2" s="406"/>
      <c r="AE2" s="406"/>
      <c r="AF2" s="407" t="s">
        <v>134</v>
      </c>
      <c r="AG2" s="408"/>
      <c r="AH2" s="409" t="s">
        <v>135</v>
      </c>
      <c r="AI2" s="410"/>
      <c r="AJ2" s="411" t="s">
        <v>102</v>
      </c>
      <c r="AK2" s="411"/>
      <c r="AL2" s="411"/>
      <c r="AM2" s="411"/>
      <c r="AN2" s="412" t="s">
        <v>103</v>
      </c>
      <c r="AO2" s="412"/>
      <c r="AP2" s="412"/>
      <c r="AQ2" s="412"/>
    </row>
    <row r="3" spans="1:43" s="1" customFormat="1" ht="14.25" customHeight="1">
      <c r="A3" s="430"/>
      <c r="B3" s="430"/>
      <c r="C3" s="432"/>
      <c r="D3" s="389" t="s">
        <v>132</v>
      </c>
      <c r="E3" s="395"/>
      <c r="F3" s="396" t="s">
        <v>137</v>
      </c>
      <c r="G3" s="357" t="s">
        <v>139</v>
      </c>
      <c r="H3" s="358"/>
      <c r="I3" s="286" t="s">
        <v>143</v>
      </c>
      <c r="J3" s="370" t="s">
        <v>108</v>
      </c>
      <c r="K3" s="371"/>
      <c r="L3" s="371"/>
      <c r="M3" s="370" t="s">
        <v>109</v>
      </c>
      <c r="N3" s="371"/>
      <c r="O3" s="371"/>
      <c r="P3" s="248"/>
      <c r="Q3" s="248"/>
      <c r="R3" s="435" t="s">
        <v>132</v>
      </c>
      <c r="S3" s="436"/>
      <c r="T3" s="439" t="s">
        <v>131</v>
      </c>
      <c r="U3" s="440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413" t="s">
        <v>84</v>
      </c>
      <c r="AG3" s="415" t="s">
        <v>83</v>
      </c>
      <c r="AH3" s="417" t="s">
        <v>84</v>
      </c>
      <c r="AI3" s="417" t="s">
        <v>83</v>
      </c>
      <c r="AJ3" s="421" t="s">
        <v>82</v>
      </c>
      <c r="AK3" s="105" t="s">
        <v>96</v>
      </c>
      <c r="AL3" s="421" t="s">
        <v>81</v>
      </c>
      <c r="AM3" s="423" t="s">
        <v>80</v>
      </c>
      <c r="AN3" s="425" t="s">
        <v>82</v>
      </c>
      <c r="AO3" s="106" t="s">
        <v>96</v>
      </c>
      <c r="AP3" s="425" t="s">
        <v>81</v>
      </c>
      <c r="AQ3" s="419" t="s">
        <v>80</v>
      </c>
    </row>
    <row r="4" spans="1:43" s="1" customFormat="1" ht="14.85" customHeight="1">
      <c r="A4" s="430"/>
      <c r="B4" s="430"/>
      <c r="C4" s="432"/>
      <c r="D4" s="39" t="s">
        <v>140</v>
      </c>
      <c r="E4" s="107" t="s">
        <v>141</v>
      </c>
      <c r="F4" s="397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414"/>
      <c r="AG4" s="416"/>
      <c r="AH4" s="418"/>
      <c r="AI4" s="418"/>
      <c r="AJ4" s="422"/>
      <c r="AK4" s="118" t="s">
        <v>97</v>
      </c>
      <c r="AL4" s="422"/>
      <c r="AM4" s="424"/>
      <c r="AN4" s="426"/>
      <c r="AO4" s="119" t="s">
        <v>97</v>
      </c>
      <c r="AP4" s="426"/>
      <c r="AQ4" s="420"/>
    </row>
    <row r="5" spans="1:43" s="1" customFormat="1" ht="14.85" customHeight="1">
      <c r="A5" s="398">
        <v>1</v>
      </c>
      <c r="B5" s="39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836379</v>
      </c>
      <c r="U5" s="122">
        <f>S5+'2025.5'!U5</f>
        <v>5400.0304075724935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4</v>
      </c>
      <c r="AB5" s="15">
        <f>W5+'2025.5'!AB5</f>
        <v>8</v>
      </c>
      <c r="AC5" s="15">
        <f>X5+'2025.5'!AC5</f>
        <v>1600</v>
      </c>
      <c r="AD5" s="15">
        <f>Y5+'2025.5'!AD5</f>
        <v>136</v>
      </c>
      <c r="AE5" s="15">
        <f>Z5+'2025.5'!AE5</f>
        <v>54400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399"/>
      <c r="B6" s="39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80470</v>
      </c>
      <c r="U6" s="122">
        <f>S6+'2025.5'!U6</f>
        <v>520.09325381268843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4</v>
      </c>
      <c r="AB6" s="15">
        <f>W6+'2025.5'!AB6</f>
        <v>0</v>
      </c>
      <c r="AC6" s="15">
        <f>X6+'2025.5'!AC6</f>
        <v>0</v>
      </c>
      <c r="AD6" s="15">
        <f>Y6+'2025.5'!AD6</f>
        <v>113</v>
      </c>
      <c r="AE6" s="15">
        <f>Z6+'2025.5'!AE6</f>
        <v>45200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2</v>
      </c>
      <c r="AO6" s="16">
        <f>AK6+'2025.5'!AO6</f>
        <v>135</v>
      </c>
      <c r="AP6" s="16">
        <f>AL6+'2025.5'!AP6</f>
        <v>119</v>
      </c>
      <c r="AQ6" s="16">
        <f>AM6+'2025.5'!AQ6</f>
        <v>7</v>
      </c>
    </row>
    <row r="7" spans="1:43" s="1" customFormat="1">
      <c r="A7" s="399"/>
      <c r="B7" s="39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813567</v>
      </c>
      <c r="U7" s="122">
        <f>S7+'2025.5'!U7</f>
        <v>5300.1446261846149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5</v>
      </c>
      <c r="AB7" s="15">
        <f>W7+'2025.5'!AB7</f>
        <v>22</v>
      </c>
      <c r="AC7" s="15">
        <f>X7+'2025.5'!AC7</f>
        <v>4400</v>
      </c>
      <c r="AD7" s="15">
        <f>Y7+'2025.5'!AD7</f>
        <v>205</v>
      </c>
      <c r="AE7" s="15">
        <f>Z7+'2025.5'!AE7</f>
        <v>82000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2</v>
      </c>
      <c r="AO7" s="16">
        <f>AK7+'2025.5'!AO7</f>
        <v>170</v>
      </c>
      <c r="AP7" s="16">
        <f>AL7+'2025.5'!AP7</f>
        <v>128</v>
      </c>
      <c r="AQ7" s="16">
        <f>AM7+'2025.5'!AQ7</f>
        <v>5</v>
      </c>
    </row>
    <row r="8" spans="1:43" s="1" customFormat="1">
      <c r="A8" s="399"/>
      <c r="B8" s="39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235642</v>
      </c>
      <c r="U8" s="122">
        <f>S8+'2025.5'!U8</f>
        <v>1560.0590062531228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5</v>
      </c>
      <c r="AB8" s="15">
        <f>W8+'2025.5'!AB8</f>
        <v>37</v>
      </c>
      <c r="AC8" s="15">
        <f>X8+'2025.5'!AC8</f>
        <v>7400</v>
      </c>
      <c r="AD8" s="15">
        <f>Y8+'2025.5'!AD8</f>
        <v>204</v>
      </c>
      <c r="AE8" s="15">
        <f>Z8+'2025.5'!AE8</f>
        <v>81600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399"/>
      <c r="B9" s="39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459265</v>
      </c>
      <c r="U9" s="122">
        <f>S9+'2025.5'!U9</f>
        <v>3000.0755726526081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9</v>
      </c>
      <c r="AB9" s="15">
        <f>W9+'2025.5'!AB9</f>
        <v>40</v>
      </c>
      <c r="AC9" s="15">
        <f>X9+'2025.5'!AC9</f>
        <v>8000</v>
      </c>
      <c r="AD9" s="15">
        <f>Y9+'2025.5'!AD9</f>
        <v>398</v>
      </c>
      <c r="AE9" s="15">
        <f>Z9+'2025.5'!AE9</f>
        <v>159200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399"/>
      <c r="B10" s="40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5</v>
      </c>
      <c r="AB10" s="15">
        <f>W10+'2025.5'!AB10</f>
        <v>1</v>
      </c>
      <c r="AC10" s="15">
        <f>X10+'2025.5'!AC10</f>
        <v>200</v>
      </c>
      <c r="AD10" s="15">
        <f>Y10+'2025.5'!AD10</f>
        <v>208</v>
      </c>
      <c r="AE10" s="15">
        <f>Z10+'2025.5'!AE10</f>
        <v>83200</v>
      </c>
      <c r="AF10" s="4"/>
      <c r="AG10" s="16"/>
      <c r="AH10" s="16">
        <f>AF10+'2025.5'!AH10</f>
        <v>3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399"/>
      <c r="B11" s="401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2423549</v>
      </c>
      <c r="U11" s="122">
        <f>S11+'2025.5'!U11</f>
        <v>15800.106887003145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4</v>
      </c>
      <c r="AB11" s="15">
        <f>W11+'2025.5'!AB11</f>
        <v>0</v>
      </c>
      <c r="AC11" s="15">
        <f>X11+'2025.5'!AC11</f>
        <v>0</v>
      </c>
      <c r="AD11" s="15">
        <f>Y11+'2025.5'!AD11</f>
        <v>186</v>
      </c>
      <c r="AE11" s="15">
        <f>Z11+'2025.5'!AE11</f>
        <v>74400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399"/>
      <c r="B12" s="401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214410</v>
      </c>
      <c r="U12" s="122">
        <f>S12+'2025.5'!U12</f>
        <v>1400.0163906587557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2</v>
      </c>
      <c r="AB12" s="15">
        <f>W12+'2025.5'!AB12</f>
        <v>0</v>
      </c>
      <c r="AC12" s="15">
        <f>X12+'2025.5'!AC12</f>
        <v>0</v>
      </c>
      <c r="AD12" s="15">
        <f>Y12+'2025.5'!AD12</f>
        <v>57</v>
      </c>
      <c r="AE12" s="15">
        <f>Z12+'2025.5'!AE12</f>
        <v>22800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399"/>
      <c r="B13" s="401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842324</v>
      </c>
      <c r="U13" s="122">
        <f>S13+'2025.5'!U13</f>
        <v>5500.0578622510411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5</v>
      </c>
      <c r="AB13" s="15">
        <f>W13+'2025.5'!AB13</f>
        <v>0</v>
      </c>
      <c r="AC13" s="15">
        <f>X13+'2025.5'!AC13</f>
        <v>0</v>
      </c>
      <c r="AD13" s="15">
        <f>Y13+'2025.5'!AD13</f>
        <v>203</v>
      </c>
      <c r="AE13" s="15">
        <f>Z13+'2025.5'!AE13</f>
        <v>81200</v>
      </c>
      <c r="AF13" s="4"/>
      <c r="AG13" s="16"/>
      <c r="AH13" s="16">
        <f>AF13+'2025.5'!AH13</f>
        <v>1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399"/>
      <c r="B14" s="401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2200.0318704350038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7</v>
      </c>
      <c r="AB14" s="15">
        <f>W14+'2025.5'!AB14</f>
        <v>0</v>
      </c>
      <c r="AC14" s="15">
        <f>X14+'2025.5'!AC14</f>
        <v>0</v>
      </c>
      <c r="AD14" s="15">
        <f>Y14+'2025.5'!AD14</f>
        <v>241</v>
      </c>
      <c r="AE14" s="15">
        <f>Z14+'2025.5'!AE14</f>
        <v>96400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399"/>
      <c r="B15" s="401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811371</v>
      </c>
      <c r="U15" s="122">
        <f>S15+'2025.5'!U15</f>
        <v>5300.1520199856714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3</v>
      </c>
      <c r="AB15" s="15">
        <f>W15+'2025.5'!AB15</f>
        <v>4</v>
      </c>
      <c r="AC15" s="15">
        <f>X15+'2025.5'!AC15</f>
        <v>800</v>
      </c>
      <c r="AD15" s="15">
        <f>Y15+'2025.5'!AD15</f>
        <v>191</v>
      </c>
      <c r="AE15" s="15">
        <f>Z15+'2025.5'!AE15</f>
        <v>76400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399"/>
      <c r="B16" s="401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290871</v>
      </c>
      <c r="U16" s="122">
        <f>S16+'2025.5'!U16</f>
        <v>1900.0685484263699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2</v>
      </c>
      <c r="AB16" s="15">
        <f>W16+'2025.5'!AB16</f>
        <v>0</v>
      </c>
      <c r="AC16" s="15">
        <f>X16+'2025.5'!AC16</f>
        <v>0</v>
      </c>
      <c r="AD16" s="15">
        <f>Y16+'2025.5'!AD16</f>
        <v>87</v>
      </c>
      <c r="AE16" s="15">
        <f>Z16+'2025.5'!AE16</f>
        <v>34800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1</v>
      </c>
      <c r="AO16" s="16">
        <f>AK16+'2025.5'!AO16</f>
        <v>420</v>
      </c>
      <c r="AP16" s="16">
        <f>AL16+'2025.5'!AP16</f>
        <v>43</v>
      </c>
      <c r="AQ16" s="16">
        <f>AM16+'2025.5'!AQ16</f>
        <v>4</v>
      </c>
    </row>
    <row r="17" spans="1:43" s="1" customFormat="1">
      <c r="A17" s="399"/>
      <c r="B17" s="401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12</v>
      </c>
      <c r="AB17" s="15">
        <f>W17+'2025.5'!AB17</f>
        <v>1</v>
      </c>
      <c r="AC17" s="15">
        <f>X17+'2025.5'!AC17</f>
        <v>200</v>
      </c>
      <c r="AD17" s="15">
        <f>Y17+'2025.5'!AD17</f>
        <v>472</v>
      </c>
      <c r="AE17" s="15">
        <f>Z17+'2025.5'!AE17</f>
        <v>188800</v>
      </c>
      <c r="AF17" s="4"/>
      <c r="AG17" s="16"/>
      <c r="AH17" s="16">
        <f>AF17+'2025.5'!AH17</f>
        <v>31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3</v>
      </c>
      <c r="AO17" s="16">
        <f>AK17+'2025.5'!AO17</f>
        <v>360</v>
      </c>
      <c r="AP17" s="16">
        <f>AL17+'2025.5'!AP17</f>
        <v>458</v>
      </c>
      <c r="AQ17" s="16">
        <f>AM17+'2025.5'!AQ17</f>
        <v>9</v>
      </c>
    </row>
    <row r="18" spans="1:43" s="1" customFormat="1">
      <c r="A18" s="399"/>
      <c r="B18" s="401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15309</v>
      </c>
      <c r="U18" s="122">
        <f>S18+'2025.5'!U18</f>
        <v>100.00360781191421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9</v>
      </c>
      <c r="AB18" s="15">
        <f>W18+'2025.5'!AB18</f>
        <v>47</v>
      </c>
      <c r="AC18" s="15">
        <f>X18+'2025.5'!AC18</f>
        <v>9400</v>
      </c>
      <c r="AD18" s="15">
        <f>Y18+'2025.5'!AD18</f>
        <v>324</v>
      </c>
      <c r="AE18" s="15">
        <f>Z18+'2025.5'!AE18</f>
        <v>129600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00"/>
      <c r="B19" s="401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2</v>
      </c>
      <c r="AB19" s="15">
        <f>W19+'2025.5'!AB19</f>
        <v>0</v>
      </c>
      <c r="AC19" s="15">
        <f>X19+'2025.5'!AC19</f>
        <v>0</v>
      </c>
      <c r="AD19" s="15">
        <f>Y19+'2025.5'!AD19</f>
        <v>94</v>
      </c>
      <c r="AE19" s="15">
        <f>Z19+'2025.5'!AE19</f>
        <v>37600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7430531</v>
      </c>
      <c r="U20" s="129">
        <f t="shared" si="2"/>
        <v>48620.897999597117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78</v>
      </c>
      <c r="AB20" s="135">
        <f>W20+'2025.5'!AB20</f>
        <v>160</v>
      </c>
      <c r="AC20" s="135">
        <f>X20+'2025.5'!AC20</f>
        <v>32000</v>
      </c>
      <c r="AD20" s="135">
        <f>Y20+'2025.5'!AD20</f>
        <v>3119</v>
      </c>
      <c r="AE20" s="135">
        <f>Z20+'2025.5'!AE20</f>
        <v>1247600</v>
      </c>
      <c r="AF20" s="136">
        <f>SUM(AF5:AF19)</f>
        <v>0</v>
      </c>
      <c r="AG20" s="136">
        <f>SUM(AG5:AG19)</f>
        <v>0</v>
      </c>
      <c r="AH20" s="137">
        <f>AF20+'2025.5'!AH20</f>
        <v>38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10</v>
      </c>
      <c r="AO20" s="137">
        <f>AK20+'2025.5'!AO20</f>
        <v>1555</v>
      </c>
      <c r="AP20" s="137">
        <f>AL20+'2025.5'!AP20</f>
        <v>1209</v>
      </c>
      <c r="AQ20" s="137">
        <f>AM20+'2025.5'!AQ20</f>
        <v>43</v>
      </c>
    </row>
    <row r="21" spans="1:43" s="1" customFormat="1">
      <c r="A21" s="398">
        <v>2</v>
      </c>
      <c r="B21" s="39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1543436</v>
      </c>
      <c r="U21" s="122">
        <f>S21+'2025.5'!U21</f>
        <v>10002.071336840772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4</v>
      </c>
      <c r="AB21" s="15">
        <f>W21+'2025.5'!AB21</f>
        <v>17</v>
      </c>
      <c r="AC21" s="15">
        <f>X21+'2025.5'!AC21</f>
        <v>3400</v>
      </c>
      <c r="AD21" s="15">
        <f>Y21+'2025.5'!AD21</f>
        <v>151</v>
      </c>
      <c r="AE21" s="15">
        <f>Z21+'2025.5'!AE21</f>
        <v>60400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399"/>
      <c r="B22" s="39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2415659</v>
      </c>
      <c r="U22" s="122">
        <f>S22+'2025.5'!U22</f>
        <v>15800.366879369278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2</v>
      </c>
      <c r="AB22" s="15">
        <f>W22+'2025.5'!AB22</f>
        <v>0</v>
      </c>
      <c r="AC22" s="15">
        <f>X22+'2025.5'!AC22</f>
        <v>0</v>
      </c>
      <c r="AD22" s="15">
        <f>Y22+'2025.5'!AD22</f>
        <v>102</v>
      </c>
      <c r="AE22" s="15">
        <f>Z22+'2025.5'!AE22</f>
        <v>40800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399"/>
      <c r="B23" s="39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352180</v>
      </c>
      <c r="U23" s="122">
        <f>S23+'2025.5'!U23</f>
        <v>2300.01863631174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2</v>
      </c>
      <c r="AB23" s="15">
        <f>W23+'2025.5'!AB23</f>
        <v>23</v>
      </c>
      <c r="AC23" s="15">
        <f>X23+'2025.5'!AC23</f>
        <v>4600</v>
      </c>
      <c r="AD23" s="15">
        <f>Y23+'2025.5'!AD23</f>
        <v>79</v>
      </c>
      <c r="AE23" s="15">
        <f>Z23+'2025.5'!AE23</f>
        <v>31600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2</v>
      </c>
      <c r="AO23" s="16">
        <f>AK23+'2025.5'!AO23</f>
        <v>165</v>
      </c>
      <c r="AP23" s="16">
        <f>AL23+'2025.5'!AP23</f>
        <v>185</v>
      </c>
      <c r="AQ23" s="16">
        <f>AM23+'2025.5'!AQ23</f>
        <v>4</v>
      </c>
    </row>
    <row r="24" spans="1:43" s="1" customFormat="1">
      <c r="A24" s="399"/>
      <c r="B24" s="39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70449</v>
      </c>
      <c r="U24" s="122">
        <f>S24+'2025.5'!U24</f>
        <v>460.0053855021626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399"/>
      <c r="B25" s="39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470291</v>
      </c>
      <c r="U25" s="122">
        <f>S25+'2025.5'!U25</f>
        <v>3200.0506418436858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399"/>
      <c r="B26" s="39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4</v>
      </c>
      <c r="AB26" s="15">
        <f>W26+'2025.5'!AB26</f>
        <v>45</v>
      </c>
      <c r="AC26" s="15">
        <f>X26+'2025.5'!AC26</f>
        <v>9000</v>
      </c>
      <c r="AD26" s="15">
        <f>Y26+'2025.5'!AD26</f>
        <v>73</v>
      </c>
      <c r="AE26" s="15">
        <f>Z26+'2025.5'!AE26</f>
        <v>29200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399"/>
      <c r="B27" s="40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61900</v>
      </c>
      <c r="U27" s="122">
        <f>S27+'2025.5'!U27</f>
        <v>400.07173370206806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2</v>
      </c>
      <c r="AO27" s="16">
        <f>AK27+'2025.5'!AO27</f>
        <v>120</v>
      </c>
      <c r="AP27" s="16">
        <f>AL27+'2025.5'!AP27</f>
        <v>218</v>
      </c>
      <c r="AQ27" s="16">
        <f>AM27+'2025.5'!AQ27</f>
        <v>9</v>
      </c>
    </row>
    <row r="28" spans="1:43" s="1" customFormat="1">
      <c r="A28" s="399"/>
      <c r="B28" s="401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186764</v>
      </c>
      <c r="U28" s="122">
        <f>S28+'2025.5'!U28</f>
        <v>1220.0061277277644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7</v>
      </c>
      <c r="AB28" s="15">
        <f>W28+'2025.5'!AB28</f>
        <v>4</v>
      </c>
      <c r="AC28" s="15">
        <f>X28+'2025.5'!AC28</f>
        <v>800</v>
      </c>
      <c r="AD28" s="15">
        <f>Y28+'2025.5'!AD28</f>
        <v>380</v>
      </c>
      <c r="AE28" s="15">
        <f>Z28+'2025.5'!AE28</f>
        <v>152000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399"/>
      <c r="B29" s="401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4926912</v>
      </c>
      <c r="U29" s="122">
        <f>S29+'2025.5'!U29</f>
        <v>33000.47558305422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8</v>
      </c>
      <c r="AB29" s="15">
        <f>W29+'2025.5'!AB29</f>
        <v>55</v>
      </c>
      <c r="AC29" s="15">
        <f>X29+'2025.5'!AC29</f>
        <v>11000</v>
      </c>
      <c r="AD29" s="15">
        <f>Y29+'2025.5'!AD29</f>
        <v>373</v>
      </c>
      <c r="AE29" s="15">
        <f>Z29+'2025.5'!AE29</f>
        <v>149200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8</v>
      </c>
      <c r="AO29" s="16">
        <f>AK29+'2025.5'!AO29</f>
        <v>1890</v>
      </c>
      <c r="AP29" s="16">
        <f>AL29+'2025.5'!AP29</f>
        <v>668</v>
      </c>
      <c r="AQ29" s="16">
        <f>AM29+'2025.5'!AQ29</f>
        <v>81</v>
      </c>
    </row>
    <row r="30" spans="1:43" s="1" customFormat="1">
      <c r="A30" s="399"/>
      <c r="B30" s="401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453064</v>
      </c>
      <c r="U30" s="122">
        <f>S30+'2025.5'!U30</f>
        <v>2860.0965769166683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4</v>
      </c>
      <c r="AB30" s="15">
        <f>W30+'2025.5'!AB30</f>
        <v>94</v>
      </c>
      <c r="AC30" s="15">
        <f>X30+'2025.5'!AC30</f>
        <v>18800</v>
      </c>
      <c r="AD30" s="15">
        <f>Y30+'2025.5'!AD30</f>
        <v>153</v>
      </c>
      <c r="AE30" s="15">
        <f>Z30+'2025.5'!AE30</f>
        <v>61200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4</v>
      </c>
      <c r="AO30" s="16">
        <f>AK30+'2025.5'!AO30</f>
        <v>230</v>
      </c>
      <c r="AP30" s="16">
        <f>AL30+'2025.5'!AP30</f>
        <v>743</v>
      </c>
      <c r="AQ30" s="16">
        <f>AM30+'2025.5'!AQ30</f>
        <v>23</v>
      </c>
    </row>
    <row r="31" spans="1:43" s="1" customFormat="1">
      <c r="A31" s="399"/>
      <c r="B31" s="401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6</v>
      </c>
      <c r="AB31" s="15">
        <f>W31+'2025.5'!AB31</f>
        <v>21</v>
      </c>
      <c r="AC31" s="15">
        <f>X31+'2025.5'!AC31</f>
        <v>4200</v>
      </c>
      <c r="AD31" s="15">
        <f>Y31+'2025.5'!AD31</f>
        <v>209</v>
      </c>
      <c r="AE31" s="15">
        <f>Z31+'2025.5'!AE31</f>
        <v>83600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6</v>
      </c>
      <c r="AO31" s="16">
        <f>AK31+'2025.5'!AO31</f>
        <v>730</v>
      </c>
      <c r="AP31" s="16">
        <f>AL31+'2025.5'!AP31</f>
        <v>348</v>
      </c>
      <c r="AQ31" s="16">
        <f>AM31+'2025.5'!AQ31</f>
        <v>46</v>
      </c>
    </row>
    <row r="32" spans="1:43" s="1" customFormat="1">
      <c r="A32" s="399"/>
      <c r="B32" s="401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914012</v>
      </c>
      <c r="U32" s="122">
        <f>S32+'2025.5'!U32</f>
        <v>6036.138232896601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6</v>
      </c>
      <c r="AB32" s="15">
        <f>W32+'2025.5'!AB32</f>
        <v>48</v>
      </c>
      <c r="AC32" s="15">
        <f>X32+'2025.5'!AC32</f>
        <v>9600</v>
      </c>
      <c r="AD32" s="15">
        <f>Y32+'2025.5'!AD32</f>
        <v>183</v>
      </c>
      <c r="AE32" s="15">
        <f>Z32+'2025.5'!AE32</f>
        <v>73200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4</v>
      </c>
      <c r="AO32" s="16">
        <f>AK32+'2025.5'!AO32</f>
        <v>585</v>
      </c>
      <c r="AP32" s="16">
        <f>AL32+'2025.5'!AP32</f>
        <v>1095</v>
      </c>
      <c r="AQ32" s="16">
        <f>AM32+'2025.5'!AQ32</f>
        <v>36</v>
      </c>
    </row>
    <row r="33" spans="1:43" s="1" customFormat="1">
      <c r="A33" s="400"/>
      <c r="B33" s="401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44973</v>
      </c>
      <c r="U33" s="122">
        <f>S33+'2025.5'!U33</f>
        <v>300.00867145336139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4</v>
      </c>
      <c r="AB33" s="15">
        <f>W33+'2025.5'!AB33</f>
        <v>8</v>
      </c>
      <c r="AC33" s="15">
        <f>X33+'2025.5'!AC33</f>
        <v>1600</v>
      </c>
      <c r="AD33" s="15">
        <f>Y33+'2025.5'!AD33</f>
        <v>141</v>
      </c>
      <c r="AE33" s="15">
        <f>Z33+'2025.5'!AE33</f>
        <v>56400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4</v>
      </c>
      <c r="AO33" s="16">
        <f>AK33+'2025.5'!AO33</f>
        <v>630</v>
      </c>
      <c r="AP33" s="16">
        <f>AL33+'2025.5'!AP33</f>
        <v>255</v>
      </c>
      <c r="AQ33" s="16">
        <f>AM33+'2025.5'!AQ33</f>
        <v>28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11585578</v>
      </c>
      <c r="U34" s="142">
        <f>SUM(U21:U33)</f>
        <v>76596.745939763146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48</v>
      </c>
      <c r="AB34" s="135">
        <f>W34+'2025.5'!AB34</f>
        <v>325</v>
      </c>
      <c r="AC34" s="135">
        <f>X34+'2025.5'!AC34</f>
        <v>65000</v>
      </c>
      <c r="AD34" s="135">
        <f>Y34+'2025.5'!AD34</f>
        <v>1871</v>
      </c>
      <c r="AE34" s="135">
        <f>Z34+'2025.5'!AE34</f>
        <v>748400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31</v>
      </c>
      <c r="AO34" s="137">
        <f>AK34+'2025.5'!AO34</f>
        <v>4400</v>
      </c>
      <c r="AP34" s="137">
        <f>AL34+'2025.5'!AP34</f>
        <v>4092</v>
      </c>
      <c r="AQ34" s="137">
        <f>AM34+'2025.5'!AQ34</f>
        <v>232</v>
      </c>
    </row>
    <row r="35" spans="1:43" s="1" customFormat="1">
      <c r="A35" s="398">
        <v>3</v>
      </c>
      <c r="B35" s="39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398498</v>
      </c>
      <c r="U35" s="122">
        <f>S35+'2025.5'!U35</f>
        <v>2600.0898548438058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2</v>
      </c>
      <c r="AB35" s="15">
        <f>W35+'2025.5'!AB35</f>
        <v>1</v>
      </c>
      <c r="AC35" s="15">
        <f>X35+'2025.5'!AC35</f>
        <v>200</v>
      </c>
      <c r="AD35" s="15">
        <f>Y35+'2025.5'!AD35</f>
        <v>94</v>
      </c>
      <c r="AE35" s="15">
        <f>Z35+'2025.5'!AE35</f>
        <v>37600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5</v>
      </c>
      <c r="AO35" s="16">
        <f>AK35+'2025.5'!AO35</f>
        <v>235</v>
      </c>
      <c r="AP35" s="16">
        <f>AL35+'2025.5'!AP35</f>
        <v>947</v>
      </c>
      <c r="AQ35" s="16">
        <f>AM35+'2025.5'!AQ35</f>
        <v>38</v>
      </c>
    </row>
    <row r="36" spans="1:43" s="1" customFormat="1">
      <c r="A36" s="399"/>
      <c r="B36" s="39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185676</v>
      </c>
      <c r="U36" s="122">
        <f>S36+'2025.5'!U36</f>
        <v>1200.0600844404717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399"/>
      <c r="B37" s="39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44973</v>
      </c>
      <c r="U37" s="122">
        <f>S37+'2025.5'!U37</f>
        <v>300.00867145336139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3</v>
      </c>
      <c r="AB37" s="15">
        <f>W37+'2025.5'!AB37</f>
        <v>27</v>
      </c>
      <c r="AC37" s="15">
        <f>X37+'2025.5'!AC37</f>
        <v>5400</v>
      </c>
      <c r="AD37" s="15">
        <f>Y37+'2025.5'!AD37</f>
        <v>95</v>
      </c>
      <c r="AE37" s="15">
        <f>Z37+'2025.5'!AE37</f>
        <v>38000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399"/>
      <c r="B38" s="39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201139</v>
      </c>
      <c r="U38" s="122">
        <f>S38+'2025.5'!U38</f>
        <v>1300.0004595331222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8</v>
      </c>
      <c r="AB38" s="15">
        <f>W38+'2025.5'!AB38</f>
        <v>0</v>
      </c>
      <c r="AC38" s="15">
        <f>X38+'2025.5'!AC38</f>
        <v>0</v>
      </c>
      <c r="AD38" s="15">
        <f>Y38+'2025.5'!AD38</f>
        <v>347</v>
      </c>
      <c r="AE38" s="15">
        <f>Z38+'2025.5'!AE38</f>
        <v>138800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3</v>
      </c>
      <c r="AO38" s="16">
        <f>AK38+'2025.5'!AO38</f>
        <v>140</v>
      </c>
      <c r="AP38" s="16">
        <f>AL38+'2025.5'!AP38</f>
        <v>209</v>
      </c>
      <c r="AQ38" s="16">
        <f>AM38+'2025.5'!AQ38</f>
        <v>13</v>
      </c>
    </row>
    <row r="39" spans="1:43" s="1" customFormat="1">
      <c r="A39" s="399"/>
      <c r="B39" s="39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2</v>
      </c>
      <c r="AB39" s="15">
        <f>W39+'2025.5'!AB39</f>
        <v>0</v>
      </c>
      <c r="AC39" s="15">
        <f>X39+'2025.5'!AC39</f>
        <v>0</v>
      </c>
      <c r="AD39" s="15">
        <f>Y39+'2025.5'!AD39</f>
        <v>124</v>
      </c>
      <c r="AE39" s="15">
        <f>Z39+'2025.5'!AE39</f>
        <v>49600</v>
      </c>
      <c r="AF39" s="4"/>
      <c r="AG39" s="16"/>
      <c r="AH39" s="16">
        <f>AF39+'2025.5'!AH39</f>
        <v>6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4</v>
      </c>
      <c r="AO39" s="16">
        <f>AK39+'2025.5'!AO39</f>
        <v>240</v>
      </c>
      <c r="AP39" s="16">
        <f>AL39+'2025.5'!AP39</f>
        <v>248</v>
      </c>
      <c r="AQ39" s="16">
        <f>AM39+'2025.5'!AQ39</f>
        <v>12</v>
      </c>
    </row>
    <row r="40" spans="1:43" s="1" customFormat="1">
      <c r="A40" s="399"/>
      <c r="B40" s="39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8</v>
      </c>
      <c r="AB40" s="15">
        <f>W40+'2025.5'!AB40</f>
        <v>0</v>
      </c>
      <c r="AC40" s="15">
        <f>X40+'2025.5'!AC40</f>
        <v>0</v>
      </c>
      <c r="AD40" s="15">
        <f>Y40+'2025.5'!AD40</f>
        <v>240</v>
      </c>
      <c r="AE40" s="15">
        <f>Z40+'2025.5'!AE40</f>
        <v>96000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1</v>
      </c>
      <c r="AO40" s="16">
        <f>AK40+'2025.5'!AO40</f>
        <v>60</v>
      </c>
      <c r="AP40" s="16">
        <f>AL40+'2025.5'!AP40</f>
        <v>37</v>
      </c>
      <c r="AQ40" s="16">
        <f>AM40+'2025.5'!AQ40</f>
        <v>4</v>
      </c>
    </row>
    <row r="41" spans="1:43" s="1" customFormat="1">
      <c r="A41" s="399"/>
      <c r="B41" s="39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76545</v>
      </c>
      <c r="U41" s="122">
        <f>S41+'2025.5'!U41</f>
        <v>500.01803905957104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17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00"/>
      <c r="B42" s="40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15473</v>
      </c>
      <c r="U42" s="122">
        <f>S42+'2025.5'!U42</f>
        <v>100.00500703670596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922304</v>
      </c>
      <c r="U43" s="142">
        <f t="shared" si="16"/>
        <v>6000.1821163670384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24</v>
      </c>
      <c r="AB43" s="135">
        <f>W43+'2025.5'!AB43</f>
        <v>28</v>
      </c>
      <c r="AC43" s="135">
        <f>X43+'2025.5'!AC43</f>
        <v>5600</v>
      </c>
      <c r="AD43" s="135">
        <f>Y43+'2025.5'!AD43</f>
        <v>912</v>
      </c>
      <c r="AE43" s="135">
        <f>Z43+'2025.5'!AE43</f>
        <v>364800</v>
      </c>
      <c r="AF43" s="124">
        <f>SUM(AF35:AF42)</f>
        <v>0</v>
      </c>
      <c r="AG43" s="124">
        <f>SUM(AG35:AG42)</f>
        <v>0</v>
      </c>
      <c r="AH43" s="137">
        <f>AF43+'2025.5'!AH43</f>
        <v>25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15</v>
      </c>
      <c r="AO43" s="137">
        <f>AK43+'2025.5'!AO43</f>
        <v>855</v>
      </c>
      <c r="AP43" s="137">
        <f>AL43+'2025.5'!AP43</f>
        <v>1512</v>
      </c>
      <c r="AQ43" s="137">
        <f>AM43+'2025.5'!AQ43</f>
        <v>76</v>
      </c>
    </row>
    <row r="44" spans="1:43" s="1" customFormat="1">
      <c r="A44" s="398">
        <v>4</v>
      </c>
      <c r="B44" s="39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1144526</v>
      </c>
      <c r="U44" s="122">
        <f>S44+'2025.5'!U44</f>
        <v>7380.2685148239261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4</v>
      </c>
      <c r="AB44" s="15">
        <f>W44+'2025.5'!AB44</f>
        <v>126</v>
      </c>
      <c r="AC44" s="15">
        <f>X44+'2025.5'!AC44</f>
        <v>25200</v>
      </c>
      <c r="AD44" s="15">
        <f>Y44+'2025.5'!AD44</f>
        <v>185</v>
      </c>
      <c r="AE44" s="15">
        <f>Z44+'2025.5'!AE44</f>
        <v>74000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4</v>
      </c>
      <c r="AO44" s="16">
        <f>AK44+'2025.5'!AO44</f>
        <v>180</v>
      </c>
      <c r="AP44" s="16">
        <f>AL44+'2025.5'!AP44</f>
        <v>341</v>
      </c>
      <c r="AQ44" s="16">
        <f>AM44+'2025.5'!AQ44</f>
        <v>29</v>
      </c>
    </row>
    <row r="45" spans="1:43" s="1" customFormat="1">
      <c r="A45" s="399"/>
      <c r="B45" s="39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5</v>
      </c>
      <c r="AB45" s="15">
        <f>W45+'2025.5'!AB45</f>
        <v>21</v>
      </c>
      <c r="AC45" s="15">
        <f>X45+'2025.5'!AC45</f>
        <v>4200</v>
      </c>
      <c r="AD45" s="15">
        <f>Y45+'2025.5'!AD45</f>
        <v>305</v>
      </c>
      <c r="AE45" s="15">
        <f>Z45+'2025.5'!AE45</f>
        <v>122000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3</v>
      </c>
      <c r="AO45" s="16">
        <f>AK45+'2025.5'!AO45</f>
        <v>140</v>
      </c>
      <c r="AP45" s="16">
        <f>AL45+'2025.5'!AP45</f>
        <v>438</v>
      </c>
      <c r="AQ45" s="16">
        <f>AM45+'2025.5'!AQ45</f>
        <v>21</v>
      </c>
    </row>
    <row r="46" spans="1:43" s="1" customFormat="1">
      <c r="A46" s="399"/>
      <c r="B46" s="39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773615</v>
      </c>
      <c r="U46" s="122">
        <f>S46+'2025.5'!U46</f>
        <v>5000.0241400311052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3</v>
      </c>
      <c r="AB46" s="15">
        <f>W46+'2025.5'!AB46</f>
        <v>0</v>
      </c>
      <c r="AC46" s="15">
        <f>X46+'2025.5'!AC46</f>
        <v>0</v>
      </c>
      <c r="AD46" s="15">
        <f>Y46+'2025.5'!AD46</f>
        <v>94</v>
      </c>
      <c r="AE46" s="15">
        <f>Z46+'2025.5'!AE46</f>
        <v>37600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1</v>
      </c>
      <c r="AO46" s="16">
        <f>AK46+'2025.5'!AO46</f>
        <v>45</v>
      </c>
      <c r="AP46" s="16">
        <f>AL46+'2025.5'!AP46</f>
        <v>89</v>
      </c>
      <c r="AQ46" s="16">
        <f>AM46+'2025.5'!AQ46</f>
        <v>8</v>
      </c>
    </row>
    <row r="47" spans="1:43" s="1" customFormat="1">
      <c r="A47" s="399"/>
      <c r="B47" s="39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153149</v>
      </c>
      <c r="U47" s="122">
        <f>S47+'2025.5'!U47</f>
        <v>1000.005177990755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6</v>
      </c>
      <c r="AB47" s="15">
        <f>W47+'2025.5'!AB47</f>
        <v>98</v>
      </c>
      <c r="AC47" s="15">
        <f>X47+'2025.5'!AC47</f>
        <v>19600</v>
      </c>
      <c r="AD47" s="15">
        <f>Y47+'2025.5'!AD47</f>
        <v>257</v>
      </c>
      <c r="AE47" s="15">
        <f>Z47+'2025.5'!AE47</f>
        <v>102800</v>
      </c>
      <c r="AF47" s="4"/>
      <c r="AG47" s="16"/>
      <c r="AH47" s="16">
        <f>AF47+'2025.5'!AH47</f>
        <v>14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5</v>
      </c>
      <c r="AO47" s="16">
        <f>AK47+'2025.5'!AO47</f>
        <v>235</v>
      </c>
      <c r="AP47" s="16">
        <f>AL47+'2025.5'!AP47</f>
        <v>1060</v>
      </c>
      <c r="AQ47" s="16">
        <f>AM47+'2025.5'!AQ47</f>
        <v>44</v>
      </c>
    </row>
    <row r="48" spans="1:43" s="1" customFormat="1">
      <c r="A48" s="399"/>
      <c r="B48" s="39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5363951</v>
      </c>
      <c r="U48" s="122">
        <f>S48+'2025.5'!U48</f>
        <v>34700.013997249407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6</v>
      </c>
      <c r="AB48" s="15">
        <f>W48+'2025.5'!AB48</f>
        <v>0</v>
      </c>
      <c r="AC48" s="15">
        <f>X48+'2025.5'!AC48</f>
        <v>0</v>
      </c>
      <c r="AD48" s="15">
        <f>Y48+'2025.5'!AD48</f>
        <v>302</v>
      </c>
      <c r="AE48" s="15">
        <f>Z48+'2025.5'!AE48</f>
        <v>120800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3</v>
      </c>
      <c r="AO48" s="16">
        <f>AK48+'2025.5'!AO48</f>
        <v>180</v>
      </c>
      <c r="AP48" s="16">
        <f>AL48+'2025.5'!AP48</f>
        <v>251</v>
      </c>
      <c r="AQ48" s="16">
        <f>AM48+'2025.5'!AQ48</f>
        <v>10</v>
      </c>
    </row>
    <row r="49" spans="1:43" s="1" customFormat="1">
      <c r="A49" s="399"/>
      <c r="B49" s="39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153084</v>
      </c>
      <c r="U49" s="122">
        <f>S49+'2025.5'!U49</f>
        <v>999.99688407336043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3</v>
      </c>
      <c r="AB49" s="15">
        <f>W49+'2025.5'!AB49</f>
        <v>0</v>
      </c>
      <c r="AC49" s="15">
        <f>X49+'2025.5'!AC49</f>
        <v>0</v>
      </c>
      <c r="AD49" s="15">
        <f>Y49+'2025.5'!AD49</f>
        <v>97</v>
      </c>
      <c r="AE49" s="15">
        <f>Z49+'2025.5'!AE49</f>
        <v>38800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3</v>
      </c>
      <c r="AO49" s="16">
        <f>AK49+'2025.5'!AO49</f>
        <v>180</v>
      </c>
      <c r="AP49" s="16">
        <f>AL49+'2025.5'!AP49</f>
        <v>151</v>
      </c>
      <c r="AQ49" s="16">
        <f>AM49+'2025.5'!AQ49</f>
        <v>13</v>
      </c>
    </row>
    <row r="50" spans="1:43" s="1" customFormat="1">
      <c r="A50" s="399"/>
      <c r="B50" s="39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811486</v>
      </c>
      <c r="U50" s="122">
        <f>S50+'2025.5'!U50</f>
        <v>5500.0825416629532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2</v>
      </c>
      <c r="AB50" s="15">
        <f>W50+'2025.5'!AB50</f>
        <v>0</v>
      </c>
      <c r="AC50" s="15">
        <f>X50+'2025.5'!AC50</f>
        <v>0</v>
      </c>
      <c r="AD50" s="15">
        <f>Y50+'2025.5'!AD50</f>
        <v>80</v>
      </c>
      <c r="AE50" s="15">
        <f>Z50+'2025.5'!AE50</f>
        <v>32000</v>
      </c>
      <c r="AF50" s="4"/>
      <c r="AG50" s="16"/>
      <c r="AH50" s="16">
        <f>AF50+'2025.5'!AH50</f>
        <v>6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2</v>
      </c>
      <c r="AO50" s="16">
        <f>AK50+'2025.5'!AO50</f>
        <v>95</v>
      </c>
      <c r="AP50" s="16">
        <f>AL50+'2025.5'!AP50</f>
        <v>236</v>
      </c>
      <c r="AQ50" s="16">
        <f>AM50+'2025.5'!AQ50</f>
        <v>9</v>
      </c>
    </row>
    <row r="51" spans="1:43" s="1" customFormat="1">
      <c r="A51" s="399"/>
      <c r="B51" s="40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367591</v>
      </c>
      <c r="U51" s="122">
        <f>S51+'2025.5'!U51</f>
        <v>2399.9500101019307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2</v>
      </c>
      <c r="AB51" s="15">
        <f>W51+'2025.5'!AB51</f>
        <v>0</v>
      </c>
      <c r="AC51" s="15">
        <f>X51+'2025.5'!AC51</f>
        <v>0</v>
      </c>
      <c r="AD51" s="15">
        <f>Y51+'2025.5'!AD51</f>
        <v>83</v>
      </c>
      <c r="AE51" s="15">
        <f>Z51+'2025.5'!AE51</f>
        <v>33200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399"/>
      <c r="B52" s="401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1852344</v>
      </c>
      <c r="U52" s="122">
        <f>S52+'2025.5'!U52</f>
        <v>12100.142589898258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5</v>
      </c>
      <c r="AB52" s="15">
        <f>W52+'2025.5'!AB52</f>
        <v>3</v>
      </c>
      <c r="AC52" s="15">
        <f>X52+'2025.5'!AC52</f>
        <v>600</v>
      </c>
      <c r="AD52" s="15">
        <f>Y52+'2025.5'!AD52</f>
        <v>169</v>
      </c>
      <c r="AE52" s="15">
        <f>Z52+'2025.5'!AE52</f>
        <v>67600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399"/>
      <c r="B53" s="401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153085</v>
      </c>
      <c r="U53" s="122">
        <f>S53+'2025.5'!U53</f>
        <v>1000.003416414324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2</v>
      </c>
      <c r="AB53" s="15">
        <f>W53+'2025.5'!AB53</f>
        <v>0</v>
      </c>
      <c r="AC53" s="15">
        <f>X53+'2025.5'!AC53</f>
        <v>0</v>
      </c>
      <c r="AD53" s="15">
        <f>Y53+'2025.5'!AD53</f>
        <v>49</v>
      </c>
      <c r="AE53" s="15">
        <f>Z53+'2025.5'!AE53</f>
        <v>19600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399"/>
      <c r="B54" s="401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272530</v>
      </c>
      <c r="U54" s="122">
        <f>S54+'2025.5'!U54</f>
        <v>1899.9980586084171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2</v>
      </c>
      <c r="AB54" s="15">
        <f>W54+'2025.5'!AB54</f>
        <v>0</v>
      </c>
      <c r="AC54" s="15">
        <f>X54+'2025.5'!AC54</f>
        <v>0</v>
      </c>
      <c r="AD54" s="15">
        <f>Y54+'2025.5'!AD54</f>
        <v>46</v>
      </c>
      <c r="AE54" s="15">
        <f>Z54+'2025.5'!AE54</f>
        <v>18400</v>
      </c>
      <c r="AF54" s="4"/>
      <c r="AG54" s="16"/>
      <c r="AH54" s="16">
        <f>AF54+'2025.5'!AH54</f>
        <v>1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399"/>
      <c r="B55" s="401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1844296</v>
      </c>
      <c r="U55" s="122">
        <f>S55+'2025.5'!U55</f>
        <v>11969.133706257171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2</v>
      </c>
      <c r="AB55" s="15">
        <f>W55+'2025.5'!AB55</f>
        <v>1</v>
      </c>
      <c r="AC55" s="15">
        <f>X55+'2025.5'!AC55</f>
        <v>200</v>
      </c>
      <c r="AD55" s="15">
        <f>Y55+'2025.5'!AD55</f>
        <v>35</v>
      </c>
      <c r="AE55" s="15">
        <f>Z55+'2025.5'!AE55</f>
        <v>14000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1</v>
      </c>
      <c r="AO55" s="16">
        <f>AK55+'2025.5'!AO55</f>
        <v>45</v>
      </c>
      <c r="AP55" s="16">
        <f>AL55+'2025.5'!AP55</f>
        <v>58</v>
      </c>
      <c r="AQ55" s="16">
        <f>AM55+'2025.5'!AQ55</f>
        <v>7</v>
      </c>
    </row>
    <row r="56" spans="1:43" s="1" customFormat="1">
      <c r="A56" s="399"/>
      <c r="B56" s="401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1485081</v>
      </c>
      <c r="U56" s="122">
        <f>S56+'2025.5'!U56</f>
        <v>9700.2228340892671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2</v>
      </c>
      <c r="AB56" s="15">
        <f>W56+'2025.5'!AB56</f>
        <v>0</v>
      </c>
      <c r="AC56" s="15">
        <f>X56+'2025.5'!AC56</f>
        <v>0</v>
      </c>
      <c r="AD56" s="15">
        <f>Y56+'2025.5'!AD56</f>
        <v>48</v>
      </c>
      <c r="AE56" s="15">
        <f>Z56+'2025.5'!AE56</f>
        <v>19200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399"/>
      <c r="B57" s="401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137779</v>
      </c>
      <c r="U57" s="122">
        <f>S57+'2025.5'!U57</f>
        <v>900.01940562530069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1</v>
      </c>
      <c r="AB57" s="15">
        <f>W57+'2025.5'!AB57</f>
        <v>1</v>
      </c>
      <c r="AC57" s="15">
        <f>X57+'2025.5'!AC57</f>
        <v>200</v>
      </c>
      <c r="AD57" s="15">
        <f>Y57+'2025.5'!AD57</f>
        <v>20</v>
      </c>
      <c r="AE57" s="15">
        <f>Z57+'2025.5'!AE57</f>
        <v>8000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399"/>
      <c r="B58" s="401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R58+'2025.5'!T58</f>
        <v>474692</v>
      </c>
      <c r="U58" s="122">
        <f>S58+'2025.5'!U58</f>
        <v>3100.1328699890655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V58+'2025.5'!AA58</f>
        <v>2</v>
      </c>
      <c r="AB58" s="15">
        <f>W58+'2025.5'!AB58</f>
        <v>0</v>
      </c>
      <c r="AC58" s="15">
        <f>X58+'2025.5'!AC58</f>
        <v>0</v>
      </c>
      <c r="AD58" s="15">
        <f>Y58+'2025.5'!AD58</f>
        <v>33</v>
      </c>
      <c r="AE58" s="15">
        <f>Z58+'2025.5'!AE58</f>
        <v>13200</v>
      </c>
      <c r="AF58" s="4"/>
      <c r="AG58" s="16"/>
      <c r="AH58" s="16">
        <f>AF58+'2025.5'!AH58</f>
        <v>0</v>
      </c>
      <c r="AI58" s="16">
        <f>AG58+'2025.5'!AI58</f>
        <v>0</v>
      </c>
      <c r="AJ58" s="5"/>
      <c r="AK58" s="16"/>
      <c r="AL58" s="16"/>
      <c r="AM58" s="16"/>
      <c r="AN58" s="16">
        <f>AJ58+'2025.5'!AN58</f>
        <v>0</v>
      </c>
      <c r="AO58" s="16">
        <f>AK58+'2025.5'!AO58</f>
        <v>0</v>
      </c>
      <c r="AP58" s="16">
        <f>AL58+'2025.5'!AP58</f>
        <v>0</v>
      </c>
      <c r="AQ58" s="16">
        <f>AM58+'2025.5'!AQ58</f>
        <v>0</v>
      </c>
    </row>
    <row r="59" spans="1:43" s="1" customFormat="1">
      <c r="A59" s="400"/>
      <c r="B59" s="401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3091519</v>
      </c>
      <c r="U59" s="122">
        <f>S59+'2025.5'!U59</f>
        <v>19600.00301019707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1</v>
      </c>
      <c r="AB59" s="15">
        <f>W59+'2025.5'!AB59</f>
        <v>1</v>
      </c>
      <c r="AC59" s="15">
        <f>X59+'2025.5'!AC59</f>
        <v>200</v>
      </c>
      <c r="AD59" s="15">
        <f>Y59+'2025.5'!AD59</f>
        <v>28</v>
      </c>
      <c r="AE59" s="15">
        <f>Z59+'2025.5'!AE59</f>
        <v>11200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18422984</v>
      </c>
      <c r="U60" s="142">
        <f>SUM(U44:U59)</f>
        <v>119650.0471357441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48</v>
      </c>
      <c r="AB60" s="135">
        <f>W60+'2025.5'!AB60</f>
        <v>251</v>
      </c>
      <c r="AC60" s="135">
        <f>X60+'2025.5'!AC60</f>
        <v>50200</v>
      </c>
      <c r="AD60" s="135">
        <f>Y60+'2025.5'!AD60</f>
        <v>1831</v>
      </c>
      <c r="AE60" s="135">
        <f>Z60+'2025.5'!AE60</f>
        <v>732400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21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24</v>
      </c>
      <c r="AO60" s="137">
        <f>AK60+'2025.5'!AO60</f>
        <v>1235</v>
      </c>
      <c r="AP60" s="137">
        <f>AL60+'2025.5'!AP60</f>
        <v>4311</v>
      </c>
      <c r="AQ60" s="137">
        <f>AM60+'2025.5'!AQ60</f>
        <v>148</v>
      </c>
    </row>
    <row r="61" spans="1:43" s="1" customFormat="1">
      <c r="A61" s="398">
        <v>5</v>
      </c>
      <c r="B61" s="39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3</v>
      </c>
      <c r="AB61" s="15">
        <f>W61+'2025.5'!AB61</f>
        <v>0</v>
      </c>
      <c r="AC61" s="15">
        <f>X61+'2025.5'!AC61</f>
        <v>0</v>
      </c>
      <c r="AD61" s="15">
        <f>Y61+'2025.5'!AD61</f>
        <v>183</v>
      </c>
      <c r="AE61" s="15">
        <f>Z61+'2025.5'!AE61</f>
        <v>73200</v>
      </c>
      <c r="AF61" s="4"/>
      <c r="AG61" s="16"/>
      <c r="AH61" s="16">
        <f>AF61+'2025.5'!AH61</f>
        <v>1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2</v>
      </c>
      <c r="AO61" s="16">
        <f>AK61+'2025.5'!AO61</f>
        <v>120</v>
      </c>
      <c r="AP61" s="16">
        <f>AL61+'2025.5'!AP61</f>
        <v>145</v>
      </c>
      <c r="AQ61" s="16">
        <f>AM61+'2025.5'!AQ61</f>
        <v>20</v>
      </c>
    </row>
    <row r="62" spans="1:43" s="1" customFormat="1">
      <c r="A62" s="399"/>
      <c r="B62" s="39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4</v>
      </c>
      <c r="AB62" s="15">
        <f>W62+'2025.5'!AB62</f>
        <v>1</v>
      </c>
      <c r="AC62" s="15">
        <f>X62+'2025.5'!AC62</f>
        <v>200</v>
      </c>
      <c r="AD62" s="15">
        <f>Y62+'2025.5'!AD62</f>
        <v>205</v>
      </c>
      <c r="AE62" s="15">
        <f>Z62+'2025.5'!AE62</f>
        <v>82000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399"/>
      <c r="B63" s="39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5073508</v>
      </c>
      <c r="U63" s="122">
        <f>S63+'2025.5'!U63</f>
        <v>34000.345985501088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399"/>
      <c r="B64" s="40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488967</v>
      </c>
      <c r="U64" s="122">
        <f>S64+'2025.5'!U64</f>
        <v>3100.0148056301869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3</v>
      </c>
      <c r="AB64" s="15">
        <f>W64+'2025.5'!AB64</f>
        <v>1</v>
      </c>
      <c r="AC64" s="15">
        <f>X64+'2025.5'!AC64</f>
        <v>200</v>
      </c>
      <c r="AD64" s="15">
        <f>Y64+'2025.5'!AD64</f>
        <v>132</v>
      </c>
      <c r="AE64" s="15">
        <f>Z64+'2025.5'!AE64</f>
        <v>52800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399"/>
      <c r="B65" s="401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1225192</v>
      </c>
      <c r="U65" s="122">
        <f>S65+'2025.5'!U65</f>
        <v>8000.0414239260399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13</v>
      </c>
      <c r="AO65" s="16">
        <f>AK65+'2025.5'!AO65</f>
        <v>605</v>
      </c>
      <c r="AP65" s="16">
        <f>AL65+'2025.5'!AP65</f>
        <v>1298</v>
      </c>
      <c r="AQ65" s="16">
        <f>AM65+'2025.5'!AQ65</f>
        <v>67</v>
      </c>
    </row>
    <row r="66" spans="1:43" s="1" customFormat="1">
      <c r="A66" s="399"/>
      <c r="B66" s="401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457760</v>
      </c>
      <c r="U66" s="122">
        <f>S66+'2025.5'!U66</f>
        <v>2989.0000605753089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2</v>
      </c>
      <c r="AB66" s="15">
        <f>W66+'2025.5'!AB66</f>
        <v>2</v>
      </c>
      <c r="AC66" s="15">
        <f>X66+'2025.5'!AC66</f>
        <v>400</v>
      </c>
      <c r="AD66" s="15">
        <f>Y66+'2025.5'!AD66</f>
        <v>185</v>
      </c>
      <c r="AE66" s="15">
        <f>Z66+'2025.5'!AE66</f>
        <v>74000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399"/>
      <c r="B67" s="401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201616</v>
      </c>
      <c r="U67" s="122">
        <f>S67+'2025.5'!U67</f>
        <v>1380.0454136500498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1</v>
      </c>
      <c r="AB67" s="15">
        <f>W67+'2025.5'!AB67</f>
        <v>0</v>
      </c>
      <c r="AC67" s="15">
        <f>X67+'2025.5'!AC67</f>
        <v>0</v>
      </c>
      <c r="AD67" s="15">
        <f>Y67+'2025.5'!AD67</f>
        <v>30</v>
      </c>
      <c r="AE67" s="15">
        <f>Z67+'2025.5'!AE67</f>
        <v>12000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399"/>
      <c r="B68" s="401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00"/>
      <c r="B69" s="401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183720</v>
      </c>
      <c r="U69" s="122">
        <f>S69+'2025.5'!U69</f>
        <v>1200.1216818345338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1</v>
      </c>
      <c r="AB69" s="15">
        <f>W69+'2025.5'!AB69</f>
        <v>0</v>
      </c>
      <c r="AC69" s="15">
        <f>X69+'2025.5'!AC69</f>
        <v>0</v>
      </c>
      <c r="AD69" s="15">
        <f>Y69+'2025.5'!AD69</f>
        <v>44</v>
      </c>
      <c r="AE69" s="15">
        <f>Z69+'2025.5'!AE69</f>
        <v>17600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8755319</v>
      </c>
      <c r="U70" s="142">
        <f t="shared" si="33"/>
        <v>58509.637819837619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15</v>
      </c>
      <c r="AB70" s="135">
        <f>W70+'2025.5'!AB70</f>
        <v>4</v>
      </c>
      <c r="AC70" s="135">
        <f>X70+'2025.5'!AC70</f>
        <v>800</v>
      </c>
      <c r="AD70" s="135">
        <f>Y70+'2025.5'!AD70</f>
        <v>824</v>
      </c>
      <c r="AE70" s="135">
        <f>Z70+'2025.5'!AE70</f>
        <v>329600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4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15</v>
      </c>
      <c r="AO70" s="137">
        <f>AK70+'2025.5'!AO70</f>
        <v>725</v>
      </c>
      <c r="AP70" s="137">
        <f>AL70+'2025.5'!AP70</f>
        <v>1443</v>
      </c>
      <c r="AQ70" s="137">
        <f>AM70+'2025.5'!AQ70</f>
        <v>87</v>
      </c>
    </row>
    <row r="71" spans="1:43" s="1" customFormat="1">
      <c r="A71" s="398">
        <v>6</v>
      </c>
      <c r="B71" s="39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3</v>
      </c>
      <c r="AB71" s="15">
        <f>W71+'2025.5'!AB71</f>
        <v>7</v>
      </c>
      <c r="AC71" s="15">
        <f>X71+'2025.5'!AC71</f>
        <v>1400</v>
      </c>
      <c r="AD71" s="15">
        <f>Y71+'2025.5'!AD71</f>
        <v>143</v>
      </c>
      <c r="AE71" s="15">
        <f>Z71+'2025.5'!AE71</f>
        <v>57200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3</v>
      </c>
      <c r="AO71" s="16">
        <f>AK71+'2025.5'!AO71</f>
        <v>145</v>
      </c>
      <c r="AP71" s="16">
        <f>AL71+'2025.5'!AP71</f>
        <v>479</v>
      </c>
      <c r="AQ71" s="16">
        <f>AM71+'2025.5'!AQ71</f>
        <v>13</v>
      </c>
    </row>
    <row r="72" spans="1:43" s="1" customFormat="1">
      <c r="A72" s="399"/>
      <c r="B72" s="39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108904</v>
      </c>
      <c r="U72" s="122">
        <f>S72+'2025.5'!U72</f>
        <v>700.14934679007695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5</v>
      </c>
      <c r="AB72" s="15">
        <f>W72+'2025.5'!AB72</f>
        <v>0</v>
      </c>
      <c r="AC72" s="15">
        <f>X72+'2025.5'!AC72</f>
        <v>0</v>
      </c>
      <c r="AD72" s="15">
        <f>Y72+'2025.5'!AD72</f>
        <v>167</v>
      </c>
      <c r="AE72" s="15">
        <f>Z72+'2025.5'!AE72</f>
        <v>66800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1</v>
      </c>
      <c r="AO72" s="16">
        <f>AK72+'2025.5'!AO72</f>
        <v>60</v>
      </c>
      <c r="AP72" s="16">
        <f>AL72+'2025.5'!AP72</f>
        <v>33</v>
      </c>
      <c r="AQ72" s="16">
        <f>AM72+'2025.5'!AQ72</f>
        <v>8</v>
      </c>
    </row>
    <row r="73" spans="1:43" s="1" customFormat="1">
      <c r="A73" s="399"/>
      <c r="B73" s="39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4</v>
      </c>
      <c r="AB73" s="15">
        <f>W73+'2025.5'!AB73</f>
        <v>2</v>
      </c>
      <c r="AC73" s="15">
        <f>X73+'2025.5'!AC73</f>
        <v>400</v>
      </c>
      <c r="AD73" s="15">
        <f>Y73+'2025.5'!AD73</f>
        <v>104</v>
      </c>
      <c r="AE73" s="15">
        <f>Z73+'2025.5'!AE73</f>
        <v>41600</v>
      </c>
      <c r="AF73" s="9"/>
      <c r="AG73" s="16"/>
      <c r="AH73" s="16">
        <f>AF73+'2025.5'!AH73</f>
        <v>17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2</v>
      </c>
      <c r="AO73" s="16">
        <f>AK73+'2025.5'!AO73</f>
        <v>120</v>
      </c>
      <c r="AP73" s="16">
        <f>AL73+'2025.5'!AP73</f>
        <v>226</v>
      </c>
      <c r="AQ73" s="16">
        <f>AM73+'2025.5'!AQ73</f>
        <v>14</v>
      </c>
    </row>
    <row r="74" spans="1:43" s="1" customFormat="1">
      <c r="A74" s="399"/>
      <c r="B74" s="40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399"/>
      <c r="B75" s="401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83565</v>
      </c>
      <c r="U75" s="122">
        <f>S75+'2025.5'!U75</f>
        <v>540.09684049779185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20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399"/>
      <c r="B76" s="401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153085</v>
      </c>
      <c r="U76" s="122">
        <f>S76+'2025.5'!U76</f>
        <v>1000.003416414324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2</v>
      </c>
      <c r="AB76" s="15">
        <f>W76+'2025.5'!AB76</f>
        <v>5</v>
      </c>
      <c r="AC76" s="15">
        <f>X76+'2025.5'!AC76</f>
        <v>1000</v>
      </c>
      <c r="AD76" s="15">
        <f>Y76+'2025.5'!AD76</f>
        <v>187</v>
      </c>
      <c r="AE76" s="15">
        <f>Z76+'2025.5'!AE76</f>
        <v>74800</v>
      </c>
      <c r="AF76" s="9"/>
      <c r="AG76" s="16"/>
      <c r="AH76" s="16">
        <f>AF76+'2025.5'!AH76</f>
        <v>18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399"/>
      <c r="B77" s="401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382720</v>
      </c>
      <c r="U77" s="122">
        <f>S77+'2025.5'!U77</f>
        <v>2500.0575335930371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14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3</v>
      </c>
      <c r="AO77" s="16">
        <f>AK77+'2025.5'!AO77</f>
        <v>575</v>
      </c>
      <c r="AP77" s="16">
        <f>AL77+'2025.5'!AP77</f>
        <v>232</v>
      </c>
      <c r="AQ77" s="16">
        <f>AM77+'2025.5'!AQ77</f>
        <v>32</v>
      </c>
    </row>
    <row r="78" spans="1:43" s="1" customFormat="1">
      <c r="A78" s="399"/>
      <c r="B78" s="401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197966</v>
      </c>
      <c r="U78" s="122">
        <f>S78+'2025.5'!U78</f>
        <v>1260.0495622922804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2</v>
      </c>
      <c r="AO78" s="16">
        <f>AK78+'2025.5'!AO78</f>
        <v>90</v>
      </c>
      <c r="AP78" s="16">
        <f>AL78+'2025.5'!AP78</f>
        <v>144</v>
      </c>
      <c r="AQ78" s="16">
        <f>AM78+'2025.5'!AQ78</f>
        <v>4</v>
      </c>
    </row>
    <row r="79" spans="1:43" s="1" customFormat="1">
      <c r="A79" s="400"/>
      <c r="B79" s="401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612598</v>
      </c>
      <c r="U79" s="122">
        <f>S79+'2025.5'!U79</f>
        <v>4000.0337712083037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2</v>
      </c>
      <c r="AB79" s="15">
        <f>W79+'2025.5'!AB79</f>
        <v>2</v>
      </c>
      <c r="AC79" s="15">
        <f>X79+'2025.5'!AC79</f>
        <v>400</v>
      </c>
      <c r="AD79" s="15">
        <f>Y79+'2025.5'!AD79</f>
        <v>113</v>
      </c>
      <c r="AE79" s="15">
        <f>Z79+'2025.5'!AE79</f>
        <v>45200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1903179</v>
      </c>
      <c r="U80" s="142">
        <f t="shared" si="37"/>
        <v>12540.467068737797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16</v>
      </c>
      <c r="AB80" s="135">
        <f>W80+'2025.5'!AB80</f>
        <v>16</v>
      </c>
      <c r="AC80" s="135">
        <f>X80+'2025.5'!AC80</f>
        <v>3200</v>
      </c>
      <c r="AD80" s="135">
        <f>Y80+'2025.5'!AD80</f>
        <v>714</v>
      </c>
      <c r="AE80" s="135">
        <f>Z80+'2025.5'!AE80</f>
        <v>285600</v>
      </c>
      <c r="AF80" s="124">
        <f>SUM(AF71:AF79)</f>
        <v>0</v>
      </c>
      <c r="AG80" s="124">
        <f>SUM(AG71:AG79)</f>
        <v>0</v>
      </c>
      <c r="AH80" s="137">
        <f>AF80+'2025.5'!AH80</f>
        <v>69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12</v>
      </c>
      <c r="AO80" s="137">
        <f>AK80+'2025.5'!AO80</f>
        <v>1470</v>
      </c>
      <c r="AP80" s="137">
        <f>AL80+'2025.5'!AP80</f>
        <v>1150</v>
      </c>
      <c r="AQ80" s="137">
        <f>AM80+'2025.5'!AQ80</f>
        <v>90</v>
      </c>
    </row>
    <row r="81" spans="1:43" s="1" customFormat="1">
      <c r="A81" s="398">
        <v>7</v>
      </c>
      <c r="B81" s="39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650010</v>
      </c>
      <c r="U81" s="122">
        <f>S81+'2025.5'!U81</f>
        <v>4140.0879686602084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399"/>
      <c r="B82" s="39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298723</v>
      </c>
      <c r="U82" s="122">
        <f>S82+'2025.5'!U82</f>
        <v>2003.9298051667533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4</v>
      </c>
      <c r="AB82" s="15">
        <f>W82+'2025.5'!AB82</f>
        <v>1</v>
      </c>
      <c r="AC82" s="15">
        <f>X82+'2025.5'!AC82</f>
        <v>200</v>
      </c>
      <c r="AD82" s="15">
        <f>Y82+'2025.5'!AD82</f>
        <v>74</v>
      </c>
      <c r="AE82" s="15">
        <f>Z82+'2025.5'!AE82</f>
        <v>29600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1</v>
      </c>
      <c r="AO82" s="16">
        <f>AK82+'2025.5'!AO82</f>
        <v>120</v>
      </c>
      <c r="AP82" s="16">
        <f>AL82+'2025.5'!AP82</f>
        <v>35</v>
      </c>
      <c r="AQ82" s="16">
        <f>AM82+'2025.5'!AQ82</f>
        <v>6</v>
      </c>
    </row>
    <row r="83" spans="1:43" s="1" customFormat="1">
      <c r="A83" s="399"/>
      <c r="B83" s="40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451811</v>
      </c>
      <c r="U83" s="122">
        <f>S83+'2025.5'!U83</f>
        <v>2950.1553354783969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3</v>
      </c>
      <c r="AB83" s="15">
        <f>W83+'2025.5'!AB83</f>
        <v>1</v>
      </c>
      <c r="AC83" s="15">
        <f>X83+'2025.5'!AC83</f>
        <v>200</v>
      </c>
      <c r="AD83" s="15">
        <f>Y83+'2025.5'!AD83</f>
        <v>128</v>
      </c>
      <c r="AE83" s="15">
        <f>Z83+'2025.5'!AE83</f>
        <v>51200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4</v>
      </c>
      <c r="AO83" s="16">
        <f>AK83+'2025.5'!AO83</f>
        <v>1105</v>
      </c>
      <c r="AP83" s="16">
        <f>AL83+'2025.5'!AP83</f>
        <v>280</v>
      </c>
      <c r="AQ83" s="16">
        <f>AM83+'2025.5'!AQ83</f>
        <v>75</v>
      </c>
    </row>
    <row r="84" spans="1:43" s="1" customFormat="1">
      <c r="A84" s="399"/>
      <c r="B84" s="39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2</v>
      </c>
      <c r="AB84" s="15">
        <f>W84+'2025.5'!AB84</f>
        <v>2</v>
      </c>
      <c r="AC84" s="15">
        <f>X84+'2025.5'!AC84</f>
        <v>400</v>
      </c>
      <c r="AD84" s="15">
        <f>Y84+'2025.5'!AD84</f>
        <v>77</v>
      </c>
      <c r="AE84" s="15">
        <f>Z84+'2025.5'!AE84</f>
        <v>30800</v>
      </c>
      <c r="AF84" s="4"/>
      <c r="AG84" s="16"/>
      <c r="AH84" s="16">
        <f>AF84+'2025.5'!AH84</f>
        <v>17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7</v>
      </c>
      <c r="AO84" s="16">
        <f>AK84+'2025.5'!AO84</f>
        <v>330</v>
      </c>
      <c r="AP84" s="16">
        <f>AL84+'2025.5'!AP84</f>
        <v>421</v>
      </c>
      <c r="AQ84" s="16">
        <f>AM84+'2025.5'!AQ84</f>
        <v>59</v>
      </c>
    </row>
    <row r="85" spans="1:43" s="1" customFormat="1">
      <c r="A85" s="399"/>
      <c r="B85" s="39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11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399"/>
      <c r="B86" s="39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247568</v>
      </c>
      <c r="U86" s="122">
        <f>S86+'2025.5'!U86</f>
        <v>1600.0801125872954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2</v>
      </c>
      <c r="AB86" s="15">
        <f>W86+'2025.5'!AB86</f>
        <v>4</v>
      </c>
      <c r="AC86" s="15">
        <f>X86+'2025.5'!AC86</f>
        <v>800</v>
      </c>
      <c r="AD86" s="15">
        <f>Y86+'2025.5'!AD86</f>
        <v>149</v>
      </c>
      <c r="AE86" s="15">
        <f>Z86+'2025.5'!AE86</f>
        <v>59600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399"/>
      <c r="B87" s="39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399"/>
      <c r="B88" s="39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857276</v>
      </c>
      <c r="U88" s="122">
        <f>S88+'2025.5'!U88</f>
        <v>5600.0191319202149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11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00"/>
      <c r="B89" s="40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1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3509462</v>
      </c>
      <c r="U90" s="159">
        <f t="shared" si="42"/>
        <v>23294.376294906513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13</v>
      </c>
      <c r="AB90" s="135">
        <f>W90+'2025.5'!AB90</f>
        <v>8</v>
      </c>
      <c r="AC90" s="135">
        <f>X90+'2025.5'!AC90</f>
        <v>1600</v>
      </c>
      <c r="AD90" s="135">
        <f>Y90+'2025.5'!AD90</f>
        <v>491</v>
      </c>
      <c r="AE90" s="135">
        <f>Z90+'2025.5'!AE90</f>
        <v>196400</v>
      </c>
      <c r="AF90" s="153">
        <f>SUM(AF81:AF89)</f>
        <v>0</v>
      </c>
      <c r="AG90" s="153">
        <f>SUM(AG81:AG89)</f>
        <v>0</v>
      </c>
      <c r="AH90" s="137">
        <f>AF90+'2025.5'!AH90</f>
        <v>137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14</v>
      </c>
      <c r="AO90" s="137">
        <f>AK90+'2025.5'!AO90</f>
        <v>1650</v>
      </c>
      <c r="AP90" s="137">
        <f>AL90+'2025.5'!AP90</f>
        <v>844</v>
      </c>
      <c r="AQ90" s="137">
        <f>AM90+'2025.5'!AQ90</f>
        <v>153</v>
      </c>
    </row>
    <row r="91" spans="1:43" s="1" customFormat="1" ht="20.85" customHeight="1">
      <c r="A91" s="402" t="s">
        <v>0</v>
      </c>
      <c r="B91" s="403"/>
      <c r="C91" s="404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52529357</v>
      </c>
      <c r="U91" s="222">
        <f t="shared" si="44"/>
        <v>345212.35437495331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242</v>
      </c>
      <c r="AB91" s="226">
        <f>W91+'2025.5'!AB91</f>
        <v>792</v>
      </c>
      <c r="AC91" s="226">
        <f>X91+'2025.5'!AC91</f>
        <v>158400</v>
      </c>
      <c r="AD91" s="226">
        <f>Y91+'2025.5'!AD91</f>
        <v>9762</v>
      </c>
      <c r="AE91" s="226">
        <f>Z91+'2025.5'!AE91</f>
        <v>3904800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331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121</v>
      </c>
      <c r="AO91" s="227">
        <f>AK91+'2025.5'!AO91</f>
        <v>11890</v>
      </c>
      <c r="AP91" s="227">
        <f>AL91+'2025.5'!AP91</f>
        <v>14561</v>
      </c>
      <c r="AQ91" s="227">
        <f>AM91+'2025.5'!AQ91</f>
        <v>829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35:A42"/>
    <mergeCell ref="A44:A59"/>
    <mergeCell ref="B44:B51"/>
    <mergeCell ref="B52:B59"/>
    <mergeCell ref="B35:B42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02</cp:lastModifiedBy>
  <cp:lastPrinted>2025-03-24T01:37:56Z</cp:lastPrinted>
  <dcterms:created xsi:type="dcterms:W3CDTF">2022-08-04T23:55:32Z</dcterms:created>
  <dcterms:modified xsi:type="dcterms:W3CDTF">2025-04-02T02:29:04Z</dcterms:modified>
</cp:coreProperties>
</file>