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2762" documentId="8_{65E302E3-6FC7-4010-A7DB-0726891FA3E7}" xr6:coauthVersionLast="47" xr6:coauthVersionMax="47" xr10:uidLastSave="{BFAC41E9-E9E5-4258-BDD2-41A9E44CAF10}"/>
  <bookViews>
    <workbookView xWindow="-120" yWindow="-120" windowWidth="20730" windowHeight="11040" firstSheet="4" activeTab="6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0" l="1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AE58" i="11" s="1"/>
  <c r="AE58" i="13" s="1"/>
  <c r="AE58" i="14" s="1"/>
  <c r="AE58" i="15" s="1"/>
  <c r="AE58" i="16" s="1"/>
  <c r="X58" i="8"/>
  <c r="AC58" i="8" s="1"/>
  <c r="AC58" i="9" s="1"/>
  <c r="AC58" i="10" s="1"/>
  <c r="AC58" i="11" s="1"/>
  <c r="AC58" i="13" s="1"/>
  <c r="AC58" i="14" s="1"/>
  <c r="AC58" i="15" s="1"/>
  <c r="AC58" i="16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3" l="1"/>
  <c r="AN56" i="14" s="1"/>
  <c r="AN56" i="15" s="1"/>
  <c r="AN56" i="16" s="1"/>
  <c r="AN56" i="1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1"/>
  <c r="AQ56" i="13" s="1"/>
  <c r="AQ56" i="14" s="1"/>
  <c r="AQ56" i="15" s="1"/>
  <c r="AQ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<sst xmlns="http://schemas.openxmlformats.org/spreadsheetml/2006/main" count="1830" uniqueCount="146">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</sst>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7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34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6" fillId="0" borderId="41" xfId="5" applyFont="1" applyFill="1" applyBorder="1" applyAlignment="1" applyProtection="1">
      <alignment horizontal="center" vertical="center"/>
    </xf>
    <xf numFmtId="0" fontId="26" fillId="0" borderId="48" xfId="5" applyFont="1" applyFill="1" applyBorder="1" applyAlignment="1" applyProtection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23">
        <v>45474</v>
      </c>
      <c r="B1" s="323"/>
    </row>
    <row r="2" spans="1:40" ht="14.85" customHeight="1">
      <c r="A2" s="352" t="s">
        <v>95</v>
      </c>
      <c r="B2" s="352" t="s">
        <v>94</v>
      </c>
      <c r="C2" s="354" t="s">
        <v>93</v>
      </c>
      <c r="D2" s="320" t="s">
        <v>130</v>
      </c>
      <c r="E2" s="321"/>
      <c r="F2" s="321"/>
      <c r="G2" s="321"/>
      <c r="H2" s="322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56" t="s">
        <v>133</v>
      </c>
      <c r="S2" s="357"/>
      <c r="T2" s="358" t="s">
        <v>92</v>
      </c>
      <c r="U2" s="359"/>
      <c r="V2" s="359"/>
      <c r="W2" s="359"/>
      <c r="X2" s="359"/>
      <c r="Y2" s="360" t="s">
        <v>91</v>
      </c>
      <c r="Z2" s="361"/>
      <c r="AA2" s="361"/>
      <c r="AB2" s="361"/>
      <c r="AC2" s="361"/>
      <c r="AD2" s="362" t="s">
        <v>134</v>
      </c>
      <c r="AE2" s="363"/>
      <c r="AF2" s="349" t="s">
        <v>135</v>
      </c>
      <c r="AG2" s="350"/>
      <c r="AH2" s="350"/>
      <c r="AI2" s="351"/>
      <c r="AJ2" s="324" t="s">
        <v>102</v>
      </c>
      <c r="AK2" s="324"/>
      <c r="AL2" s="324"/>
      <c r="AM2" s="324"/>
      <c r="AN2" s="337" t="s">
        <v>90</v>
      </c>
    </row>
    <row r="3" spans="1:40" ht="15" customHeight="1">
      <c r="A3" s="353"/>
      <c r="B3" s="353"/>
      <c r="C3" s="355"/>
      <c r="D3" s="335" t="s">
        <v>132</v>
      </c>
      <c r="E3" s="336"/>
      <c r="F3" s="364" t="s">
        <v>137</v>
      </c>
      <c r="G3" s="318" t="s">
        <v>139</v>
      </c>
      <c r="H3" s="319"/>
      <c r="I3" s="290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29">
        <v>2023.7</v>
      </c>
      <c r="S3" s="330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25" t="s">
        <v>84</v>
      </c>
      <c r="AE3" s="327" t="s">
        <v>83</v>
      </c>
      <c r="AF3" s="339" t="s">
        <v>84</v>
      </c>
      <c r="AG3" s="340"/>
      <c r="AH3" s="339" t="s">
        <v>83</v>
      </c>
      <c r="AI3" s="340"/>
      <c r="AJ3" s="341" t="s">
        <v>82</v>
      </c>
      <c r="AK3" s="38" t="s">
        <v>96</v>
      </c>
      <c r="AL3" s="341" t="s">
        <v>81</v>
      </c>
      <c r="AM3" s="343" t="s">
        <v>80</v>
      </c>
      <c r="AN3" s="338"/>
    </row>
    <row r="4" spans="1:40" ht="14.85" customHeight="1">
      <c r="A4" s="353"/>
      <c r="B4" s="353"/>
      <c r="C4" s="355"/>
      <c r="D4" s="39" t="s">
        <v>140</v>
      </c>
      <c r="E4" s="40" t="s">
        <v>141</v>
      </c>
      <c r="F4" s="365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26"/>
      <c r="AE4" s="328"/>
      <c r="AF4" s="34" t="s">
        <v>79</v>
      </c>
      <c r="AG4" s="49" t="s">
        <v>78</v>
      </c>
      <c r="AH4" s="34" t="s">
        <v>79</v>
      </c>
      <c r="AI4" s="49" t="s">
        <v>78</v>
      </c>
      <c r="AJ4" s="342"/>
      <c r="AK4" s="50" t="s">
        <v>97</v>
      </c>
      <c r="AL4" s="342"/>
      <c r="AM4" s="344"/>
      <c r="AN4" s="338"/>
    </row>
    <row r="5" spans="1:40" ht="14.85" customHeight="1">
      <c r="A5" s="345">
        <v>1</v>
      </c>
      <c r="B5" s="34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46"/>
      <c r="B6" s="34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46"/>
      <c r="B7" s="34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46"/>
      <c r="B8" s="346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46"/>
      <c r="B9" s="34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46"/>
      <c r="B10" s="347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46"/>
      <c r="B11" s="348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46"/>
      <c r="B12" s="34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46"/>
      <c r="B13" s="34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46"/>
      <c r="B14" s="348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46"/>
      <c r="B15" s="348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46"/>
      <c r="B16" s="348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46"/>
      <c r="B17" s="34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46"/>
      <c r="B18" s="348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47"/>
      <c r="B19" s="34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45">
        <v>2</v>
      </c>
      <c r="B21" s="34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46"/>
      <c r="B22" s="346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46"/>
      <c r="B23" s="34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46"/>
      <c r="B24" s="34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46"/>
      <c r="B25" s="346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46"/>
      <c r="B26" s="346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46"/>
      <c r="B27" s="34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46"/>
      <c r="B28" s="34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46"/>
      <c r="B29" s="348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46"/>
      <c r="B30" s="34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46"/>
      <c r="B31" s="348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46"/>
      <c r="B32" s="348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47"/>
      <c r="B33" s="348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45">
        <v>3</v>
      </c>
      <c r="B35" s="345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46"/>
      <c r="B36" s="34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46"/>
      <c r="B37" s="34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46"/>
      <c r="B38" s="34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46"/>
      <c r="B39" s="34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46"/>
      <c r="B40" s="34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46"/>
      <c r="B41" s="346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47"/>
      <c r="B42" s="347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45">
        <v>4</v>
      </c>
      <c r="B44" s="345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46"/>
      <c r="B45" s="34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46"/>
      <c r="B46" s="34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46"/>
      <c r="B47" s="346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46"/>
      <c r="B48" s="34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46"/>
      <c r="B49" s="346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46"/>
      <c r="B50" s="34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46"/>
      <c r="B51" s="347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46"/>
      <c r="B52" s="348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46"/>
      <c r="B53" s="34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46"/>
      <c r="B54" s="34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46"/>
      <c r="B55" s="348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46"/>
      <c r="B56" s="348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46"/>
      <c r="B57" s="34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46"/>
      <c r="B58" s="34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47"/>
      <c r="B59" s="348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45">
        <v>5</v>
      </c>
      <c r="B61" s="345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46"/>
      <c r="B62" s="346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46"/>
      <c r="B63" s="346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46"/>
      <c r="B64" s="347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46"/>
      <c r="B65" s="348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46"/>
      <c r="B66" s="348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46"/>
      <c r="B67" s="34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46"/>
      <c r="B68" s="348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47"/>
      <c r="B69" s="348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45">
        <v>6</v>
      </c>
      <c r="B71" s="345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46"/>
      <c r="B72" s="346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46"/>
      <c r="B73" s="346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46"/>
      <c r="B74" s="34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46"/>
      <c r="B75" s="348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46"/>
      <c r="B76" s="348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46"/>
      <c r="B77" s="348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46"/>
      <c r="B78" s="34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47"/>
      <c r="B79" s="348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45">
        <v>7</v>
      </c>
      <c r="B81" s="345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46"/>
      <c r="B82" s="34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46"/>
      <c r="B83" s="34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46"/>
      <c r="B84" s="348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46"/>
      <c r="B85" s="34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46"/>
      <c r="B86" s="34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46"/>
      <c r="B87" s="348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46"/>
      <c r="B88" s="348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47"/>
      <c r="B89" s="34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66" t="s">
        <v>0</v>
      </c>
      <c r="B91" s="367"/>
      <c r="C91" s="368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45505</v>
      </c>
      <c r="B1" s="323"/>
    </row>
    <row r="2" spans="1:43" ht="14.85" customHeight="1">
      <c r="A2" s="352" t="s">
        <v>95</v>
      </c>
      <c r="B2" s="352" t="s">
        <v>94</v>
      </c>
      <c r="C2" s="354" t="s">
        <v>93</v>
      </c>
      <c r="D2" s="335" t="s">
        <v>119</v>
      </c>
      <c r="E2" s="375"/>
      <c r="F2" s="375"/>
      <c r="G2" s="375"/>
      <c r="H2" s="336"/>
      <c r="I2" s="333" t="s">
        <v>118</v>
      </c>
      <c r="J2" s="334"/>
      <c r="K2" s="334"/>
      <c r="L2" s="334"/>
      <c r="M2" s="334"/>
      <c r="N2" s="334"/>
      <c r="O2" s="334"/>
      <c r="P2" s="334"/>
      <c r="Q2" s="334"/>
      <c r="R2" s="356" t="s">
        <v>133</v>
      </c>
      <c r="S2" s="357"/>
      <c r="T2" s="369" t="s">
        <v>133</v>
      </c>
      <c r="U2" s="370"/>
      <c r="V2" s="358" t="s">
        <v>92</v>
      </c>
      <c r="W2" s="359"/>
      <c r="X2" s="359"/>
      <c r="Y2" s="359"/>
      <c r="Z2" s="359"/>
      <c r="AA2" s="373" t="s">
        <v>91</v>
      </c>
      <c r="AB2" s="374"/>
      <c r="AC2" s="374"/>
      <c r="AD2" s="374"/>
      <c r="AE2" s="374"/>
      <c r="AF2" s="362" t="s">
        <v>134</v>
      </c>
      <c r="AG2" s="363"/>
      <c r="AH2" s="384" t="s">
        <v>135</v>
      </c>
      <c r="AI2" s="385"/>
      <c r="AJ2" s="324" t="s">
        <v>102</v>
      </c>
      <c r="AK2" s="324"/>
      <c r="AL2" s="324"/>
      <c r="AM2" s="324"/>
      <c r="AN2" s="378" t="s">
        <v>103</v>
      </c>
      <c r="AO2" s="378"/>
      <c r="AP2" s="378"/>
      <c r="AQ2" s="378"/>
    </row>
    <row r="3" spans="1:43" ht="14.25" customHeight="1">
      <c r="A3" s="353"/>
      <c r="B3" s="353"/>
      <c r="C3" s="355"/>
      <c r="D3" s="376" t="s">
        <v>132</v>
      </c>
      <c r="E3" s="377"/>
      <c r="F3" s="364" t="s">
        <v>137</v>
      </c>
      <c r="G3" s="318" t="s">
        <v>139</v>
      </c>
      <c r="H3" s="319"/>
      <c r="I3" s="290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83" t="s">
        <v>132</v>
      </c>
      <c r="S3" s="330"/>
      <c r="T3" s="371" t="s">
        <v>131</v>
      </c>
      <c r="U3" s="37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5" t="s">
        <v>84</v>
      </c>
      <c r="AG3" s="327" t="s">
        <v>83</v>
      </c>
      <c r="AH3" s="386" t="s">
        <v>84</v>
      </c>
      <c r="AI3" s="386" t="s">
        <v>83</v>
      </c>
      <c r="AJ3" s="341" t="s">
        <v>82</v>
      </c>
      <c r="AK3" s="38" t="s">
        <v>96</v>
      </c>
      <c r="AL3" s="341" t="s">
        <v>81</v>
      </c>
      <c r="AM3" s="343" t="s">
        <v>80</v>
      </c>
      <c r="AN3" s="379" t="s">
        <v>82</v>
      </c>
      <c r="AO3" s="173" t="s">
        <v>96</v>
      </c>
      <c r="AP3" s="379" t="s">
        <v>81</v>
      </c>
      <c r="AQ3" s="381" t="s">
        <v>80</v>
      </c>
    </row>
    <row r="4" spans="1:43" ht="14.85" customHeight="1">
      <c r="A4" s="353"/>
      <c r="B4" s="353"/>
      <c r="C4" s="355"/>
      <c r="D4" s="39" t="s">
        <v>140</v>
      </c>
      <c r="E4" s="40" t="s">
        <v>141</v>
      </c>
      <c r="F4" s="365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6"/>
      <c r="AG4" s="328"/>
      <c r="AH4" s="387"/>
      <c r="AI4" s="387"/>
      <c r="AJ4" s="342"/>
      <c r="AK4" s="50" t="s">
        <v>97</v>
      </c>
      <c r="AL4" s="342"/>
      <c r="AM4" s="344"/>
      <c r="AN4" s="380"/>
      <c r="AO4" s="178" t="s">
        <v>97</v>
      </c>
      <c r="AP4" s="380"/>
      <c r="AQ4" s="382"/>
    </row>
    <row r="5" spans="1:43" ht="14.85" customHeight="1">
      <c r="A5" s="345">
        <v>1</v>
      </c>
      <c r="B5" s="34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46"/>
      <c r="B6" s="34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46"/>
      <c r="B7" s="34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46"/>
      <c r="B8" s="346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46"/>
      <c r="B9" s="34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46"/>
      <c r="B10" s="347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46"/>
      <c r="B11" s="348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46"/>
      <c r="B12" s="34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46"/>
      <c r="B13" s="34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46"/>
      <c r="B14" s="348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46"/>
      <c r="B15" s="348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46"/>
      <c r="B16" s="348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46"/>
      <c r="B17" s="34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46"/>
      <c r="B18" s="348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47"/>
      <c r="B19" s="34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45">
        <v>2</v>
      </c>
      <c r="B21" s="34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46"/>
      <c r="B22" s="346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46"/>
      <c r="B23" s="34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46"/>
      <c r="B24" s="34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46"/>
      <c r="B25" s="346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46"/>
      <c r="B26" s="346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46"/>
      <c r="B27" s="34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46"/>
      <c r="B28" s="34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46"/>
      <c r="B29" s="348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46"/>
      <c r="B30" s="34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46"/>
      <c r="B31" s="348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46"/>
      <c r="B32" s="348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47"/>
      <c r="B33" s="348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45">
        <v>3</v>
      </c>
      <c r="B35" s="345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46"/>
      <c r="B36" s="34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46"/>
      <c r="B37" s="34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46"/>
      <c r="B38" s="34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46"/>
      <c r="B39" s="34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46"/>
      <c r="B40" s="34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46"/>
      <c r="B41" s="346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47"/>
      <c r="B42" s="347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45">
        <v>4</v>
      </c>
      <c r="B44" s="345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46"/>
      <c r="B45" s="34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46"/>
      <c r="B46" s="34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46"/>
      <c r="B47" s="346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46"/>
      <c r="B48" s="34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46"/>
      <c r="B49" s="346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46"/>
      <c r="B50" s="34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46"/>
      <c r="B51" s="347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46"/>
      <c r="B52" s="348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46"/>
      <c r="B53" s="34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46"/>
      <c r="B54" s="34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46"/>
      <c r="B55" s="348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46"/>
      <c r="B56" s="348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46"/>
      <c r="B57" s="34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46"/>
      <c r="B58" s="34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47"/>
      <c r="B59" s="348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45">
        <v>5</v>
      </c>
      <c r="B61" s="345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46"/>
      <c r="B62" s="346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46"/>
      <c r="B63" s="346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46"/>
      <c r="B64" s="347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46"/>
      <c r="B65" s="348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46"/>
      <c r="B66" s="348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46"/>
      <c r="B67" s="34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46"/>
      <c r="B68" s="348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47"/>
      <c r="B69" s="348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45">
        <v>6</v>
      </c>
      <c r="B71" s="345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46"/>
      <c r="B72" s="346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46"/>
      <c r="B73" s="346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46"/>
      <c r="B74" s="34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46"/>
      <c r="B75" s="348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46"/>
      <c r="B76" s="348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46"/>
      <c r="B77" s="348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46"/>
      <c r="B78" s="34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47"/>
      <c r="B79" s="348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45">
        <v>7</v>
      </c>
      <c r="B81" s="345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46"/>
      <c r="B82" s="34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46"/>
      <c r="B83" s="34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46"/>
      <c r="B84" s="348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46"/>
      <c r="B85" s="34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46"/>
      <c r="B86" s="34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46"/>
      <c r="B87" s="348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46"/>
      <c r="B88" s="348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47"/>
      <c r="B89" s="34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66" t="s">
        <v>0</v>
      </c>
      <c r="B91" s="367"/>
      <c r="C91" s="368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45536</v>
      </c>
      <c r="B1" s="323"/>
    </row>
    <row r="2" spans="1:43" ht="14.85" customHeight="1">
      <c r="A2" s="352" t="s">
        <v>95</v>
      </c>
      <c r="B2" s="352" t="s">
        <v>94</v>
      </c>
      <c r="C2" s="354" t="s">
        <v>93</v>
      </c>
      <c r="D2" s="335" t="s">
        <v>120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56" t="s">
        <v>133</v>
      </c>
      <c r="S2" s="357"/>
      <c r="T2" s="369" t="s">
        <v>133</v>
      </c>
      <c r="U2" s="370"/>
      <c r="V2" s="358" t="s">
        <v>92</v>
      </c>
      <c r="W2" s="359"/>
      <c r="X2" s="359"/>
      <c r="Y2" s="359"/>
      <c r="Z2" s="359"/>
      <c r="AA2" s="373" t="s">
        <v>91</v>
      </c>
      <c r="AB2" s="374"/>
      <c r="AC2" s="374"/>
      <c r="AD2" s="374"/>
      <c r="AE2" s="374"/>
      <c r="AF2" s="362" t="s">
        <v>134</v>
      </c>
      <c r="AG2" s="363"/>
      <c r="AH2" s="384" t="s">
        <v>135</v>
      </c>
      <c r="AI2" s="385"/>
      <c r="AJ2" s="324" t="s">
        <v>102</v>
      </c>
      <c r="AK2" s="324"/>
      <c r="AL2" s="324"/>
      <c r="AM2" s="324"/>
      <c r="AN2" s="378" t="s">
        <v>103</v>
      </c>
      <c r="AO2" s="378"/>
      <c r="AP2" s="378"/>
      <c r="AQ2" s="378"/>
    </row>
    <row r="3" spans="1:43" ht="14.25" customHeight="1">
      <c r="A3" s="353"/>
      <c r="B3" s="353"/>
      <c r="C3" s="355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29" t="s">
        <v>132</v>
      </c>
      <c r="S3" s="330"/>
      <c r="T3" s="371" t="s">
        <v>131</v>
      </c>
      <c r="U3" s="37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25" t="s">
        <v>84</v>
      </c>
      <c r="AG3" s="327" t="s">
        <v>83</v>
      </c>
      <c r="AH3" s="386" t="s">
        <v>84</v>
      </c>
      <c r="AI3" s="386" t="s">
        <v>83</v>
      </c>
      <c r="AJ3" s="341" t="s">
        <v>82</v>
      </c>
      <c r="AK3" s="38" t="s">
        <v>96</v>
      </c>
      <c r="AL3" s="341" t="s">
        <v>81</v>
      </c>
      <c r="AM3" s="343" t="s">
        <v>80</v>
      </c>
      <c r="AN3" s="379" t="s">
        <v>82</v>
      </c>
      <c r="AO3" s="173" t="s">
        <v>96</v>
      </c>
      <c r="AP3" s="379" t="s">
        <v>81</v>
      </c>
      <c r="AQ3" s="381" t="s">
        <v>80</v>
      </c>
    </row>
    <row r="4" spans="1:43" ht="14.85" customHeight="1">
      <c r="A4" s="353"/>
      <c r="B4" s="353"/>
      <c r="C4" s="355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6"/>
      <c r="AG4" s="328"/>
      <c r="AH4" s="387"/>
      <c r="AI4" s="387"/>
      <c r="AJ4" s="342"/>
      <c r="AK4" s="50" t="s">
        <v>97</v>
      </c>
      <c r="AL4" s="342"/>
      <c r="AM4" s="344"/>
      <c r="AN4" s="380"/>
      <c r="AO4" s="178" t="s">
        <v>97</v>
      </c>
      <c r="AP4" s="380"/>
      <c r="AQ4" s="382"/>
    </row>
    <row r="5" spans="1:43" ht="14.85" customHeight="1">
      <c r="A5" s="345">
        <v>1</v>
      </c>
      <c r="B5" s="34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46"/>
      <c r="B6" s="34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46"/>
      <c r="B7" s="34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46"/>
      <c r="B8" s="34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46"/>
      <c r="B9" s="34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46"/>
      <c r="B10" s="34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46"/>
      <c r="B11" s="348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46"/>
      <c r="B12" s="34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46"/>
      <c r="B13" s="348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46"/>
      <c r="B14" s="34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46"/>
      <c r="B15" s="348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46"/>
      <c r="B16" s="34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46"/>
      <c r="B17" s="348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46"/>
      <c r="B18" s="348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47"/>
      <c r="B19" s="34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45">
        <v>2</v>
      </c>
      <c r="B21" s="345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46"/>
      <c r="B22" s="346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46"/>
      <c r="B23" s="34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46"/>
      <c r="B24" s="34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46"/>
      <c r="B25" s="34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46"/>
      <c r="B26" s="346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46"/>
      <c r="B27" s="34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46"/>
      <c r="B28" s="34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46"/>
      <c r="B29" s="34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46"/>
      <c r="B30" s="34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46"/>
      <c r="B31" s="34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46"/>
      <c r="B32" s="34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47"/>
      <c r="B33" s="348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45">
        <v>3</v>
      </c>
      <c r="B35" s="34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46"/>
      <c r="B36" s="34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46"/>
      <c r="B37" s="34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46"/>
      <c r="B38" s="34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46"/>
      <c r="B39" s="34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46"/>
      <c r="B40" s="34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46"/>
      <c r="B41" s="34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47"/>
      <c r="B42" s="34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45">
        <v>4</v>
      </c>
      <c r="B44" s="345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46"/>
      <c r="B45" s="346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46"/>
      <c r="B46" s="34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46"/>
      <c r="B47" s="34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46"/>
      <c r="B48" s="346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46"/>
      <c r="B49" s="34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46"/>
      <c r="B50" s="34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46"/>
      <c r="B51" s="34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46"/>
      <c r="B52" s="348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46"/>
      <c r="B53" s="34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46"/>
      <c r="B54" s="348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46"/>
      <c r="B55" s="34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46"/>
      <c r="B56" s="348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46"/>
      <c r="B57" s="34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46"/>
      <c r="B58" s="34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47"/>
      <c r="B59" s="348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45">
        <v>5</v>
      </c>
      <c r="B61" s="34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46"/>
      <c r="B62" s="34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46"/>
      <c r="B63" s="346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46"/>
      <c r="B64" s="34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46"/>
      <c r="B65" s="348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46"/>
      <c r="B66" s="34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46"/>
      <c r="B67" s="348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46"/>
      <c r="B68" s="34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47"/>
      <c r="B69" s="34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45">
        <v>6</v>
      </c>
      <c r="B71" s="345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46"/>
      <c r="B72" s="34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46"/>
      <c r="B73" s="34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46"/>
      <c r="B74" s="34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46"/>
      <c r="B75" s="348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46"/>
      <c r="B76" s="348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46"/>
      <c r="B77" s="34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46"/>
      <c r="B78" s="34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47"/>
      <c r="B79" s="348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45">
        <v>7</v>
      </c>
      <c r="B81" s="345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46"/>
      <c r="B82" s="346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46"/>
      <c r="B83" s="347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46"/>
      <c r="B84" s="348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46"/>
      <c r="B85" s="34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46"/>
      <c r="B86" s="348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46"/>
      <c r="B87" s="348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46"/>
      <c r="B88" s="34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47"/>
      <c r="B89" s="34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66" t="s">
        <v>0</v>
      </c>
      <c r="B91" s="367"/>
      <c r="C91" s="368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45566</v>
      </c>
      <c r="B1" s="323"/>
    </row>
    <row r="2" spans="1:43" ht="14.85" customHeight="1">
      <c r="A2" s="352" t="s">
        <v>95</v>
      </c>
      <c r="B2" s="352" t="s">
        <v>94</v>
      </c>
      <c r="C2" s="354" t="s">
        <v>93</v>
      </c>
      <c r="D2" s="335" t="s">
        <v>121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56" t="s">
        <v>133</v>
      </c>
      <c r="S2" s="357"/>
      <c r="T2" s="369" t="s">
        <v>133</v>
      </c>
      <c r="U2" s="370"/>
      <c r="V2" s="358" t="s">
        <v>92</v>
      </c>
      <c r="W2" s="359"/>
      <c r="X2" s="359"/>
      <c r="Y2" s="359"/>
      <c r="Z2" s="359"/>
      <c r="AA2" s="373" t="s">
        <v>91</v>
      </c>
      <c r="AB2" s="374"/>
      <c r="AC2" s="374"/>
      <c r="AD2" s="374"/>
      <c r="AE2" s="374"/>
      <c r="AF2" s="362" t="s">
        <v>134</v>
      </c>
      <c r="AG2" s="363"/>
      <c r="AH2" s="384" t="s">
        <v>135</v>
      </c>
      <c r="AI2" s="385"/>
      <c r="AJ2" s="324" t="s">
        <v>102</v>
      </c>
      <c r="AK2" s="324"/>
      <c r="AL2" s="324"/>
      <c r="AM2" s="324"/>
      <c r="AN2" s="378" t="s">
        <v>103</v>
      </c>
      <c r="AO2" s="378"/>
      <c r="AP2" s="378"/>
      <c r="AQ2" s="378"/>
    </row>
    <row r="3" spans="1:43" ht="14.25" customHeight="1">
      <c r="A3" s="353"/>
      <c r="B3" s="353"/>
      <c r="C3" s="355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29" t="s">
        <v>132</v>
      </c>
      <c r="S3" s="330"/>
      <c r="T3" s="371" t="s">
        <v>131</v>
      </c>
      <c r="U3" s="37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25" t="s">
        <v>84</v>
      </c>
      <c r="AG3" s="327" t="s">
        <v>83</v>
      </c>
      <c r="AH3" s="386" t="s">
        <v>84</v>
      </c>
      <c r="AI3" s="386" t="s">
        <v>83</v>
      </c>
      <c r="AJ3" s="341" t="s">
        <v>82</v>
      </c>
      <c r="AK3" s="38" t="s">
        <v>96</v>
      </c>
      <c r="AL3" s="341" t="s">
        <v>81</v>
      </c>
      <c r="AM3" s="343" t="s">
        <v>80</v>
      </c>
      <c r="AN3" s="379" t="s">
        <v>82</v>
      </c>
      <c r="AO3" s="173" t="s">
        <v>96</v>
      </c>
      <c r="AP3" s="379" t="s">
        <v>81</v>
      </c>
      <c r="AQ3" s="381" t="s">
        <v>80</v>
      </c>
    </row>
    <row r="4" spans="1:43" ht="14.85" customHeight="1">
      <c r="A4" s="353"/>
      <c r="B4" s="353"/>
      <c r="C4" s="355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26"/>
      <c r="AG4" s="328"/>
      <c r="AH4" s="387"/>
      <c r="AI4" s="387"/>
      <c r="AJ4" s="342"/>
      <c r="AK4" s="50" t="s">
        <v>97</v>
      </c>
      <c r="AL4" s="342"/>
      <c r="AM4" s="344"/>
      <c r="AN4" s="380"/>
      <c r="AO4" s="178" t="s">
        <v>97</v>
      </c>
      <c r="AP4" s="380"/>
      <c r="AQ4" s="382"/>
    </row>
    <row r="5" spans="1:43" ht="14.85" customHeight="1">
      <c r="A5" s="345">
        <v>1</v>
      </c>
      <c r="B5" s="34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46"/>
      <c r="B6" s="34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46"/>
      <c r="B7" s="34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46"/>
      <c r="B8" s="34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46"/>
      <c r="B9" s="34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46"/>
      <c r="B10" s="34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46"/>
      <c r="B11" s="348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46"/>
      <c r="B12" s="34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46"/>
      <c r="B13" s="348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46"/>
      <c r="B14" s="34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46"/>
      <c r="B15" s="348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46"/>
      <c r="B16" s="34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46"/>
      <c r="B17" s="348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46"/>
      <c r="B18" s="348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47"/>
      <c r="B19" s="34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45">
        <v>2</v>
      </c>
      <c r="B21" s="345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46"/>
      <c r="B22" s="346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46"/>
      <c r="B23" s="34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46"/>
      <c r="B24" s="34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46"/>
      <c r="B25" s="34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46"/>
      <c r="B26" s="346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46"/>
      <c r="B27" s="34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46"/>
      <c r="B28" s="34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46"/>
      <c r="B29" s="34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46"/>
      <c r="B30" s="34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46"/>
      <c r="B31" s="34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46"/>
      <c r="B32" s="34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47"/>
      <c r="B33" s="348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45">
        <v>3</v>
      </c>
      <c r="B35" s="34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46"/>
      <c r="B36" s="34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46"/>
      <c r="B37" s="34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46"/>
      <c r="B38" s="34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46"/>
      <c r="B39" s="34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46"/>
      <c r="B40" s="34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46"/>
      <c r="B41" s="34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47"/>
      <c r="B42" s="34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45">
        <v>4</v>
      </c>
      <c r="B44" s="345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46"/>
      <c r="B45" s="346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46"/>
      <c r="B46" s="34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46"/>
      <c r="B47" s="34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46"/>
      <c r="B48" s="346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46"/>
      <c r="B49" s="34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46"/>
      <c r="B50" s="34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46"/>
      <c r="B51" s="34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46"/>
      <c r="B52" s="348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46"/>
      <c r="B53" s="34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46"/>
      <c r="B54" s="348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46"/>
      <c r="B55" s="34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46"/>
      <c r="B56" s="348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46"/>
      <c r="B57" s="34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46"/>
      <c r="B58" s="34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47"/>
      <c r="B59" s="348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45">
        <v>5</v>
      </c>
      <c r="B61" s="34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46"/>
      <c r="B62" s="34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46"/>
      <c r="B63" s="346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46"/>
      <c r="B64" s="34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46"/>
      <c r="B65" s="348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46"/>
      <c r="B66" s="34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46"/>
      <c r="B67" s="348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46"/>
      <c r="B68" s="34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47"/>
      <c r="B69" s="34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45">
        <v>6</v>
      </c>
      <c r="B71" s="345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46"/>
      <c r="B72" s="34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46"/>
      <c r="B73" s="34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46"/>
      <c r="B74" s="34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46"/>
      <c r="B75" s="348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46"/>
      <c r="B76" s="348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46"/>
      <c r="B77" s="34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46"/>
      <c r="B78" s="34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47"/>
      <c r="B79" s="348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45">
        <v>7</v>
      </c>
      <c r="B81" s="345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46"/>
      <c r="B82" s="346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46"/>
      <c r="B83" s="347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46"/>
      <c r="B84" s="348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46"/>
      <c r="B85" s="34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46"/>
      <c r="B86" s="348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46"/>
      <c r="B87" s="348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46"/>
      <c r="B88" s="34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47"/>
      <c r="B89" s="34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66" t="s">
        <v>0</v>
      </c>
      <c r="B91" s="367"/>
      <c r="C91" s="368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45597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122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5.75" customHeight="1">
      <c r="A5" s="428">
        <v>1</v>
      </c>
      <c r="B5" s="42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3.5">
      <c r="A6" s="429"/>
      <c r="B6" s="42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3.5">
      <c r="A7" s="429"/>
      <c r="B7" s="42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3.5">
      <c r="A8" s="429"/>
      <c r="B8" s="429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3.5">
      <c r="A9" s="429"/>
      <c r="B9" s="429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3.5">
      <c r="A10" s="429"/>
      <c r="B10" s="430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3.5">
      <c r="A11" s="429"/>
      <c r="B11" s="427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3.5">
      <c r="A12" s="429"/>
      <c r="B12" s="427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3.5">
      <c r="A13" s="429"/>
      <c r="B13" s="427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3.5">
      <c r="A14" s="429"/>
      <c r="B14" s="427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3.5">
      <c r="A15" s="429"/>
      <c r="B15" s="427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3.5">
      <c r="A16" s="429"/>
      <c r="B16" s="427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3.5">
      <c r="A17" s="429"/>
      <c r="B17" s="427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3.5">
      <c r="A18" s="429"/>
      <c r="B18" s="427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3.5">
      <c r="A19" s="430"/>
      <c r="B19" s="427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3.5">
      <c r="A21" s="428">
        <v>2</v>
      </c>
      <c r="B21" s="428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3.5">
      <c r="A22" s="429"/>
      <c r="B22" s="429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3.5">
      <c r="A23" s="429"/>
      <c r="B23" s="429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3.5">
      <c r="A24" s="429"/>
      <c r="B24" s="42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3.5">
      <c r="A25" s="429"/>
      <c r="B25" s="42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3.5">
      <c r="A26" s="429"/>
      <c r="B26" s="42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3.5">
      <c r="A27" s="429"/>
      <c r="B27" s="43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3.5">
      <c r="A28" s="429"/>
      <c r="B28" s="427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3.5">
      <c r="A29" s="429"/>
      <c r="B29" s="427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3.5">
      <c r="A30" s="429"/>
      <c r="B30" s="427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3.5">
      <c r="A31" s="429"/>
      <c r="B31" s="427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3.5">
      <c r="A32" s="429"/>
      <c r="B32" s="427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3.5">
      <c r="A33" s="430"/>
      <c r="B33" s="427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3.5">
      <c r="A35" s="428">
        <v>3</v>
      </c>
      <c r="B35" s="42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3.5">
      <c r="A36" s="429"/>
      <c r="B36" s="42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3.5">
      <c r="A37" s="429"/>
      <c r="B37" s="42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3.5">
      <c r="A38" s="429"/>
      <c r="B38" s="42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3.5">
      <c r="A39" s="429"/>
      <c r="B39" s="42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3.5">
      <c r="A40" s="429"/>
      <c r="B40" s="42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3.5">
      <c r="A41" s="429"/>
      <c r="B41" s="42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3.5">
      <c r="A42" s="430"/>
      <c r="B42" s="43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3.5">
      <c r="A44" s="428">
        <v>4</v>
      </c>
      <c r="B44" s="428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3.5">
      <c r="A45" s="429"/>
      <c r="B45" s="429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3.5">
      <c r="A46" s="429"/>
      <c r="B46" s="429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3.5">
      <c r="A47" s="429"/>
      <c r="B47" s="429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3.5">
      <c r="A48" s="429"/>
      <c r="B48" s="429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3.5">
      <c r="A49" s="429"/>
      <c r="B49" s="429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3.5">
      <c r="A50" s="429"/>
      <c r="B50" s="42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3.5">
      <c r="A51" s="429"/>
      <c r="B51" s="430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3.5">
      <c r="A52" s="429"/>
      <c r="B52" s="427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3.5">
      <c r="A53" s="429"/>
      <c r="B53" s="427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3.5">
      <c r="A54" s="429"/>
      <c r="B54" s="427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3.5">
      <c r="A55" s="429"/>
      <c r="B55" s="427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3.5">
      <c r="A56" s="429"/>
      <c r="B56" s="427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3.5">
      <c r="A57" s="429"/>
      <c r="B57" s="427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3.5">
      <c r="A58" s="429"/>
      <c r="B58" s="427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3.5">
      <c r="A59" s="430"/>
      <c r="B59" s="427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3.5">
      <c r="A61" s="428">
        <v>5</v>
      </c>
      <c r="B61" s="428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3.5">
      <c r="A62" s="429"/>
      <c r="B62" s="429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3.5">
      <c r="A63" s="429"/>
      <c r="B63" s="429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3.5">
      <c r="A64" s="429"/>
      <c r="B64" s="43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3.5">
      <c r="A65" s="429"/>
      <c r="B65" s="427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3.5">
      <c r="A66" s="429"/>
      <c r="B66" s="427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3.5">
      <c r="A67" s="429"/>
      <c r="B67" s="427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3.5">
      <c r="A68" s="429"/>
      <c r="B68" s="427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3.5">
      <c r="A69" s="430"/>
      <c r="B69" s="427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3.5">
      <c r="A71" s="428">
        <v>6</v>
      </c>
      <c r="B71" s="428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3.5">
      <c r="A72" s="429"/>
      <c r="B72" s="42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3.5">
      <c r="A73" s="429"/>
      <c r="B73" s="429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3.5">
      <c r="A74" s="429"/>
      <c r="B74" s="43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3.5">
      <c r="A75" s="429"/>
      <c r="B75" s="427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3.5">
      <c r="A76" s="429"/>
      <c r="B76" s="427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3.5">
      <c r="A77" s="429"/>
      <c r="B77" s="427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3.5">
      <c r="A78" s="429"/>
      <c r="B78" s="427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3.5">
      <c r="A79" s="430"/>
      <c r="B79" s="427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3.5">
      <c r="A81" s="428">
        <v>7</v>
      </c>
      <c r="B81" s="42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3.5">
      <c r="A82" s="429"/>
      <c r="B82" s="429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3.5">
      <c r="A83" s="429"/>
      <c r="B83" s="43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3.5">
      <c r="A84" s="429"/>
      <c r="B84" s="427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3.5">
      <c r="A85" s="429"/>
      <c r="B85" s="427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3.5">
      <c r="A86" s="429"/>
      <c r="B86" s="427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3.5">
      <c r="A87" s="429"/>
      <c r="B87" s="427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3.5">
      <c r="A88" s="429"/>
      <c r="B88" s="427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3.5">
      <c r="A89" s="430"/>
      <c r="B89" s="427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45627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123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8" customHeight="1">
      <c r="A5" s="428">
        <v>1</v>
      </c>
      <c r="B5" s="42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29"/>
      <c r="B6" s="42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429"/>
      <c r="B7" s="42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29"/>
      <c r="B8" s="42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29"/>
      <c r="B9" s="42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29"/>
      <c r="B10" s="430"/>
      <c r="C10" s="25" t="s">
        <v>72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29"/>
      <c r="B11" s="427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29"/>
      <c r="B12" s="427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29"/>
      <c r="B13" s="427"/>
      <c r="C13" s="25" t="s">
        <v>69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29"/>
      <c r="B14" s="427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29"/>
      <c r="B15" s="427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29"/>
      <c r="B16" s="427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29"/>
      <c r="B17" s="427"/>
      <c r="C17" s="25" t="s">
        <v>65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429"/>
      <c r="B18" s="427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30"/>
      <c r="B19" s="427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428">
        <v>2</v>
      </c>
      <c r="B21" s="428">
        <v>1</v>
      </c>
      <c r="C21" s="25" t="s">
        <v>62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29"/>
      <c r="B22" s="429"/>
      <c r="C22" s="25" t="s">
        <v>61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29"/>
      <c r="B23" s="429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429"/>
      <c r="B24" s="42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29"/>
      <c r="B25" s="42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29"/>
      <c r="B26" s="42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29"/>
      <c r="B27" s="43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429"/>
      <c r="B28" s="427">
        <v>2</v>
      </c>
      <c r="C28" s="25" t="s">
        <v>55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29"/>
      <c r="B29" s="427"/>
      <c r="C29" s="25" t="s">
        <v>54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429"/>
      <c r="B30" s="427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429"/>
      <c r="B31" s="427"/>
      <c r="C31" s="25" t="s">
        <v>52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429"/>
      <c r="B32" s="427"/>
      <c r="C32" s="25" t="s">
        <v>51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30"/>
      <c r="B33" s="427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428">
        <v>3</v>
      </c>
      <c r="B35" s="42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429"/>
      <c r="B36" s="42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29"/>
      <c r="B37" s="42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29"/>
      <c r="B38" s="42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429"/>
      <c r="B39" s="42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29"/>
      <c r="B40" s="42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29"/>
      <c r="B41" s="42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30"/>
      <c r="B42" s="43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428">
        <v>4</v>
      </c>
      <c r="B44" s="428">
        <v>1</v>
      </c>
      <c r="C44" s="25" t="s">
        <v>41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429"/>
      <c r="B45" s="429"/>
      <c r="C45" s="25" t="s">
        <v>40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429"/>
      <c r="B46" s="429"/>
      <c r="C46" s="25" t="s">
        <v>39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429"/>
      <c r="B47" s="429"/>
      <c r="C47" s="25" t="s">
        <v>38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429"/>
      <c r="B48" s="429"/>
      <c r="C48" s="25" t="s">
        <v>37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429"/>
      <c r="B49" s="429"/>
      <c r="C49" s="25" t="s">
        <v>36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429"/>
      <c r="B50" s="42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429"/>
      <c r="B51" s="430"/>
      <c r="C51" s="25" t="s">
        <v>34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29"/>
      <c r="B52" s="427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29"/>
      <c r="B53" s="427"/>
      <c r="C53" s="25" t="s">
        <v>32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29"/>
      <c r="B54" s="427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29"/>
      <c r="B55" s="427"/>
      <c r="C55" s="25" t="s">
        <v>30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429"/>
      <c r="B56" s="427"/>
      <c r="C56" s="25" t="s">
        <v>29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29"/>
      <c r="B57" s="427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29"/>
      <c r="B58" s="427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30"/>
      <c r="B59" s="427"/>
      <c r="C59" s="25" t="s">
        <v>142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428">
        <v>5</v>
      </c>
      <c r="B61" s="428">
        <v>1</v>
      </c>
      <c r="C61" s="25" t="s">
        <v>26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29"/>
      <c r="B62" s="429"/>
      <c r="C62" s="25" t="s">
        <v>25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29"/>
      <c r="B63" s="429"/>
      <c r="C63" s="25" t="s">
        <v>24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29"/>
      <c r="B64" s="43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29"/>
      <c r="B65" s="427">
        <v>2</v>
      </c>
      <c r="C65" s="25" t="s">
        <v>22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429"/>
      <c r="B66" s="427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29"/>
      <c r="B67" s="427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29"/>
      <c r="B68" s="427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30"/>
      <c r="B69" s="427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428">
        <v>6</v>
      </c>
      <c r="B71" s="428">
        <v>1</v>
      </c>
      <c r="C71" s="25" t="s">
        <v>17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429"/>
      <c r="B72" s="42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429"/>
      <c r="B73" s="429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429"/>
      <c r="B74" s="43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29"/>
      <c r="B75" s="427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29"/>
      <c r="B76" s="427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29"/>
      <c r="B77" s="427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429"/>
      <c r="B78" s="427"/>
      <c r="C78" s="25" t="s">
        <v>11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30"/>
      <c r="B79" s="427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428">
        <v>7</v>
      </c>
      <c r="B81" s="42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29"/>
      <c r="B82" s="429"/>
      <c r="C82" s="25" t="s">
        <v>8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429"/>
      <c r="B83" s="43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29"/>
      <c r="B84" s="427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429"/>
      <c r="B85" s="427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29"/>
      <c r="B86" s="427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29"/>
      <c r="B87" s="427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29"/>
      <c r="B88" s="427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30"/>
      <c r="B89" s="427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tabSelected="1" zoomScaleNormal="100" workbookViewId="0">
      <pane xSplit="3" ySplit="4" topLeftCell="AF8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S18" sqref="AS1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45658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124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5" customHeight="1">
      <c r="A5" s="428">
        <v>1</v>
      </c>
      <c r="B5" s="42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67">
        <v>0</v>
      </c>
      <c r="S5" s="122">
        <v>0</v>
      </c>
      <c r="T5" s="167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429"/>
      <c r="B6" s="42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67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429"/>
      <c r="B7" s="42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67">
        <v>362802</v>
      </c>
      <c r="S7" s="122">
        <v>2300.137987864709</v>
      </c>
      <c r="T7" s="167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429"/>
      <c r="B8" s="42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67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429"/>
      <c r="B9" s="42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67">
        <v>0</v>
      </c>
      <c r="S9" s="123">
        <v>0</v>
      </c>
      <c r="T9" s="167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29"/>
      <c r="B10" s="430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67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29"/>
      <c r="B11" s="427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68">
        <v>1735037</v>
      </c>
      <c r="S11" s="123">
        <v>11000.006929539586</v>
      </c>
      <c r="T11" s="167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29"/>
      <c r="B12" s="427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68">
        <v>0</v>
      </c>
      <c r="S12" s="123">
        <v>0</v>
      </c>
      <c r="T12" s="167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29"/>
      <c r="B13" s="427"/>
      <c r="C13" s="25" t="s">
        <v>69</v>
      </c>
      <c r="D13" s="27">
        <v>1</v>
      </c>
      <c r="E13" s="120">
        <v>0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9">
        <v>0</v>
      </c>
      <c r="P13" s="294">
        <v>52</v>
      </c>
      <c r="Q13" s="249">
        <v>5</v>
      </c>
      <c r="R13" s="121">
        <v>0</v>
      </c>
      <c r="S13" s="123">
        <v>0</v>
      </c>
      <c r="T13" s="167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29"/>
      <c r="B14" s="427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67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29"/>
      <c r="B15" s="427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67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29"/>
      <c r="B16" s="427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68">
        <v>0</v>
      </c>
      <c r="S16" s="123">
        <v>0</v>
      </c>
      <c r="T16" s="167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429"/>
      <c r="B17" s="427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68">
        <v>0</v>
      </c>
      <c r="S17" s="123">
        <v>0</v>
      </c>
      <c r="T17" s="167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429"/>
      <c r="B18" s="427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0</v>
      </c>
      <c r="S18" s="123">
        <v>0</v>
      </c>
      <c r="T18" s="167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30"/>
      <c r="B19" s="427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67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5">
        <f t="shared" si="2"/>
        <v>502</v>
      </c>
      <c r="G20" s="240">
        <f t="shared" si="2"/>
        <v>421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502</v>
      </c>
      <c r="Q20" s="250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>
        <v>0</v>
      </c>
      <c r="E21" s="28">
        <v>1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68">
        <v>157731</v>
      </c>
      <c r="S21" s="123">
        <v>1000.0029353859361</v>
      </c>
      <c r="T21" s="167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29"/>
      <c r="B22" s="429"/>
      <c r="C22" s="25" t="s">
        <v>61</v>
      </c>
      <c r="D22" s="27">
        <v>0</v>
      </c>
      <c r="E22" s="28">
        <v>0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68">
        <v>0</v>
      </c>
      <c r="S22" s="139">
        <v>0</v>
      </c>
      <c r="T22" s="167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29"/>
      <c r="B23" s="429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68">
        <v>0</v>
      </c>
      <c r="S23" s="139">
        <v>0</v>
      </c>
      <c r="T23" s="167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429"/>
      <c r="B24" s="42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68">
        <v>0</v>
      </c>
      <c r="S24" s="139">
        <v>0</v>
      </c>
      <c r="T24" s="167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29"/>
      <c r="B25" s="42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68">
        <v>0</v>
      </c>
      <c r="S25" s="139">
        <v>0</v>
      </c>
      <c r="T25" s="167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29"/>
      <c r="B26" s="42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67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29"/>
      <c r="B27" s="43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67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429"/>
      <c r="B28" s="427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67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29"/>
      <c r="B29" s="427"/>
      <c r="C29" s="25" t="s">
        <v>54</v>
      </c>
      <c r="D29" s="27">
        <v>0</v>
      </c>
      <c r="E29" s="28">
        <v>0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68">
        <v>157731</v>
      </c>
      <c r="S29" s="139">
        <v>1000.0029353859361</v>
      </c>
      <c r="T29" s="167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429"/>
      <c r="B30" s="427"/>
      <c r="C30" s="25" t="s">
        <v>53</v>
      </c>
      <c r="D30" s="27">
        <v>1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68">
        <v>0</v>
      </c>
      <c r="S30" s="139">
        <v>0</v>
      </c>
      <c r="T30" s="167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429"/>
      <c r="B31" s="427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69">
        <v>0</v>
      </c>
      <c r="S31" s="123">
        <v>0</v>
      </c>
      <c r="T31" s="167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429"/>
      <c r="B32" s="427"/>
      <c r="C32" s="25" t="s">
        <v>51</v>
      </c>
      <c r="D32" s="27">
        <v>0</v>
      </c>
      <c r="E32" s="28">
        <v>0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68">
        <v>100002</v>
      </c>
      <c r="S32" s="123">
        <v>634.00532263451305</v>
      </c>
      <c r="T32" s="167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30"/>
      <c r="B33" s="427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67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428">
        <v>3</v>
      </c>
      <c r="B35" s="42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68">
        <v>15773</v>
      </c>
      <c r="S35" s="123">
        <v>99.999659545950834</v>
      </c>
      <c r="T35" s="167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429"/>
      <c r="B36" s="42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67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29"/>
      <c r="B37" s="42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67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29"/>
      <c r="B38" s="42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67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429"/>
      <c r="B39" s="42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67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29"/>
      <c r="B40" s="42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67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29"/>
      <c r="B41" s="42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68">
        <v>0</v>
      </c>
      <c r="S41" s="123">
        <v>0</v>
      </c>
      <c r="T41" s="167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30"/>
      <c r="B42" s="43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67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428">
        <v>4</v>
      </c>
      <c r="B44" s="428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68">
        <v>473193</v>
      </c>
      <c r="S44" s="123">
        <v>3000.0088061578081</v>
      </c>
      <c r="T44" s="167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429"/>
      <c r="B45" s="429"/>
      <c r="C45" s="25" t="s">
        <v>40</v>
      </c>
      <c r="D45" s="27">
        <v>0</v>
      </c>
      <c r="E45" s="28">
        <v>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68">
        <v>0</v>
      </c>
      <c r="S45" s="123">
        <v>0</v>
      </c>
      <c r="T45" s="167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429"/>
      <c r="B46" s="429"/>
      <c r="C46" s="25" t="s">
        <v>39</v>
      </c>
      <c r="D46" s="27">
        <v>1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68">
        <v>0</v>
      </c>
      <c r="S46" s="123">
        <v>0</v>
      </c>
      <c r="T46" s="167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429"/>
      <c r="B47" s="429"/>
      <c r="C47" s="25" t="s">
        <v>38</v>
      </c>
      <c r="D47" s="27">
        <v>0</v>
      </c>
      <c r="E47" s="28">
        <v>3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68">
        <v>0</v>
      </c>
      <c r="S47" s="123">
        <v>0</v>
      </c>
      <c r="T47" s="167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429"/>
      <c r="B48" s="429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68">
        <v>0</v>
      </c>
      <c r="S48" s="123">
        <v>0</v>
      </c>
      <c r="T48" s="167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429"/>
      <c r="B49" s="429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69">
        <v>0</v>
      </c>
      <c r="S49" s="123">
        <v>0</v>
      </c>
      <c r="T49" s="167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429"/>
      <c r="B50" s="42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68">
        <v>0</v>
      </c>
      <c r="S50" s="123">
        <v>0</v>
      </c>
      <c r="T50" s="167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429"/>
      <c r="B51" s="430"/>
      <c r="C51" s="25" t="s">
        <v>34</v>
      </c>
      <c r="D51" s="27">
        <v>9</v>
      </c>
      <c r="E51" s="28">
        <v>1</v>
      </c>
      <c r="F51" s="274">
        <v>34</v>
      </c>
      <c r="G51" s="315">
        <f>30-3</f>
        <v>27</v>
      </c>
      <c r="H51" s="316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68">
        <v>157731</v>
      </c>
      <c r="S51" s="123">
        <v>1000.0029353859361</v>
      </c>
      <c r="T51" s="167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29"/>
      <c r="B52" s="427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68">
        <v>0</v>
      </c>
      <c r="S52" s="123">
        <v>0</v>
      </c>
      <c r="T52" s="167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29"/>
      <c r="B53" s="427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68">
        <v>0</v>
      </c>
      <c r="S53" s="123">
        <v>0</v>
      </c>
      <c r="T53" s="167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29"/>
      <c r="B54" s="427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69">
        <v>0</v>
      </c>
      <c r="S54" s="123">
        <v>0</v>
      </c>
      <c r="T54" s="167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29"/>
      <c r="B55" s="427"/>
      <c r="C55" s="25" t="s">
        <v>30</v>
      </c>
      <c r="D55" s="27">
        <v>2</v>
      </c>
      <c r="E55" s="28">
        <v>0</v>
      </c>
      <c r="F55" s="274">
        <v>84</v>
      </c>
      <c r="G55" s="239">
        <v>83</v>
      </c>
      <c r="H55" s="258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4">
        <v>84</v>
      </c>
      <c r="Q55" s="249">
        <v>0</v>
      </c>
      <c r="R55" s="169">
        <v>1045586</v>
      </c>
      <c r="S55" s="123">
        <v>6628.9383139550209</v>
      </c>
      <c r="T55" s="167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429"/>
      <c r="B56" s="427"/>
      <c r="C56" s="25" t="s">
        <v>29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68">
        <v>0</v>
      </c>
      <c r="S56" s="139">
        <v>0</v>
      </c>
      <c r="T56" s="167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29"/>
      <c r="B57" s="427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68">
        <v>0</v>
      </c>
      <c r="S57" s="123">
        <v>0</v>
      </c>
      <c r="T57" s="167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29"/>
      <c r="B58" s="427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68">
        <v>331254</v>
      </c>
      <c r="S58" s="123">
        <v>2100.1259889199514</v>
      </c>
      <c r="T58" s="167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30"/>
      <c r="B59" s="427"/>
      <c r="C59" s="25" t="s">
        <v>142</v>
      </c>
      <c r="D59" s="27">
        <v>6</v>
      </c>
      <c r="E59" s="28">
        <v>0</v>
      </c>
      <c r="F59" s="274">
        <v>66</v>
      </c>
      <c r="G59" s="239">
        <v>52</v>
      </c>
      <c r="H59" s="258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4">
        <v>66</v>
      </c>
      <c r="Q59" s="249">
        <v>29</v>
      </c>
      <c r="R59" s="168">
        <v>3091519</v>
      </c>
      <c r="S59" s="123">
        <v>19600.00301019707</v>
      </c>
      <c r="T59" s="167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4">
        <f t="shared" ref="G60:H60" si="20">SUM(G44:G59)</f>
        <v>730</v>
      </c>
      <c r="H60" s="265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68">
        <v>0</v>
      </c>
      <c r="S61" s="123">
        <v>0</v>
      </c>
      <c r="T61" s="167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29"/>
      <c r="B62" s="429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68">
        <v>0</v>
      </c>
      <c r="S62" s="123">
        <v>0</v>
      </c>
      <c r="T62" s="167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29"/>
      <c r="B63" s="429"/>
      <c r="C63" s="25" t="s">
        <v>24</v>
      </c>
      <c r="D63" s="27">
        <v>1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68">
        <v>0</v>
      </c>
      <c r="S63" s="123">
        <v>0</v>
      </c>
      <c r="T63" s="167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29"/>
      <c r="B64" s="43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68">
        <v>488967</v>
      </c>
      <c r="S64" s="123">
        <v>3100.0148056301869</v>
      </c>
      <c r="T64" s="167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29"/>
      <c r="B65" s="427">
        <v>2</v>
      </c>
      <c r="C65" s="25" t="s">
        <v>22</v>
      </c>
      <c r="D65" s="27">
        <v>2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68">
        <v>0</v>
      </c>
      <c r="S65" s="123">
        <v>0</v>
      </c>
      <c r="T65" s="167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429"/>
      <c r="B66" s="427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68">
        <v>0</v>
      </c>
      <c r="S66" s="123">
        <v>0</v>
      </c>
      <c r="T66" s="167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29"/>
      <c r="B67" s="427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68">
        <v>0</v>
      </c>
      <c r="S67" s="123">
        <v>0</v>
      </c>
      <c r="T67" s="167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29"/>
      <c r="B68" s="427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67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30"/>
      <c r="B69" s="427"/>
      <c r="C69" s="25" t="s">
        <v>18</v>
      </c>
      <c r="D69" s="27">
        <v>1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67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68">
        <v>0</v>
      </c>
      <c r="S71" s="146">
        <v>0</v>
      </c>
      <c r="T71" s="167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429"/>
      <c r="B72" s="42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47340</v>
      </c>
      <c r="S72" s="146">
        <v>300.13211709283661</v>
      </c>
      <c r="T72" s="167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429"/>
      <c r="B73" s="429"/>
      <c r="C73" s="25" t="s">
        <v>15</v>
      </c>
      <c r="D73" s="27">
        <v>0</v>
      </c>
      <c r="E73" s="28">
        <v>2</v>
      </c>
      <c r="F73" s="277">
        <v>23</v>
      </c>
      <c r="G73" s="239">
        <v>20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7">
        <v>23</v>
      </c>
      <c r="Q73" s="249">
        <v>-3</v>
      </c>
      <c r="R73" s="145">
        <v>0</v>
      </c>
      <c r="S73" s="146">
        <v>0</v>
      </c>
      <c r="T73" s="167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429"/>
      <c r="B74" s="43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67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29"/>
      <c r="B75" s="427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67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29"/>
      <c r="B76" s="427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67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29"/>
      <c r="B77" s="427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67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429"/>
      <c r="B78" s="427"/>
      <c r="C78" s="25" t="s">
        <v>11</v>
      </c>
      <c r="D78" s="27">
        <v>0</v>
      </c>
      <c r="E78" s="28">
        <v>1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157731</v>
      </c>
      <c r="S78" s="146">
        <v>1000.0029353859361</v>
      </c>
      <c r="T78" s="167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30"/>
      <c r="B79" s="427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67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4">
        <f t="shared" si="36"/>
        <v>280</v>
      </c>
      <c r="H80" s="265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495287</v>
      </c>
      <c r="S81" s="146">
        <v>3140.0831406539874</v>
      </c>
      <c r="T81" s="167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29"/>
      <c r="B82" s="429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68">
        <v>0</v>
      </c>
      <c r="S82" s="146">
        <v>0</v>
      </c>
      <c r="T82" s="167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429"/>
      <c r="B83" s="43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68">
        <v>0</v>
      </c>
      <c r="S83" s="146">
        <v>0</v>
      </c>
      <c r="T83" s="167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29"/>
      <c r="B84" s="427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67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429"/>
      <c r="B85" s="427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67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29"/>
      <c r="B86" s="427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67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29"/>
      <c r="B87" s="427"/>
      <c r="C87" s="25" t="s">
        <v>3</v>
      </c>
      <c r="D87" s="27">
        <v>3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68">
        <v>0</v>
      </c>
      <c r="S87" s="146">
        <v>0</v>
      </c>
      <c r="T87" s="167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29"/>
      <c r="B88" s="427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67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8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30"/>
      <c r="B89" s="427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67">
        <f>R89+'2024.12'!T89</f>
        <v>0</v>
      </c>
      <c r="U89" s="122">
        <f>S89+'2024.12'!U89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3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10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495287</v>
      </c>
      <c r="S90" s="159">
        <f t="shared" si="43"/>
        <v>3140.0831406539874</v>
      </c>
      <c r="T90" s="158">
        <f t="shared" ref="T90:U90" si="44">SUM(T81:T89)</f>
        <v>2952448</v>
      </c>
      <c r="U90" s="159">
        <f t="shared" si="44"/>
        <v>19694.286526306772</v>
      </c>
      <c r="V90" s="164">
        <f t="shared" si="43"/>
        <v>1</v>
      </c>
      <c r="W90" s="165">
        <f t="shared" si="43"/>
        <v>1</v>
      </c>
      <c r="X90" s="166">
        <f t="shared" si="26"/>
        <v>200</v>
      </c>
      <c r="Y90" s="165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7">SUM(D90,D80,D70,D60,D43,D34,D20)</f>
        <v>28</v>
      </c>
      <c r="E91" s="218">
        <f t="shared" si="47"/>
        <v>9</v>
      </c>
      <c r="F91" s="282">
        <f t="shared" si="47"/>
        <v>3640</v>
      </c>
      <c r="G91" s="272">
        <f t="shared" si="47"/>
        <v>2880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170</v>
      </c>
      <c r="M91" s="220">
        <f t="shared" si="47"/>
        <v>1</v>
      </c>
      <c r="N91" s="220">
        <f t="shared" si="47"/>
        <v>18</v>
      </c>
      <c r="O91" s="220">
        <f t="shared" si="47"/>
        <v>182</v>
      </c>
      <c r="P91" s="282">
        <f t="shared" si="47"/>
        <v>3640</v>
      </c>
      <c r="Q91" s="256">
        <f t="shared" si="47"/>
        <v>-20</v>
      </c>
      <c r="R91" s="221">
        <f t="shared" ref="R91:W91" si="48">R20+R34+R43+R60+R70+R80+R90</f>
        <v>8817684</v>
      </c>
      <c r="S91" s="222">
        <f t="shared" si="48"/>
        <v>55903.467823735358</v>
      </c>
      <c r="T91" s="221">
        <f t="shared" si="48"/>
        <v>39886309</v>
      </c>
      <c r="U91" s="222">
        <f t="shared" si="48"/>
        <v>263311.09491350647</v>
      </c>
      <c r="V91" s="223">
        <f t="shared" si="48"/>
        <v>33</v>
      </c>
      <c r="W91" s="224">
        <f t="shared" si="48"/>
        <v>41</v>
      </c>
      <c r="X91" s="225">
        <f t="shared" si="26"/>
        <v>8200</v>
      </c>
      <c r="Y91" s="224">
        <f>Y20+Y34+Y43+Y60+Y70+Y80+Y90</f>
        <v>1296</v>
      </c>
      <c r="Z91" s="225">
        <f t="shared" si="27"/>
        <v>518400</v>
      </c>
      <c r="AA91" s="226">
        <f>V91+'2024.12'!AA91</f>
        <v>186</v>
      </c>
      <c r="AB91" s="226">
        <f>W91+'2024.12'!AB91</f>
        <v>666</v>
      </c>
      <c r="AC91" s="226">
        <f>X91+'2024.12'!AC91</f>
        <v>133200</v>
      </c>
      <c r="AD91" s="226">
        <f>Y91+'2024.12'!AD91</f>
        <v>7645</v>
      </c>
      <c r="AE91" s="226">
        <f>Z91+'2024.12'!AE91</f>
        <v>3058000</v>
      </c>
      <c r="AF91" s="223">
        <f>AF20+AF34+AF43+AF60+AF70+AF80+AF90</f>
        <v>3</v>
      </c>
      <c r="AG91" s="223">
        <f>AG20+AG34+AG43+AG60+AG70+AG80+AG90</f>
        <v>0</v>
      </c>
      <c r="AH91" s="227">
        <f>AF91+'2024.12'!AH91</f>
        <v>272</v>
      </c>
      <c r="AI91" s="227">
        <f>AG91+'2024.12'!AI91</f>
        <v>1</v>
      </c>
      <c r="AJ91" s="223">
        <f>AJ20+AJ34+AJ43+AJ60+AJ70+AJ80+AJ90</f>
        <v>11</v>
      </c>
      <c r="AK91" s="223">
        <f>AK20+AK34+AK43+AK60+AK70+AK80+AK90</f>
        <v>985</v>
      </c>
      <c r="AL91" s="223">
        <f>AL20+AL34+AL43+AL60+AL70+AL80+AL90</f>
        <v>727</v>
      </c>
      <c r="AM91" s="223">
        <f>AM20+AM34+AM43+AM60+AM70+AM80+AM90</f>
        <v>56</v>
      </c>
      <c r="AN91" s="227">
        <f>AJ91+'2024.12'!AN91</f>
        <v>102</v>
      </c>
      <c r="AO91" s="227">
        <f>AK91+'2024.12'!AO91</f>
        <v>10705</v>
      </c>
      <c r="AP91" s="227">
        <f>AL91+'2024.12'!AP91</f>
        <v>13308</v>
      </c>
      <c r="AQ91" s="227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45689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125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8" customHeight="1">
      <c r="A5" s="428">
        <v>1</v>
      </c>
      <c r="B5" s="42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R5+'2025.1'!T5</f>
        <v>836379</v>
      </c>
      <c r="U5" s="122">
        <f>S5+'2025.1'!U5</f>
        <v>5400.0304075724935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2</v>
      </c>
      <c r="AB5" s="15">
        <f>W5+'2025.1'!AB5</f>
        <v>1</v>
      </c>
      <c r="AC5" s="15">
        <f>X5+'2025.1'!AC5</f>
        <v>200</v>
      </c>
      <c r="AD5" s="15">
        <f>Y5+'2025.1'!AD5</f>
        <v>60</v>
      </c>
      <c r="AE5" s="15">
        <f>Z5+'2025.1'!AE5</f>
        <v>24000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29"/>
      <c r="B6" s="42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1</v>
      </c>
      <c r="AO6" s="16">
        <f>AK6+'2025.1'!AO6</f>
        <v>45</v>
      </c>
      <c r="AP6" s="16">
        <f>AL6+'2025.1'!AP6</f>
        <v>63</v>
      </c>
      <c r="AQ6" s="16">
        <f>AM6+'2025.1'!AQ6</f>
        <v>4</v>
      </c>
    </row>
    <row r="7" spans="1:43" s="1" customFormat="1">
      <c r="A7" s="429"/>
      <c r="B7" s="42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R7+'2025.1'!T7</f>
        <v>813567</v>
      </c>
      <c r="U7" s="122">
        <f>S7+'2025.1'!U7</f>
        <v>5300.1446261846149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9"/>
      <c r="AG7" s="16"/>
      <c r="AH7" s="16">
        <f>AF7+'2025.1'!AH7</f>
        <v>2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429"/>
      <c r="B8" s="42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R8+'2025.1'!T8</f>
        <v>85736</v>
      </c>
      <c r="U8" s="122">
        <f>S8+'2025.1'!U8</f>
        <v>560.05678485611577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4</v>
      </c>
      <c r="AB8" s="15">
        <f>W8+'2025.1'!AB8</f>
        <v>37</v>
      </c>
      <c r="AC8" s="15">
        <f>X8+'2025.1'!AC8</f>
        <v>7400</v>
      </c>
      <c r="AD8" s="15">
        <f>Y8+'2025.1'!AD8</f>
        <v>143</v>
      </c>
      <c r="AE8" s="15">
        <f>Z8+'2025.1'!AE8</f>
        <v>57200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29"/>
      <c r="B9" s="42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R9+'2025.1'!T9</f>
        <v>459265</v>
      </c>
      <c r="U9" s="122">
        <f>S9+'2025.1'!U9</f>
        <v>3000.0755726526081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29"/>
      <c r="B10" s="43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3</v>
      </c>
      <c r="AB10" s="15">
        <f>W10+'2025.1'!AB10</f>
        <v>0</v>
      </c>
      <c r="AC10" s="15">
        <f>X10+'2025.1'!AC10</f>
        <v>0</v>
      </c>
      <c r="AD10" s="15">
        <f>Y10+'2025.1'!AD10</f>
        <v>137</v>
      </c>
      <c r="AE10" s="15">
        <f>Z10+'2025.1'!AE10</f>
        <v>54800</v>
      </c>
      <c r="AF10" s="4"/>
      <c r="AG10" s="16"/>
      <c r="AH10" s="16">
        <f>AF10+'2025.1'!AH10</f>
        <v>3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29"/>
      <c r="B11" s="42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R11+'2025.1'!T11</f>
        <v>2423549</v>
      </c>
      <c r="U11" s="122">
        <f>S11+'2025.1'!U11</f>
        <v>15800.106887003145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3</v>
      </c>
      <c r="AB11" s="15">
        <f>W11+'2025.1'!AB11</f>
        <v>0</v>
      </c>
      <c r="AC11" s="15">
        <f>X11+'2025.1'!AC11</f>
        <v>0</v>
      </c>
      <c r="AD11" s="15">
        <f>Y11+'2025.1'!AD11</f>
        <v>124</v>
      </c>
      <c r="AE11" s="15">
        <f>Z11+'2025.1'!AE11</f>
        <v>49600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29"/>
      <c r="B12" s="42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R12+'2025.1'!T12</f>
        <v>214410</v>
      </c>
      <c r="U12" s="122">
        <f>S12+'2025.1'!U12</f>
        <v>1400.0163906587557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29"/>
      <c r="B13" s="42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R13+'2025.1'!T13</f>
        <v>842324</v>
      </c>
      <c r="U13" s="122">
        <f>S13+'2025.1'!U13</f>
        <v>5500.0578622510411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3</v>
      </c>
      <c r="AB13" s="15">
        <f>W13+'2025.1'!AB13</f>
        <v>0</v>
      </c>
      <c r="AC13" s="15">
        <f>X13+'2025.1'!AC13</f>
        <v>0</v>
      </c>
      <c r="AD13" s="15">
        <f>Y13+'2025.1'!AD13</f>
        <v>133</v>
      </c>
      <c r="AE13" s="15">
        <f>Z13+'2025.1'!AE13</f>
        <v>53200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29"/>
      <c r="B14" s="42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R14+'2025.1'!T14</f>
        <v>315566</v>
      </c>
      <c r="U14" s="122">
        <f>S14+'2025.1'!U14</f>
        <v>2200.0318704350038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4</v>
      </c>
      <c r="AB14" s="15">
        <f>W14+'2025.1'!AB14</f>
        <v>0</v>
      </c>
      <c r="AC14" s="15">
        <f>X14+'2025.1'!AC14</f>
        <v>0</v>
      </c>
      <c r="AD14" s="15">
        <f>Y14+'2025.1'!AD14</f>
        <v>153</v>
      </c>
      <c r="AE14" s="15">
        <f>Z14+'2025.1'!AE14</f>
        <v>61200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29"/>
      <c r="B15" s="42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R15+'2025.1'!T15</f>
        <v>811371</v>
      </c>
      <c r="U15" s="122">
        <f>S15+'2025.1'!U15</f>
        <v>5300.1520199856714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29"/>
      <c r="B16" s="42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R16+'2025.1'!T16</f>
        <v>290871</v>
      </c>
      <c r="U16" s="122">
        <f>S16+'2025.1'!U16</f>
        <v>1900.0685484263699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429"/>
      <c r="B17" s="42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9</v>
      </c>
      <c r="AB17" s="15">
        <f>W17+'2025.1'!AB17</f>
        <v>0</v>
      </c>
      <c r="AC17" s="15">
        <f>X17+'2025.1'!AC17</f>
        <v>0</v>
      </c>
      <c r="AD17" s="15">
        <f>Y17+'2025.1'!AD17</f>
        <v>364</v>
      </c>
      <c r="AE17" s="15">
        <f>Z17+'2025.1'!AE17</f>
        <v>145600</v>
      </c>
      <c r="AF17" s="10"/>
      <c r="AG17" s="16"/>
      <c r="AH17" s="16">
        <f>AF17+'2025.1'!AH17</f>
        <v>31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429"/>
      <c r="B18" s="42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R18+'2025.1'!T18</f>
        <v>15309</v>
      </c>
      <c r="U18" s="122">
        <f>S18+'2025.1'!U18</f>
        <v>100.00360781191421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30"/>
      <c r="B19" s="42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R19+'2025.1'!T19</f>
        <v>91808</v>
      </c>
      <c r="U19" s="122">
        <f>S19+'2025.1'!U19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7200155</v>
      </c>
      <c r="U20" s="129">
        <f t="shared" si="2"/>
        <v>47100.802524387414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61</v>
      </c>
      <c r="AB20" s="135">
        <f>W20+'2025.1'!AB20</f>
        <v>151</v>
      </c>
      <c r="AC20" s="135">
        <f>X20+'2025.1'!AC20</f>
        <v>30200</v>
      </c>
      <c r="AD20" s="135">
        <f>Y20+'2025.1'!AD20</f>
        <v>2447</v>
      </c>
      <c r="AE20" s="135">
        <f>Z20+'2025.1'!AE20</f>
        <v>978800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8</v>
      </c>
      <c r="AO20" s="137">
        <f>AK20+'2025.1'!AO20</f>
        <v>1345</v>
      </c>
      <c r="AP20" s="137">
        <f>AL20+'2025.1'!AP20</f>
        <v>1059</v>
      </c>
      <c r="AQ20" s="137">
        <f>AM20+'2025.1'!AQ20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R21+'2025.1'!T21</f>
        <v>1543436</v>
      </c>
      <c r="U21" s="122">
        <f>S21+'2025.1'!U21</f>
        <v>10002.071336840772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3</v>
      </c>
      <c r="AB21" s="15">
        <f>W21+'2025.1'!AB21</f>
        <v>16</v>
      </c>
      <c r="AC21" s="15">
        <f>X21+'2025.1'!AC21</f>
        <v>3200</v>
      </c>
      <c r="AD21" s="15">
        <f>Y21+'2025.1'!AD21</f>
        <v>119</v>
      </c>
      <c r="AE21" s="15">
        <f>Z21+'2025.1'!AE21</f>
        <v>47600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29"/>
      <c r="B22" s="42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R22+'2025.1'!T22</f>
        <v>1054049</v>
      </c>
      <c r="U22" s="122">
        <f>S22+'2025.1'!U22</f>
        <v>7000.016744860829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29"/>
      <c r="B23" s="42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R23+'2025.1'!T23</f>
        <v>352180</v>
      </c>
      <c r="U23" s="122">
        <f>S23+'2025.1'!U23</f>
        <v>2300.01863631174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1</v>
      </c>
      <c r="AB23" s="15">
        <f>W23+'2025.1'!AB23</f>
        <v>0</v>
      </c>
      <c r="AC23" s="15">
        <f>X23+'2025.1'!AC23</f>
        <v>0</v>
      </c>
      <c r="AD23" s="15">
        <f>Y23+'2025.1'!AD23</f>
        <v>36</v>
      </c>
      <c r="AE23" s="15">
        <f>Z23+'2025.1'!AE23</f>
        <v>14400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429"/>
      <c r="B24" s="42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R24+'2025.1'!T24</f>
        <v>70449</v>
      </c>
      <c r="U24" s="122">
        <f>S24+'2025.1'!U24</f>
        <v>460.0053855021626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29"/>
      <c r="B25" s="42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R25+'2025.1'!T25</f>
        <v>315568</v>
      </c>
      <c r="U25" s="122">
        <f>S25+'2025.1'!U25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29"/>
      <c r="B26" s="42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R26+'2025.1'!T26</f>
        <v>145938</v>
      </c>
      <c r="U26" s="122">
        <f>S26+'2025.1'!U26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29"/>
      <c r="B27" s="43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429"/>
      <c r="B28" s="42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R28+'2025.1'!T28</f>
        <v>186764</v>
      </c>
      <c r="U28" s="122">
        <f>S28+'2025.1'!U28</f>
        <v>1220.0061277277644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29"/>
      <c r="B29" s="42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R29+'2025.1'!T29</f>
        <v>4617466</v>
      </c>
      <c r="U29" s="122">
        <f>S29+'2025.1'!U29</f>
        <v>31000.465927041776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/>
      <c r="AG29" s="16"/>
      <c r="AH29" s="16">
        <f>AF29+'2025.1'!AH29</f>
        <v>36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429"/>
      <c r="B30" s="42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R30+'2025.1'!T30</f>
        <v>453064</v>
      </c>
      <c r="U30" s="122">
        <f>S30+'2025.1'!U30</f>
        <v>2860.0965769166683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429"/>
      <c r="B31" s="42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/>
      <c r="AG31" s="16"/>
      <c r="AH31" s="16">
        <f>AF31+'2025.1'!AH31</f>
        <v>1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429"/>
      <c r="B32" s="42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R32+'2025.1'!T32</f>
        <v>914012</v>
      </c>
      <c r="U32" s="122">
        <f>S32+'2025.1'!U32</f>
        <v>6036.138232896601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5</v>
      </c>
      <c r="AB32" s="15">
        <f>W32+'2025.1'!AB32</f>
        <v>47</v>
      </c>
      <c r="AC32" s="15">
        <f>X32+'2025.1'!AC32</f>
        <v>9400</v>
      </c>
      <c r="AD32" s="15">
        <f>Y32+'2025.1'!AD32</f>
        <v>141</v>
      </c>
      <c r="AE32" s="15">
        <f>Z32+'2025.1'!AE32</f>
        <v>56400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30"/>
      <c r="B33" s="42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3</v>
      </c>
      <c r="AB33" s="15">
        <f>W33+'2025.1'!AB33</f>
        <v>8</v>
      </c>
      <c r="AC33" s="15">
        <f>X33+'2025.1'!AC33</f>
        <v>1600</v>
      </c>
      <c r="AD33" s="15">
        <f>Y33+'2025.1'!AD33</f>
        <v>97</v>
      </c>
      <c r="AE33" s="15">
        <f>Z33+'2025.1'!AE33</f>
        <v>38800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39</v>
      </c>
      <c r="AB34" s="135">
        <f>W34+'2025.1'!AB34</f>
        <v>288</v>
      </c>
      <c r="AC34" s="135">
        <f>X34+'2025.1'!AC34</f>
        <v>57600</v>
      </c>
      <c r="AD34" s="135">
        <f>Y34+'2025.1'!AD34</f>
        <v>1552</v>
      </c>
      <c r="AE34" s="135">
        <f>Z34+'2025.1'!AE34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428">
        <v>3</v>
      </c>
      <c r="B35" s="42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R35+'2025.1'!T35</f>
        <v>398498</v>
      </c>
      <c r="U35" s="122">
        <f>S35+'2025.1'!U35</f>
        <v>2600.0898548438058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/>
      <c r="AG35" s="16"/>
      <c r="AH35" s="16">
        <f>AF35+'2025.1'!AH35</f>
        <v>2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429"/>
      <c r="B36" s="42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29"/>
      <c r="B37" s="42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29"/>
      <c r="B38" s="42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5</v>
      </c>
      <c r="AB38" s="15">
        <f>W38+'2025.1'!AB38</f>
        <v>0</v>
      </c>
      <c r="AC38" s="15">
        <f>X38+'2025.1'!AC38</f>
        <v>0</v>
      </c>
      <c r="AD38" s="15">
        <f>Y38+'2025.1'!AD38</f>
        <v>253</v>
      </c>
      <c r="AE38" s="15">
        <f>Z38+'2025.1'!AE38</f>
        <v>101200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2</v>
      </c>
      <c r="AO38" s="16">
        <f>AK38+'2025.1'!AO38</f>
        <v>90</v>
      </c>
      <c r="AP38" s="16">
        <f>AL38+'2025.1'!AP38</f>
        <v>126</v>
      </c>
      <c r="AQ38" s="16">
        <f>AM38+'2025.1'!AQ38</f>
        <v>8</v>
      </c>
    </row>
    <row r="39" spans="1:45" s="1" customFormat="1">
      <c r="A39" s="429"/>
      <c r="B39" s="42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1</v>
      </c>
      <c r="AB39" s="15">
        <f>W39+'2025.1'!AB39</f>
        <v>0</v>
      </c>
      <c r="AC39" s="15">
        <f>X39+'2025.1'!AC39</f>
        <v>0</v>
      </c>
      <c r="AD39" s="15">
        <f>Y39+'2025.1'!AD39</f>
        <v>67</v>
      </c>
      <c r="AE39" s="15">
        <f>Z39+'2025.1'!AE39</f>
        <v>26800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429"/>
      <c r="B40" s="42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429"/>
      <c r="B41" s="42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R41+'2025.1'!T41</f>
        <v>76545</v>
      </c>
      <c r="U41" s="122">
        <f>S41+'2025.1'!U41</f>
        <v>500.01803905957104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17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30"/>
      <c r="B42" s="43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475043</v>
      </c>
      <c r="U43" s="142">
        <f t="shared" si="16"/>
        <v>3100.1078939033769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18</v>
      </c>
      <c r="AB43" s="135">
        <f>W43+'2025.1'!AB43</f>
        <v>28</v>
      </c>
      <c r="AC43" s="135">
        <f>X43+'2025.1'!AC43</f>
        <v>5600</v>
      </c>
      <c r="AD43" s="135">
        <f>Y43+'2025.1'!AD43</f>
        <v>684</v>
      </c>
      <c r="AE43" s="135">
        <f>Z43+'2025.1'!AE43</f>
        <v>273600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10</v>
      </c>
      <c r="AO43" s="137">
        <f>AK43+'2025.1'!AO43</f>
        <v>565</v>
      </c>
      <c r="AP43" s="137">
        <f>AL43+'2025.1'!AP43</f>
        <v>1244</v>
      </c>
      <c r="AQ43" s="137">
        <f>AM43+'2025.1'!AQ43</f>
        <v>58</v>
      </c>
    </row>
    <row r="44" spans="1:45" s="1" customFormat="1" ht="13.5">
      <c r="A44" s="428">
        <v>4</v>
      </c>
      <c r="B44" s="42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429"/>
      <c r="B45" s="42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R45+'2025.1'!T45</f>
        <v>344256</v>
      </c>
      <c r="U45" s="122">
        <f>S45+'2025.1'!U45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429"/>
      <c r="B46" s="42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2</v>
      </c>
      <c r="AB46" s="15">
        <f>W46+'2025.1'!AB46</f>
        <v>0</v>
      </c>
      <c r="AC46" s="15">
        <f>X46+'2025.1'!AC46</f>
        <v>0</v>
      </c>
      <c r="AD46" s="15">
        <f>Y46+'2025.1'!AD46</f>
        <v>60</v>
      </c>
      <c r="AE46" s="15">
        <f>Z46+'2025.1'!AE46</f>
        <v>24000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429"/>
      <c r="B47" s="42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R47+'2025.1'!T47</f>
        <v>153149</v>
      </c>
      <c r="U47" s="122">
        <f>S47+'2025.1'!U47</f>
        <v>1000.005177990755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5</v>
      </c>
      <c r="AB47" s="15">
        <f>W47+'2025.1'!AB47</f>
        <v>98</v>
      </c>
      <c r="AC47" s="15">
        <f>X47+'2025.1'!AC47</f>
        <v>19600</v>
      </c>
      <c r="AD47" s="15">
        <f>Y47+'2025.1'!AD47</f>
        <v>228</v>
      </c>
      <c r="AE47" s="15">
        <f>Z47+'2025.1'!AE47</f>
        <v>91200</v>
      </c>
      <c r="AF47" s="4"/>
      <c r="AG47" s="16"/>
      <c r="AH47" s="16">
        <f>AF47+'2025.1'!AH47</f>
        <v>2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4</v>
      </c>
      <c r="AO47" s="16">
        <f>AK47+'2025.1'!AO47</f>
        <v>185</v>
      </c>
      <c r="AP47" s="16">
        <f>AL47+'2025.1'!AP47</f>
        <v>905</v>
      </c>
      <c r="AQ47" s="16">
        <f>AM47+'2025.1'!AQ47</f>
        <v>36</v>
      </c>
      <c r="AS47" s="1" t="s">
        <v>106</v>
      </c>
    </row>
    <row r="48" spans="1:45" s="1" customFormat="1">
      <c r="A48" s="429"/>
      <c r="B48" s="42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R48+'2025.1'!T48</f>
        <v>459255</v>
      </c>
      <c r="U48" s="122">
        <f>S48+'2025.1'!U48</f>
        <v>3000.0102492429719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429"/>
      <c r="B49" s="42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R49+'2025.1'!T49</f>
        <v>153084</v>
      </c>
      <c r="U49" s="122">
        <f>S49+'2025.1'!U49</f>
        <v>999.99688407336043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429"/>
      <c r="B50" s="42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R50+'2025.1'!T50</f>
        <v>502040</v>
      </c>
      <c r="U50" s="122">
        <f>S50+'2025.1'!U50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6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429"/>
      <c r="B51" s="43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R51+'2025.1'!T51</f>
        <v>157731</v>
      </c>
      <c r="U51" s="122">
        <f>S51+'2025.1'!U51</f>
        <v>1000.0029353859361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29"/>
      <c r="B52" s="42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R52+'2025.1'!T52</f>
        <v>1852344</v>
      </c>
      <c r="U52" s="122">
        <f>S52+'2025.1'!U52</f>
        <v>12100.142589898258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3</v>
      </c>
      <c r="AB52" s="15">
        <f>W52+'2025.1'!AB52</f>
        <v>2</v>
      </c>
      <c r="AC52" s="15">
        <f>X52+'2025.1'!AC52</f>
        <v>400</v>
      </c>
      <c r="AD52" s="15">
        <f>Y52+'2025.1'!AD52</f>
        <v>88</v>
      </c>
      <c r="AE52" s="15">
        <f>Z52+'2025.1'!AE52</f>
        <v>35200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29"/>
      <c r="B53" s="42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R53+'2025.1'!T53</f>
        <v>153085</v>
      </c>
      <c r="U53" s="122">
        <f>S53+'2025.1'!U53</f>
        <v>1000.003416414324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29"/>
      <c r="B54" s="42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R54+'2025.1'!T54</f>
        <v>272530</v>
      </c>
      <c r="U54" s="122">
        <f>S54+'2025.1'!U54</f>
        <v>1899.9980586084171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/>
      <c r="AG54" s="16"/>
      <c r="AH54" s="16">
        <f>AF54+'2025.1'!AH54</f>
        <v>1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29"/>
      <c r="B55" s="42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R55+'2025.1'!T55</f>
        <v>1395586</v>
      </c>
      <c r="U55" s="122">
        <f>S55+'2025.1'!U55</f>
        <v>9069.033744553537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429"/>
      <c r="B56" s="42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R56+'2025.1'!T56</f>
        <v>1485081</v>
      </c>
      <c r="U56" s="122">
        <f>S56+'2025.1'!U56</f>
        <v>9700.2228340892671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29"/>
      <c r="B57" s="42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R57+'2025.1'!T57</f>
        <v>137779</v>
      </c>
      <c r="U57" s="122">
        <f>S57+'2025.1'!U57</f>
        <v>900.01940562530069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29"/>
      <c r="B58" s="42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R58+'2025.1'!T58</f>
        <v>474692</v>
      </c>
      <c r="U58" s="122">
        <f>S58+'2025.1'!U58</f>
        <v>3100.1328699890655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/>
      <c r="AG58" s="16"/>
      <c r="AH58" s="16">
        <f>AF58+'2025.1'!AH58</f>
        <v>0</v>
      </c>
      <c r="AI58" s="16">
        <f>AG58+'2025.1'!AI58</f>
        <v>0</v>
      </c>
      <c r="AJ58" s="5"/>
      <c r="AK58" s="16"/>
      <c r="AL58" s="16"/>
      <c r="AM58" s="16"/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30"/>
      <c r="B59" s="42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R59+'2025.1'!T59</f>
        <v>3091519</v>
      </c>
      <c r="U59" s="122">
        <f>S59+'2025.1'!U59</f>
        <v>19600.00301019707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10632131</v>
      </c>
      <c r="U60" s="142">
        <f>SUM(U44:U59)</f>
        <v>69269.694040450559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33</v>
      </c>
      <c r="AB60" s="135">
        <f>W60+'2025.1'!AB60</f>
        <v>177</v>
      </c>
      <c r="AC60" s="135">
        <f>X60+'2025.1'!AC60</f>
        <v>35400</v>
      </c>
      <c r="AD60" s="135">
        <f>Y60+'2025.1'!AD60</f>
        <v>1336</v>
      </c>
      <c r="AE60" s="135">
        <f>Z60+'2025.1'!AE60</f>
        <v>534400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9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23</v>
      </c>
      <c r="AO60" s="137">
        <f>AK60+'2025.1'!AO60</f>
        <v>1185</v>
      </c>
      <c r="AP60" s="137">
        <f>AL60+'2025.1'!AP60</f>
        <v>4156</v>
      </c>
      <c r="AQ60" s="137">
        <f>AM60+'2025.1'!AQ60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R61+'2025.1'!T61</f>
        <v>1004066</v>
      </c>
      <c r="U61" s="122">
        <f>S61+'2025.1'!U61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/>
      <c r="AG61" s="16"/>
      <c r="AH61" s="16">
        <f>AF61+'2025.1'!AH61</f>
        <v>1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429"/>
      <c r="B62" s="42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R62+'2025.1'!T62</f>
        <v>120490</v>
      </c>
      <c r="U62" s="122">
        <f>S62+'2025.1'!U62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29"/>
      <c r="B63" s="42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R63+'2025.1'!T63</f>
        <v>2917020</v>
      </c>
      <c r="U63" s="122">
        <f>S63+'2025.1'!U63</f>
        <v>20000.283606632423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29"/>
      <c r="B64" s="43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R64+'2025.1'!T64</f>
        <v>488967</v>
      </c>
      <c r="U64" s="122">
        <f>S64+'2025.1'!U64</f>
        <v>3100.0148056301869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/>
      <c r="AG64" s="16"/>
      <c r="AH64" s="16">
        <f>AF64+'2025.1'!AH64</f>
        <v>2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29"/>
      <c r="B65" s="42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R65+'2025.1'!T65</f>
        <v>1225192</v>
      </c>
      <c r="U65" s="122">
        <f>S65+'2025.1'!U65</f>
        <v>8000.0414239260399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12</v>
      </c>
      <c r="AO65" s="16">
        <f>AK65+'2025.1'!AO65</f>
        <v>560</v>
      </c>
      <c r="AP65" s="16">
        <f>AL65+'2025.1'!AP65</f>
        <v>1238</v>
      </c>
      <c r="AQ65" s="16">
        <f>AM65+'2025.1'!AQ65</f>
        <v>65</v>
      </c>
    </row>
    <row r="66" spans="1:43" s="1" customFormat="1">
      <c r="A66" s="429"/>
      <c r="B66" s="42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R66+'2025.1'!T66</f>
        <v>457760</v>
      </c>
      <c r="U66" s="122">
        <f>S66+'2025.1'!U66</f>
        <v>2989.0000605753089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29"/>
      <c r="B67" s="42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R67+'2025.1'!T67</f>
        <v>201616</v>
      </c>
      <c r="U67" s="122">
        <f>S67+'2025.1'!U67</f>
        <v>1380.0454136500498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29"/>
      <c r="B68" s="42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30"/>
      <c r="B69" s="42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R69+'2025.1'!T69</f>
        <v>183720</v>
      </c>
      <c r="U69" s="122">
        <f>S69+'2025.1'!U69</f>
        <v>1200.1216818345338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12</v>
      </c>
      <c r="AO70" s="137">
        <f>AK70+'2025.1'!AO70</f>
        <v>560</v>
      </c>
      <c r="AP70" s="137">
        <f>AL70+'2025.1'!AP70</f>
        <v>1238</v>
      </c>
      <c r="AQ70" s="137">
        <f>AM70+'2025.1'!AQ70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R71+'2025.1'!T71</f>
        <v>220903</v>
      </c>
      <c r="U71" s="122">
        <f>S71+'2025.1'!U71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429"/>
      <c r="B72" s="42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R72+'2025.1'!T72</f>
        <v>77958</v>
      </c>
      <c r="U72" s="122">
        <f>S72+'2025.1'!U72</f>
        <v>500.13933271666502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429"/>
      <c r="B73" s="42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R73+'2025.1'!T73</f>
        <v>143438</v>
      </c>
      <c r="U73" s="122">
        <f>S73+'2025.1'!U73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4"/>
      <c r="AG73" s="16"/>
      <c r="AH73" s="16">
        <f>AF73+'2025.1'!AH73</f>
        <v>17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429"/>
      <c r="B74" s="43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29"/>
      <c r="B75" s="42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9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29"/>
      <c r="B76" s="42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R76+'2025.1'!T76</f>
        <v>153085</v>
      </c>
      <c r="U76" s="122">
        <f>S76+'2025.1'!U76</f>
        <v>1000.003416414324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29"/>
      <c r="B77" s="42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R77+'2025.1'!T77</f>
        <v>382720</v>
      </c>
      <c r="U77" s="122">
        <f>S77+'2025.1'!U77</f>
        <v>2500.0575335930371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14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429"/>
      <c r="B78" s="42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R78+'2025.1'!T78</f>
        <v>157731</v>
      </c>
      <c r="U78" s="122">
        <f>S78+'2025.1'!U78</f>
        <v>1000.0029353859361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430"/>
      <c r="B79" s="42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R79+'2025.1'!T79</f>
        <v>612598</v>
      </c>
      <c r="U79" s="122">
        <f>S79+'2025.1'!U79</f>
        <v>4000.0337712083037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1748433</v>
      </c>
      <c r="U80" s="142">
        <f t="shared" si="37"/>
        <v>11540.313587260249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0</v>
      </c>
      <c r="AG80" s="124">
        <f>SUM(AG71:AG79)</f>
        <v>0</v>
      </c>
      <c r="AH80" s="137">
        <f>AF80+'2025.1'!AH80</f>
        <v>40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10</v>
      </c>
      <c r="AO80" s="137">
        <f>AK80+'2025.1'!AO80</f>
        <v>1380</v>
      </c>
      <c r="AP80" s="137">
        <f>AL80+'2025.1'!AP80</f>
        <v>1006</v>
      </c>
      <c r="AQ80" s="137">
        <f>AM80+'2025.1'!AQ80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R81+'2025.1'!T81</f>
        <v>495287</v>
      </c>
      <c r="U81" s="122">
        <f>S81+'2025.1'!U81</f>
        <v>3140.0831406539874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29"/>
      <c r="B82" s="42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R82+'2025.1'!T82</f>
        <v>144000</v>
      </c>
      <c r="U82" s="122">
        <f>S82+'2025.1'!U82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10"/>
      <c r="AG82" s="16"/>
      <c r="AH82" s="16">
        <f>AF82+'2025.1'!AH82</f>
        <v>97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429"/>
      <c r="B83" s="43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R83+'2025.1'!T83</f>
        <v>451811</v>
      </c>
      <c r="U83" s="122">
        <f>S83+'2025.1'!U83</f>
        <v>2950.1553354783969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429"/>
      <c r="B84" s="42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R84+'2025.1'!T84</f>
        <v>1004074</v>
      </c>
      <c r="U84" s="122">
        <f>S84+'2025.1'!U84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1</v>
      </c>
      <c r="AB84" s="15">
        <f>W84+'2025.1'!AB84</f>
        <v>1</v>
      </c>
      <c r="AC84" s="15">
        <f>X84+'2025.1'!AC84</f>
        <v>200</v>
      </c>
      <c r="AD84" s="15">
        <f>Y84+'2025.1'!AD84</f>
        <v>32</v>
      </c>
      <c r="AE84" s="15">
        <f>Z84+'2025.1'!AE84</f>
        <v>12800</v>
      </c>
      <c r="AF84" s="4"/>
      <c r="AG84" s="16"/>
      <c r="AH84" s="16">
        <f>AF84+'2025.1'!AH84</f>
        <v>6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4</v>
      </c>
      <c r="AO84" s="16">
        <f>AK84+'2025.1'!AO84</f>
        <v>195</v>
      </c>
      <c r="AP84" s="16">
        <f>AL84+'2025.1'!AP84</f>
        <v>339</v>
      </c>
      <c r="AQ84" s="16">
        <f>AM84+'2025.1'!AQ84</f>
        <v>34</v>
      </c>
    </row>
    <row r="85" spans="1:43" s="1" customFormat="1">
      <c r="A85" s="429"/>
      <c r="B85" s="42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11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29"/>
      <c r="B86" s="42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29"/>
      <c r="B87" s="42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1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29"/>
      <c r="B88" s="42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R88+'2025.1'!T88</f>
        <v>857276</v>
      </c>
      <c r="U88" s="122">
        <f>S88+'2025.1'!U88</f>
        <v>5600.0191319202149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11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30"/>
      <c r="B89" s="42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1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1">
        <f t="shared" si="40"/>
        <v>0</v>
      </c>
      <c r="G90" s="245">
        <f t="shared" ref="G90:H90" si="41">SUM(G81:G89)</f>
        <v>0</v>
      </c>
      <c r="H90" s="266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1">
        <f t="shared" ref="P90" si="42">SUM(P81:P89)</f>
        <v>0</v>
      </c>
      <c r="Q90" s="255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2952448</v>
      </c>
      <c r="U90" s="159">
        <f t="shared" si="45"/>
        <v>19694.286526306772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6</v>
      </c>
      <c r="AB90" s="135">
        <f>W90+'2025.1'!AB90</f>
        <v>2</v>
      </c>
      <c r="AC90" s="135">
        <f>X90+'2025.1'!AC90</f>
        <v>400</v>
      </c>
      <c r="AD90" s="135">
        <f>Y90+'2025.1'!AD90</f>
        <v>158</v>
      </c>
      <c r="AE90" s="135">
        <f>Z90+'2025.1'!AE90</f>
        <v>63200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126</v>
      </c>
      <c r="AI90" s="137">
        <f>AG90+'2025.1'!AI90</f>
        <v>1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9</v>
      </c>
      <c r="AO90" s="137">
        <f>AK90+'2025.1'!AO90</f>
        <v>1420</v>
      </c>
      <c r="AP90" s="137">
        <f>AL90+'2025.1'!AP90</f>
        <v>601</v>
      </c>
      <c r="AQ90" s="137">
        <f>AM90+'2025.1'!AQ90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9">SUM(D90,D80,D70,D60,D43,D34,D20)</f>
        <v>0</v>
      </c>
      <c r="E91" s="218">
        <f t="shared" si="49"/>
        <v>0</v>
      </c>
      <c r="F91" s="282">
        <f t="shared" si="49"/>
        <v>0</v>
      </c>
      <c r="G91" s="272">
        <f t="shared" si="49"/>
        <v>0</v>
      </c>
      <c r="H91" s="267">
        <f t="shared" si="49"/>
        <v>0</v>
      </c>
      <c r="I91" s="219">
        <f t="shared" si="49"/>
        <v>0</v>
      </c>
      <c r="J91" s="220">
        <f t="shared" si="49"/>
        <v>0</v>
      </c>
      <c r="K91" s="220">
        <f t="shared" si="49"/>
        <v>0</v>
      </c>
      <c r="L91" s="220">
        <f t="shared" si="49"/>
        <v>0</v>
      </c>
      <c r="M91" s="220">
        <f t="shared" si="49"/>
        <v>0</v>
      </c>
      <c r="N91" s="220">
        <f t="shared" si="49"/>
        <v>0</v>
      </c>
      <c r="O91" s="220">
        <f t="shared" si="49"/>
        <v>0</v>
      </c>
      <c r="P91" s="282">
        <f t="shared" si="49"/>
        <v>0</v>
      </c>
      <c r="Q91" s="256">
        <f t="shared" si="49"/>
        <v>0</v>
      </c>
      <c r="R91" s="221">
        <f t="shared" ref="R91:W91" si="50">R20+R34+R43+R60+R70+R80+R90</f>
        <v>0</v>
      </c>
      <c r="S91" s="222">
        <f t="shared" si="50"/>
        <v>0</v>
      </c>
      <c r="T91" s="221">
        <f t="shared" si="50"/>
        <v>39259967</v>
      </c>
      <c r="U91" s="222">
        <f t="shared" si="50"/>
        <v>259311.08092935791</v>
      </c>
      <c r="V91" s="223">
        <f t="shared" si="50"/>
        <v>0</v>
      </c>
      <c r="W91" s="224">
        <f t="shared" si="50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V91+'2025.1'!AA91</f>
        <v>186</v>
      </c>
      <c r="AB91" s="226">
        <f>W91+'2025.1'!AB91</f>
        <v>666</v>
      </c>
      <c r="AC91" s="226">
        <f>X91+'2025.1'!AC91</f>
        <v>133200</v>
      </c>
      <c r="AD91" s="226">
        <f>Y91+'2025.1'!AD91</f>
        <v>7645</v>
      </c>
      <c r="AE91" s="226">
        <f>Z91+'2025.1'!AE91</f>
        <v>3058000</v>
      </c>
      <c r="AF91" s="223">
        <f>AF20+AF34+AF43+AF60+AF70+AF80+AF90</f>
        <v>0</v>
      </c>
      <c r="AG91" s="223">
        <f>AG20+AG34+AG43+AG60+AG70+AG80+AG90</f>
        <v>0</v>
      </c>
      <c r="AH91" s="227">
        <f>AF91+'2025.1'!AH91</f>
        <v>272</v>
      </c>
      <c r="AI91" s="227">
        <f>AG91+'2025.1'!AI91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AJ91+'2025.1'!AN91</f>
        <v>102</v>
      </c>
      <c r="AO91" s="227">
        <f>AK91+'2025.1'!AO91</f>
        <v>10705</v>
      </c>
      <c r="AP91" s="227">
        <f>AL91+'2025.1'!AP91</f>
        <v>13308</v>
      </c>
      <c r="AQ91" s="227">
        <f>AM91+'2025.1'!AQ91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45717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126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4.85" customHeight="1">
      <c r="A5" s="428">
        <v>1</v>
      </c>
      <c r="B5" s="42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R5+'2025.2'!T5</f>
        <v>836379</v>
      </c>
      <c r="U5" s="122">
        <f>S5+'2025.2'!U5</f>
        <v>5400.0304075724935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2</v>
      </c>
      <c r="AB5" s="15">
        <f>W5+'2025.2'!AB5</f>
        <v>1</v>
      </c>
      <c r="AC5" s="15">
        <f>X5+'2025.2'!AC5</f>
        <v>200</v>
      </c>
      <c r="AD5" s="15">
        <f>Y5+'2025.2'!AD5</f>
        <v>60</v>
      </c>
      <c r="AE5" s="15">
        <f>Z5+'2025.2'!AE5</f>
        <v>24000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29"/>
      <c r="B6" s="42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1</v>
      </c>
      <c r="AO6" s="16">
        <f>AK6+'2025.2'!AO6</f>
        <v>45</v>
      </c>
      <c r="AP6" s="16">
        <f>AL6+'2025.2'!AP6</f>
        <v>63</v>
      </c>
      <c r="AQ6" s="16">
        <f>AM6+'2025.2'!AQ6</f>
        <v>4</v>
      </c>
    </row>
    <row r="7" spans="1:43" s="1" customFormat="1">
      <c r="A7" s="429"/>
      <c r="B7" s="42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R7+'2025.2'!T7</f>
        <v>813567</v>
      </c>
      <c r="U7" s="122">
        <f>S7+'2025.2'!U7</f>
        <v>5300.1446261846149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429"/>
      <c r="B8" s="42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R8+'2025.2'!T8</f>
        <v>85736</v>
      </c>
      <c r="U8" s="122">
        <f>S8+'2025.2'!U8</f>
        <v>560.05678485611577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4</v>
      </c>
      <c r="AB8" s="15">
        <f>W8+'2025.2'!AB8</f>
        <v>37</v>
      </c>
      <c r="AC8" s="15">
        <f>X8+'2025.2'!AC8</f>
        <v>7400</v>
      </c>
      <c r="AD8" s="15">
        <f>Y8+'2025.2'!AD8</f>
        <v>143</v>
      </c>
      <c r="AE8" s="15">
        <f>Z8+'2025.2'!AE8</f>
        <v>57200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29"/>
      <c r="B9" s="42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R9+'2025.2'!T9</f>
        <v>459265</v>
      </c>
      <c r="U9" s="122">
        <f>S9+'2025.2'!U9</f>
        <v>3000.0755726526081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6</v>
      </c>
      <c r="AB9" s="15">
        <f>W9+'2025.2'!AB9</f>
        <v>40</v>
      </c>
      <c r="AC9" s="15">
        <f>X9+'2025.2'!AC9</f>
        <v>8000</v>
      </c>
      <c r="AD9" s="15">
        <f>Y9+'2025.2'!AD9</f>
        <v>262</v>
      </c>
      <c r="AE9" s="15">
        <f>Z9+'2025.2'!AE9</f>
        <v>104800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29"/>
      <c r="B10" s="43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3</v>
      </c>
      <c r="AB10" s="15">
        <f>W10+'2025.2'!AB10</f>
        <v>0</v>
      </c>
      <c r="AC10" s="15">
        <f>X10+'2025.2'!AC10</f>
        <v>0</v>
      </c>
      <c r="AD10" s="15">
        <f>Y10+'2025.2'!AD10</f>
        <v>137</v>
      </c>
      <c r="AE10" s="15">
        <f>Z10+'2025.2'!AE10</f>
        <v>54800</v>
      </c>
      <c r="AF10" s="4"/>
      <c r="AG10" s="16"/>
      <c r="AH10" s="16">
        <f>AF10+'2025.2'!AH10</f>
        <v>3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29"/>
      <c r="B11" s="42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R11+'2025.2'!T11</f>
        <v>2423549</v>
      </c>
      <c r="U11" s="122">
        <f>S11+'2025.2'!U11</f>
        <v>15800.106887003145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3</v>
      </c>
      <c r="AB11" s="15">
        <f>W11+'2025.2'!AB11</f>
        <v>0</v>
      </c>
      <c r="AC11" s="15">
        <f>X11+'2025.2'!AC11</f>
        <v>0</v>
      </c>
      <c r="AD11" s="15">
        <f>Y11+'2025.2'!AD11</f>
        <v>124</v>
      </c>
      <c r="AE11" s="15">
        <f>Z11+'2025.2'!AE11</f>
        <v>49600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29"/>
      <c r="B12" s="42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R12+'2025.2'!T12</f>
        <v>214410</v>
      </c>
      <c r="U12" s="122">
        <f>S12+'2025.2'!U12</f>
        <v>1400.0163906587557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29"/>
      <c r="B13" s="42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R13+'2025.2'!T13</f>
        <v>842324</v>
      </c>
      <c r="U13" s="122">
        <f>S13+'2025.2'!U13</f>
        <v>5500.0578622510411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3</v>
      </c>
      <c r="AB13" s="15">
        <f>W13+'2025.2'!AB13</f>
        <v>0</v>
      </c>
      <c r="AC13" s="15">
        <f>X13+'2025.2'!AC13</f>
        <v>0</v>
      </c>
      <c r="AD13" s="15">
        <f>Y13+'2025.2'!AD13</f>
        <v>133</v>
      </c>
      <c r="AE13" s="15">
        <f>Z13+'2025.2'!AE13</f>
        <v>53200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29"/>
      <c r="B14" s="42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R14+'2025.2'!T14</f>
        <v>315566</v>
      </c>
      <c r="U14" s="122">
        <f>S14+'2025.2'!U14</f>
        <v>2200.0318704350038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4</v>
      </c>
      <c r="AB14" s="15">
        <f>W14+'2025.2'!AB14</f>
        <v>0</v>
      </c>
      <c r="AC14" s="15">
        <f>X14+'2025.2'!AC14</f>
        <v>0</v>
      </c>
      <c r="AD14" s="15">
        <f>Y14+'2025.2'!AD14</f>
        <v>153</v>
      </c>
      <c r="AE14" s="15">
        <f>Z14+'2025.2'!AE14</f>
        <v>61200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29"/>
      <c r="B15" s="42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R15+'2025.2'!T15</f>
        <v>811371</v>
      </c>
      <c r="U15" s="122">
        <f>S15+'2025.2'!U15</f>
        <v>5300.1520199856714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29"/>
      <c r="B16" s="42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R16+'2025.2'!T16</f>
        <v>290871</v>
      </c>
      <c r="U16" s="122">
        <f>S16+'2025.2'!U16</f>
        <v>1900.0685484263699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429"/>
      <c r="B17" s="42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9</v>
      </c>
      <c r="AB17" s="15">
        <f>W17+'2025.2'!AB17</f>
        <v>0</v>
      </c>
      <c r="AC17" s="15">
        <f>X17+'2025.2'!AC17</f>
        <v>0</v>
      </c>
      <c r="AD17" s="15">
        <f>Y17+'2025.2'!AD17</f>
        <v>364</v>
      </c>
      <c r="AE17" s="15">
        <f>Z17+'2025.2'!AE17</f>
        <v>145600</v>
      </c>
      <c r="AF17" s="10"/>
      <c r="AG17" s="16"/>
      <c r="AH17" s="16">
        <f>AF17+'2025.2'!AH17</f>
        <v>31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429"/>
      <c r="B18" s="42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R18+'2025.2'!T18</f>
        <v>15309</v>
      </c>
      <c r="U18" s="122">
        <f>S18+'2025.2'!U18</f>
        <v>100.00360781191421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30"/>
      <c r="B19" s="42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R19+'2025.2'!T19</f>
        <v>91808</v>
      </c>
      <c r="U19" s="122">
        <f>S19+'2025.2'!U19</f>
        <v>640.05794654968167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7200155</v>
      </c>
      <c r="U20" s="129">
        <f t="shared" si="2"/>
        <v>47100.802524387414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61</v>
      </c>
      <c r="AB20" s="135">
        <f>W20+'2025.2'!AB20</f>
        <v>151</v>
      </c>
      <c r="AC20" s="135">
        <f>X20+'2025.2'!AC20</f>
        <v>30200</v>
      </c>
      <c r="AD20" s="135">
        <f>Y20+'2025.2'!AD20</f>
        <v>2447</v>
      </c>
      <c r="AE20" s="135">
        <f>Z20+'2025.2'!AE20</f>
        <v>978800</v>
      </c>
      <c r="AF20" s="136">
        <f>SUM(AF5:AF19)</f>
        <v>0</v>
      </c>
      <c r="AG20" s="136">
        <f>SUM(AG5:AG19)</f>
        <v>0</v>
      </c>
      <c r="AH20" s="137">
        <f>AF20+'2025.2'!AH20</f>
        <v>37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8</v>
      </c>
      <c r="AO20" s="137">
        <f>AK20+'2025.2'!AO20</f>
        <v>1345</v>
      </c>
      <c r="AP20" s="137">
        <f>AL20+'2025.2'!AP20</f>
        <v>1059</v>
      </c>
      <c r="AQ20" s="137">
        <f>AM20+'2025.2'!AQ20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R21+'2025.2'!T21</f>
        <v>1543436</v>
      </c>
      <c r="U21" s="122">
        <f>S21+'2025.2'!U21</f>
        <v>10002.071336840772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3</v>
      </c>
      <c r="AB21" s="15">
        <f>W21+'2025.2'!AB21</f>
        <v>16</v>
      </c>
      <c r="AC21" s="15">
        <f>X21+'2025.2'!AC21</f>
        <v>3200</v>
      </c>
      <c r="AD21" s="15">
        <f>Y21+'2025.2'!AD21</f>
        <v>119</v>
      </c>
      <c r="AE21" s="15">
        <f>Z21+'2025.2'!AE21</f>
        <v>47600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29"/>
      <c r="B22" s="42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R22+'2025.2'!T22</f>
        <v>1054049</v>
      </c>
      <c r="U22" s="122">
        <f>S22+'2025.2'!U22</f>
        <v>7000.016744860829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29"/>
      <c r="B23" s="42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R23+'2025.2'!T23</f>
        <v>352180</v>
      </c>
      <c r="U23" s="122">
        <f>S23+'2025.2'!U23</f>
        <v>2300.01863631174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1</v>
      </c>
      <c r="AB23" s="15">
        <f>W23+'2025.2'!AB23</f>
        <v>0</v>
      </c>
      <c r="AC23" s="15">
        <f>X23+'2025.2'!AC23</f>
        <v>0</v>
      </c>
      <c r="AD23" s="15">
        <f>Y23+'2025.2'!AD23</f>
        <v>36</v>
      </c>
      <c r="AE23" s="15">
        <f>Z23+'2025.2'!AE23</f>
        <v>14400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429"/>
      <c r="B24" s="42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R24+'2025.2'!T24</f>
        <v>70449</v>
      </c>
      <c r="U24" s="122">
        <f>S24+'2025.2'!U24</f>
        <v>460.0053855021626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29"/>
      <c r="B25" s="42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R25+'2025.2'!T25</f>
        <v>315568</v>
      </c>
      <c r="U25" s="122">
        <f>S25+'2025.2'!U25</f>
        <v>2200.0458138374647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29"/>
      <c r="B26" s="42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R26+'2025.2'!T26</f>
        <v>145938</v>
      </c>
      <c r="U26" s="122">
        <f>S26+'2025.2'!U26</f>
        <v>1017.436134144818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3</v>
      </c>
      <c r="AB26" s="15">
        <f>W26+'2025.2'!AB26</f>
        <v>33</v>
      </c>
      <c r="AC26" s="15">
        <f>X26+'2025.2'!AC26</f>
        <v>6600</v>
      </c>
      <c r="AD26" s="15">
        <f>Y26+'2025.2'!AD26</f>
        <v>63</v>
      </c>
      <c r="AE26" s="15">
        <f>Z26+'2025.2'!AE26</f>
        <v>25200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29"/>
      <c r="B27" s="43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429"/>
      <c r="B28" s="42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R28+'2025.2'!T28</f>
        <v>186764</v>
      </c>
      <c r="U28" s="122">
        <f>S28+'2025.2'!U28</f>
        <v>1220.0061277277644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5</v>
      </c>
      <c r="AB28" s="15">
        <f>W28+'2025.2'!AB28</f>
        <v>4</v>
      </c>
      <c r="AC28" s="15">
        <f>X28+'2025.2'!AC28</f>
        <v>800</v>
      </c>
      <c r="AD28" s="15">
        <f>Y28+'2025.2'!AD28</f>
        <v>314</v>
      </c>
      <c r="AE28" s="15">
        <f>Z28+'2025.2'!AE28</f>
        <v>125600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29"/>
      <c r="B29" s="42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R29+'2025.2'!T29</f>
        <v>4617466</v>
      </c>
      <c r="U29" s="122">
        <f>S29+'2025.2'!U29</f>
        <v>31000.465927041776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7</v>
      </c>
      <c r="AB29" s="15">
        <f>W29+'2025.2'!AB29</f>
        <v>55</v>
      </c>
      <c r="AC29" s="15">
        <f>X29+'2025.2'!AC29</f>
        <v>11000</v>
      </c>
      <c r="AD29" s="15">
        <f>Y29+'2025.2'!AD29</f>
        <v>334</v>
      </c>
      <c r="AE29" s="15">
        <f>Z29+'2025.2'!AE29</f>
        <v>133600</v>
      </c>
      <c r="AF29" s="4"/>
      <c r="AG29" s="16"/>
      <c r="AH29" s="16">
        <f>AF29+'2025.2'!AH29</f>
        <v>36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7</v>
      </c>
      <c r="AO29" s="16">
        <f>AK29+'2025.2'!AO29</f>
        <v>1740</v>
      </c>
      <c r="AP29" s="16">
        <f>AL29+'2025.2'!AP29</f>
        <v>580</v>
      </c>
      <c r="AQ29" s="16">
        <f>AM29+'2025.2'!AQ29</f>
        <v>74</v>
      </c>
    </row>
    <row r="30" spans="1:43" s="1" customFormat="1">
      <c r="A30" s="429"/>
      <c r="B30" s="42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R30+'2025.2'!T30</f>
        <v>453064</v>
      </c>
      <c r="U30" s="122">
        <f>S30+'2025.2'!U30</f>
        <v>2860.0965769166683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429"/>
      <c r="B31" s="42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5</v>
      </c>
      <c r="AB31" s="15">
        <f>W31+'2025.2'!AB31</f>
        <v>21</v>
      </c>
      <c r="AC31" s="15">
        <f>X31+'2025.2'!AC31</f>
        <v>4200</v>
      </c>
      <c r="AD31" s="15">
        <f>Y31+'2025.2'!AD31</f>
        <v>166</v>
      </c>
      <c r="AE31" s="15">
        <f>Z31+'2025.2'!AE31</f>
        <v>66400</v>
      </c>
      <c r="AF31" s="4"/>
      <c r="AG31" s="16"/>
      <c r="AH31" s="16">
        <f>AF31+'2025.2'!AH31</f>
        <v>1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429"/>
      <c r="B32" s="42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R32+'2025.2'!T32</f>
        <v>914012</v>
      </c>
      <c r="U32" s="122">
        <f>S32+'2025.2'!U32</f>
        <v>6036.138232896601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5</v>
      </c>
      <c r="AB32" s="15">
        <f>W32+'2025.2'!AB32</f>
        <v>47</v>
      </c>
      <c r="AC32" s="15">
        <f>X32+'2025.2'!AC32</f>
        <v>9400</v>
      </c>
      <c r="AD32" s="15">
        <f>Y32+'2025.2'!AD32</f>
        <v>141</v>
      </c>
      <c r="AE32" s="15">
        <f>Z32+'2025.2'!AE32</f>
        <v>56400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30"/>
      <c r="B33" s="42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3</v>
      </c>
      <c r="AB33" s="15">
        <f>W33+'2025.2'!AB33</f>
        <v>8</v>
      </c>
      <c r="AC33" s="15">
        <f>X33+'2025.2'!AC33</f>
        <v>1600</v>
      </c>
      <c r="AD33" s="15">
        <f>Y33+'2025.2'!AD33</f>
        <v>97</v>
      </c>
      <c r="AE33" s="15">
        <f>Z33+'2025.2'!AE33</f>
        <v>38800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39</v>
      </c>
      <c r="AB34" s="135">
        <f>W34+'2025.2'!AB34</f>
        <v>288</v>
      </c>
      <c r="AC34" s="135">
        <f>X34+'2025.2'!AC34</f>
        <v>57600</v>
      </c>
      <c r="AD34" s="135">
        <f>Y34+'2025.2'!AD34</f>
        <v>1552</v>
      </c>
      <c r="AE34" s="135">
        <f>Z34+'2025.2'!AE34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30</v>
      </c>
      <c r="AO34" s="137">
        <f>AK34+'2025.2'!AO34</f>
        <v>4250</v>
      </c>
      <c r="AP34" s="137">
        <f>AL34+'2025.2'!AP34</f>
        <v>4004</v>
      </c>
      <c r="AQ34" s="137">
        <f>AM34+'2025.2'!AQ34</f>
        <v>225</v>
      </c>
    </row>
    <row r="35" spans="1:43" s="1" customFormat="1">
      <c r="A35" s="428">
        <v>3</v>
      </c>
      <c r="B35" s="42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R35+'2025.2'!T35</f>
        <v>398498</v>
      </c>
      <c r="U35" s="122">
        <f>S35+'2025.2'!U35</f>
        <v>2600.0898548438058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429"/>
      <c r="B36" s="42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29"/>
      <c r="B37" s="42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29"/>
      <c r="B38" s="42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5</v>
      </c>
      <c r="AB38" s="15">
        <f>W38+'2025.2'!AB38</f>
        <v>0</v>
      </c>
      <c r="AC38" s="15">
        <f>X38+'2025.2'!AC38</f>
        <v>0</v>
      </c>
      <c r="AD38" s="15">
        <f>Y38+'2025.2'!AD38</f>
        <v>253</v>
      </c>
      <c r="AE38" s="15">
        <f>Z38+'2025.2'!AE38</f>
        <v>101200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2</v>
      </c>
      <c r="AO38" s="16">
        <f>AK38+'2025.2'!AO38</f>
        <v>90</v>
      </c>
      <c r="AP38" s="16">
        <f>AL38+'2025.2'!AP38</f>
        <v>126</v>
      </c>
      <c r="AQ38" s="16">
        <f>AM38+'2025.2'!AQ38</f>
        <v>8</v>
      </c>
    </row>
    <row r="39" spans="1:43" s="1" customFormat="1">
      <c r="A39" s="429"/>
      <c r="B39" s="42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1</v>
      </c>
      <c r="AB39" s="15">
        <f>W39+'2025.2'!AB39</f>
        <v>0</v>
      </c>
      <c r="AC39" s="15">
        <f>X39+'2025.2'!AC39</f>
        <v>0</v>
      </c>
      <c r="AD39" s="15">
        <f>Y39+'2025.2'!AD39</f>
        <v>67</v>
      </c>
      <c r="AE39" s="15">
        <f>Z39+'2025.2'!AE39</f>
        <v>26800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429"/>
      <c r="B40" s="42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6</v>
      </c>
      <c r="AB40" s="15">
        <f>W40+'2025.2'!AB40</f>
        <v>0</v>
      </c>
      <c r="AC40" s="15">
        <f>X40+'2025.2'!AC40</f>
        <v>0</v>
      </c>
      <c r="AD40" s="15">
        <f>Y40+'2025.2'!AD40</f>
        <v>163</v>
      </c>
      <c r="AE40" s="15">
        <f>Z40+'2025.2'!AE40</f>
        <v>65200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429"/>
      <c r="B41" s="42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R41+'2025.2'!T41</f>
        <v>76545</v>
      </c>
      <c r="U41" s="122">
        <f>S41+'2025.2'!U41</f>
        <v>500.01803905957104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17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30"/>
      <c r="B42" s="43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4">
        <f t="shared" ref="G43:H43" si="12">SUM(G35:G42)</f>
        <v>0</v>
      </c>
      <c r="H43" s="265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475043</v>
      </c>
      <c r="U43" s="142">
        <f t="shared" si="15"/>
        <v>3100.1078939033769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18</v>
      </c>
      <c r="AB43" s="135">
        <f>W43+'2025.2'!AB43</f>
        <v>28</v>
      </c>
      <c r="AC43" s="135">
        <f>X43+'2025.2'!AC43</f>
        <v>5600</v>
      </c>
      <c r="AD43" s="135">
        <f>Y43+'2025.2'!AD43</f>
        <v>684</v>
      </c>
      <c r="AE43" s="135">
        <f>Z43+'2025.2'!AE43</f>
        <v>273600</v>
      </c>
      <c r="AF43" s="124">
        <f>SUM(AF35:AF42)</f>
        <v>0</v>
      </c>
      <c r="AG43" s="124">
        <f>SUM(AG35:AG42)</f>
        <v>0</v>
      </c>
      <c r="AH43" s="137">
        <f>AF43+'2025.2'!AH43</f>
        <v>19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10</v>
      </c>
      <c r="AO43" s="137">
        <f>AK43+'2025.2'!AO43</f>
        <v>565</v>
      </c>
      <c r="AP43" s="137">
        <f>AL43+'2025.2'!AP43</f>
        <v>1244</v>
      </c>
      <c r="AQ43" s="137">
        <f>AM43+'2025.2'!AQ43</f>
        <v>58</v>
      </c>
    </row>
    <row r="44" spans="1:43" s="1" customFormat="1">
      <c r="A44" s="428">
        <v>4</v>
      </c>
      <c r="B44" s="42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2</v>
      </c>
      <c r="AB44" s="15">
        <f>W44+'2025.2'!AB44</f>
        <v>55</v>
      </c>
      <c r="AC44" s="15">
        <f>X44+'2025.2'!AC44</f>
        <v>11000</v>
      </c>
      <c r="AD44" s="15">
        <f>Y44+'2025.2'!AD44</f>
        <v>110</v>
      </c>
      <c r="AE44" s="15">
        <f>Z44+'2025.2'!AE44</f>
        <v>44000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429"/>
      <c r="B45" s="42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R45+'2025.2'!T45</f>
        <v>344256</v>
      </c>
      <c r="U45" s="122">
        <f>S45+'2025.2'!U45</f>
        <v>2400.0499787317794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429"/>
      <c r="B46" s="42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2</v>
      </c>
      <c r="AB46" s="15">
        <f>W46+'2025.2'!AB46</f>
        <v>0</v>
      </c>
      <c r="AC46" s="15">
        <f>X46+'2025.2'!AC46</f>
        <v>0</v>
      </c>
      <c r="AD46" s="15">
        <f>Y46+'2025.2'!AD46</f>
        <v>60</v>
      </c>
      <c r="AE46" s="15">
        <f>Z46+'2025.2'!AE46</f>
        <v>24000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429"/>
      <c r="B47" s="42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R47+'2025.2'!T47</f>
        <v>153149</v>
      </c>
      <c r="U47" s="122">
        <f>S47+'2025.2'!U47</f>
        <v>1000.005177990755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5</v>
      </c>
      <c r="AB47" s="15">
        <f>W47+'2025.2'!AB47</f>
        <v>98</v>
      </c>
      <c r="AC47" s="15">
        <f>X47+'2025.2'!AC47</f>
        <v>19600</v>
      </c>
      <c r="AD47" s="15">
        <f>Y47+'2025.2'!AD47</f>
        <v>228</v>
      </c>
      <c r="AE47" s="15">
        <f>Z47+'2025.2'!AE47</f>
        <v>91200</v>
      </c>
      <c r="AF47" s="4"/>
      <c r="AG47" s="16"/>
      <c r="AH47" s="16">
        <f>AF47+'2025.2'!AH47</f>
        <v>2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4</v>
      </c>
      <c r="AO47" s="16">
        <f>AK47+'2025.2'!AO47</f>
        <v>185</v>
      </c>
      <c r="AP47" s="16">
        <f>AL47+'2025.2'!AP47</f>
        <v>905</v>
      </c>
      <c r="AQ47" s="16">
        <f>AM47+'2025.2'!AQ47</f>
        <v>36</v>
      </c>
    </row>
    <row r="48" spans="1:43" s="1" customFormat="1">
      <c r="A48" s="429"/>
      <c r="B48" s="42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R48+'2025.2'!T48</f>
        <v>459255</v>
      </c>
      <c r="U48" s="122">
        <f>S48+'2025.2'!U48</f>
        <v>3000.0102492429719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4</v>
      </c>
      <c r="AB48" s="15">
        <f>W48+'2025.2'!AB48</f>
        <v>0</v>
      </c>
      <c r="AC48" s="15">
        <f>X48+'2025.2'!AC48</f>
        <v>0</v>
      </c>
      <c r="AD48" s="15">
        <f>Y48+'2025.2'!AD48</f>
        <v>197</v>
      </c>
      <c r="AE48" s="15">
        <f>Z48+'2025.2'!AE48</f>
        <v>78800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429"/>
      <c r="B49" s="42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R49+'2025.2'!T49</f>
        <v>153084</v>
      </c>
      <c r="U49" s="122">
        <f>S49+'2025.2'!U49</f>
        <v>999.99688407336043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2</v>
      </c>
      <c r="AB49" s="15">
        <f>W49+'2025.2'!AB49</f>
        <v>0</v>
      </c>
      <c r="AC49" s="15">
        <f>X49+'2025.2'!AC49</f>
        <v>0</v>
      </c>
      <c r="AD49" s="15">
        <f>Y49+'2025.2'!AD49</f>
        <v>76</v>
      </c>
      <c r="AE49" s="15">
        <f>Z49+'2025.2'!AE49</f>
        <v>30400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429"/>
      <c r="B50" s="42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R50+'2025.2'!T50</f>
        <v>502040</v>
      </c>
      <c r="U50" s="122">
        <f>S50+'2025.2'!U50</f>
        <v>3500.0728856505116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6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429"/>
      <c r="B51" s="43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R51+'2025.2'!T51</f>
        <v>157731</v>
      </c>
      <c r="U51" s="122">
        <f>S51+'2025.2'!U51</f>
        <v>1000.0029353859361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29"/>
      <c r="B52" s="42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R52+'2025.2'!T52</f>
        <v>1852344</v>
      </c>
      <c r="U52" s="122">
        <f>S52+'2025.2'!U52</f>
        <v>12100.142589898258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3</v>
      </c>
      <c r="AB52" s="15">
        <f>W52+'2025.2'!AB52</f>
        <v>2</v>
      </c>
      <c r="AC52" s="15">
        <f>X52+'2025.2'!AC52</f>
        <v>400</v>
      </c>
      <c r="AD52" s="15">
        <f>Y52+'2025.2'!AD52</f>
        <v>88</v>
      </c>
      <c r="AE52" s="15">
        <f>Z52+'2025.2'!AE52</f>
        <v>35200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29"/>
      <c r="B53" s="42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R53+'2025.2'!T53</f>
        <v>153085</v>
      </c>
      <c r="U53" s="122">
        <f>S53+'2025.2'!U53</f>
        <v>1000.003416414324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29"/>
      <c r="B54" s="42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R54+'2025.2'!T54</f>
        <v>272530</v>
      </c>
      <c r="U54" s="122">
        <f>S54+'2025.2'!U54</f>
        <v>1899.9980586084171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1</v>
      </c>
      <c r="AB54" s="15">
        <f>W54+'2025.2'!AB54</f>
        <v>0</v>
      </c>
      <c r="AC54" s="15">
        <f>X54+'2025.2'!AC54</f>
        <v>0</v>
      </c>
      <c r="AD54" s="15">
        <f>Y54+'2025.2'!AD54</f>
        <v>25</v>
      </c>
      <c r="AE54" s="15">
        <f>Z54+'2025.2'!AE54</f>
        <v>10000</v>
      </c>
      <c r="AF54" s="4"/>
      <c r="AG54" s="16"/>
      <c r="AH54" s="16">
        <f>AF54+'2025.2'!AH54</f>
        <v>1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29"/>
      <c r="B55" s="42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R55+'2025.2'!T55</f>
        <v>1395586</v>
      </c>
      <c r="U55" s="122">
        <f>S55+'2025.2'!U55</f>
        <v>9069.033744553537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429"/>
      <c r="B56" s="42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R56+'2025.2'!T56</f>
        <v>1485081</v>
      </c>
      <c r="U56" s="122">
        <f>S56+'2025.2'!U56</f>
        <v>9700.2228340892671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1</v>
      </c>
      <c r="AB56" s="15">
        <f>W56+'2025.2'!AB56</f>
        <v>0</v>
      </c>
      <c r="AC56" s="15">
        <f>X56+'2025.2'!AC56</f>
        <v>0</v>
      </c>
      <c r="AD56" s="15">
        <f>Y56+'2025.2'!AD56</f>
        <v>26</v>
      </c>
      <c r="AE56" s="15">
        <f>Z56+'2025.2'!AE56</f>
        <v>10400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29"/>
      <c r="B57" s="42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R57+'2025.2'!T57</f>
        <v>137779</v>
      </c>
      <c r="U57" s="122">
        <f>S57+'2025.2'!U57</f>
        <v>900.01940562530069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29"/>
      <c r="B58" s="42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R58+'2025.2'!T58</f>
        <v>474692</v>
      </c>
      <c r="U58" s="122">
        <f>S58+'2025.2'!U58</f>
        <v>3100.1328699890655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/>
      <c r="AG58" s="16"/>
      <c r="AH58" s="16">
        <f>AF58+'2025.2'!AH58</f>
        <v>0</v>
      </c>
      <c r="AI58" s="16">
        <f>AG58+'2025.2'!AI58</f>
        <v>0</v>
      </c>
      <c r="AJ58" s="5"/>
      <c r="AK58" s="16"/>
      <c r="AL58" s="16"/>
      <c r="AM58" s="16"/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30"/>
      <c r="B59" s="42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R59+'2025.2'!T59</f>
        <v>3091519</v>
      </c>
      <c r="U59" s="122">
        <f>S59+'2025.2'!U59</f>
        <v>19600.00301019707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4">
        <f t="shared" ref="G60:H60" si="19">SUM(G44:G59)</f>
        <v>0</v>
      </c>
      <c r="H60" s="265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10632131</v>
      </c>
      <c r="U60" s="142">
        <f>SUM(U44:U59)</f>
        <v>69269.694040450559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33</v>
      </c>
      <c r="AB60" s="135">
        <f>W60+'2025.2'!AB60</f>
        <v>177</v>
      </c>
      <c r="AC60" s="135">
        <f>X60+'2025.2'!AC60</f>
        <v>35400</v>
      </c>
      <c r="AD60" s="135">
        <f>Y60+'2025.2'!AD60</f>
        <v>1336</v>
      </c>
      <c r="AE60" s="135">
        <f>Z60+'2025.2'!AE60</f>
        <v>534400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9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23</v>
      </c>
      <c r="AO60" s="137">
        <f>AK60+'2025.2'!AO60</f>
        <v>1185</v>
      </c>
      <c r="AP60" s="137">
        <f>AL60+'2025.2'!AP60</f>
        <v>4156</v>
      </c>
      <c r="AQ60" s="137">
        <f>AM60+'2025.2'!AQ60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R61+'2025.2'!T61</f>
        <v>1004066</v>
      </c>
      <c r="U61" s="122">
        <f>S61+'2025.2'!U61</f>
        <v>7000.0481674837993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/>
      <c r="AG61" s="16"/>
      <c r="AH61" s="16">
        <f>AF61+'2025.2'!AH61</f>
        <v>1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429"/>
      <c r="B62" s="42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R62+'2025.2'!T62</f>
        <v>120490</v>
      </c>
      <c r="U62" s="122">
        <f>S62+'2025.2'!U62</f>
        <v>840.02028123661489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29"/>
      <c r="B63" s="42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R63+'2025.2'!T63</f>
        <v>2917020</v>
      </c>
      <c r="U63" s="122">
        <f>S63+'2025.2'!U63</f>
        <v>20000.283606632423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29"/>
      <c r="B64" s="43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R64+'2025.2'!T64</f>
        <v>488967</v>
      </c>
      <c r="U64" s="122">
        <f>S64+'2025.2'!U64</f>
        <v>3100.0148056301869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2</v>
      </c>
      <c r="AB64" s="15">
        <f>W64+'2025.2'!AB64</f>
        <v>1</v>
      </c>
      <c r="AC64" s="15">
        <f>X64+'2025.2'!AC64</f>
        <v>200</v>
      </c>
      <c r="AD64" s="15">
        <f>Y64+'2025.2'!AD64</f>
        <v>86</v>
      </c>
      <c r="AE64" s="15">
        <f>Z64+'2025.2'!AE64</f>
        <v>34400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29"/>
      <c r="B65" s="42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R65+'2025.2'!T65</f>
        <v>1225192</v>
      </c>
      <c r="U65" s="122">
        <f>S65+'2025.2'!U65</f>
        <v>8000.0414239260399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12</v>
      </c>
      <c r="AO65" s="16">
        <f>AK65+'2025.2'!AO65</f>
        <v>560</v>
      </c>
      <c r="AP65" s="16">
        <f>AL65+'2025.2'!AP65</f>
        <v>1238</v>
      </c>
      <c r="AQ65" s="16">
        <f>AM65+'2025.2'!AQ65</f>
        <v>65</v>
      </c>
    </row>
    <row r="66" spans="1:43" s="1" customFormat="1">
      <c r="A66" s="429"/>
      <c r="B66" s="42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R66+'2025.2'!T66</f>
        <v>457760</v>
      </c>
      <c r="U66" s="122">
        <f>S66+'2025.2'!U66</f>
        <v>2989.0000605753089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29"/>
      <c r="B67" s="42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R67+'2025.2'!T67</f>
        <v>201616</v>
      </c>
      <c r="U67" s="122">
        <f>S67+'2025.2'!U67</f>
        <v>1380.0454136500498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29"/>
      <c r="B68" s="42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30"/>
      <c r="B69" s="42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R69+'2025.2'!T69</f>
        <v>183720</v>
      </c>
      <c r="U69" s="122">
        <f>S69+'2025.2'!U69</f>
        <v>1200.1216818345338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4">
        <f t="shared" ref="G70:H70" si="28">SUM(G61:G69)</f>
        <v>0</v>
      </c>
      <c r="H70" s="265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6598831</v>
      </c>
      <c r="U70" s="142">
        <f t="shared" si="32"/>
        <v>44509.575440968954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14</v>
      </c>
      <c r="AB70" s="135">
        <f>W70+'2025.2'!AB70</f>
        <v>4</v>
      </c>
      <c r="AC70" s="135">
        <f>X70+'2025.2'!AC70</f>
        <v>800</v>
      </c>
      <c r="AD70" s="135">
        <f>Y70+'2025.2'!AD70</f>
        <v>778</v>
      </c>
      <c r="AE70" s="135">
        <f>Z70+'2025.2'!AE70</f>
        <v>311200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12</v>
      </c>
      <c r="AO70" s="137">
        <f>AK70+'2025.2'!AO70</f>
        <v>560</v>
      </c>
      <c r="AP70" s="137">
        <f>AL70+'2025.2'!AP70</f>
        <v>1238</v>
      </c>
      <c r="AQ70" s="137">
        <f>AM70+'2025.2'!AQ70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R71+'2025.2'!T71</f>
        <v>220903</v>
      </c>
      <c r="U71" s="122">
        <f>S71+'2025.2'!U71</f>
        <v>1540.0697168728686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429"/>
      <c r="B72" s="42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R72+'2025.2'!T72</f>
        <v>77958</v>
      </c>
      <c r="U72" s="122">
        <f>S72+'2025.2'!U72</f>
        <v>500.13933271666502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429"/>
      <c r="B73" s="42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R73+'2025.2'!T73</f>
        <v>143438</v>
      </c>
      <c r="U73" s="122">
        <f>S73+'2025.2'!U73</f>
        <v>1000.0068810691142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3</v>
      </c>
      <c r="AB73" s="15">
        <f>W73+'2025.2'!AB73</f>
        <v>2</v>
      </c>
      <c r="AC73" s="15">
        <f>X73+'2025.2'!AC73</f>
        <v>400</v>
      </c>
      <c r="AD73" s="15">
        <f>Y73+'2025.2'!AD73</f>
        <v>80</v>
      </c>
      <c r="AE73" s="15">
        <f>Z73+'2025.2'!AE73</f>
        <v>32000</v>
      </c>
      <c r="AF73" s="4"/>
      <c r="AG73" s="16"/>
      <c r="AH73" s="16">
        <f>AF73+'2025.2'!AH73</f>
        <v>17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429"/>
      <c r="B74" s="43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29"/>
      <c r="B75" s="42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9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29"/>
      <c r="B76" s="42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R76+'2025.2'!T76</f>
        <v>153085</v>
      </c>
      <c r="U76" s="122">
        <f>S76+'2025.2'!U76</f>
        <v>1000.003416414324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29"/>
      <c r="B77" s="42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R77+'2025.2'!T77</f>
        <v>382720</v>
      </c>
      <c r="U77" s="122">
        <f>S77+'2025.2'!U77</f>
        <v>2500.0575335930371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14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429"/>
      <c r="B78" s="42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R78+'2025.2'!T78</f>
        <v>157731</v>
      </c>
      <c r="U78" s="122">
        <f>S78+'2025.2'!U78</f>
        <v>1000.0029353859361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430"/>
      <c r="B79" s="42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R79+'2025.2'!T79</f>
        <v>612598</v>
      </c>
      <c r="U79" s="122">
        <f>S79+'2025.2'!U79</f>
        <v>4000.0337712083037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15</v>
      </c>
      <c r="AB80" s="135">
        <f>W80+'2025.2'!AB80</f>
        <v>16</v>
      </c>
      <c r="AC80" s="135">
        <f>X80+'2025.2'!AC80</f>
        <v>3200</v>
      </c>
      <c r="AD80" s="135">
        <f>Y80+'2025.2'!AD80</f>
        <v>690</v>
      </c>
      <c r="AE80" s="135">
        <f>Z80+'2025.2'!AE80</f>
        <v>276000</v>
      </c>
      <c r="AF80" s="124">
        <f>SUM(AF71:AF79)</f>
        <v>0</v>
      </c>
      <c r="AG80" s="124">
        <f>SUM(AG71:AG79)</f>
        <v>0</v>
      </c>
      <c r="AH80" s="137">
        <f>AF80+'2025.2'!AH80</f>
        <v>40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10</v>
      </c>
      <c r="AO80" s="137">
        <f>AK80+'2025.2'!AO80</f>
        <v>1380</v>
      </c>
      <c r="AP80" s="137">
        <f>AL80+'2025.2'!AP80</f>
        <v>1006</v>
      </c>
      <c r="AQ80" s="137">
        <f>AM80+'2025.2'!AQ80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R81+'2025.2'!T81</f>
        <v>495287</v>
      </c>
      <c r="U81" s="122">
        <f>S81+'2025.2'!U81</f>
        <v>3140.0831406539874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29"/>
      <c r="B82" s="42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R82+'2025.2'!T82</f>
        <v>144000</v>
      </c>
      <c r="U82" s="122">
        <f>S82+'2025.2'!U82</f>
        <v>1003.9249771605324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3</v>
      </c>
      <c r="AB82" s="15">
        <f>W82+'2025.2'!AB82</f>
        <v>1</v>
      </c>
      <c r="AC82" s="15">
        <f>X82+'2025.2'!AC82</f>
        <v>200</v>
      </c>
      <c r="AD82" s="15">
        <f>Y82+'2025.2'!AD82</f>
        <v>63</v>
      </c>
      <c r="AE82" s="15">
        <f>Z82+'2025.2'!AE82</f>
        <v>25200</v>
      </c>
      <c r="AF82" s="10"/>
      <c r="AG82" s="16"/>
      <c r="AH82" s="16">
        <f>AF82+'2025.2'!AH82</f>
        <v>97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429"/>
      <c r="B83" s="43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R83+'2025.2'!T83</f>
        <v>451811</v>
      </c>
      <c r="U83" s="122">
        <f>S83+'2025.2'!U83</f>
        <v>2950.1553354783969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429"/>
      <c r="B84" s="42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R84+'2025.2'!T84</f>
        <v>1004074</v>
      </c>
      <c r="U84" s="122">
        <f>S84+'2025.2'!U84</f>
        <v>7000.1039410936419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1</v>
      </c>
      <c r="AB84" s="15">
        <f>W84+'2025.2'!AB84</f>
        <v>1</v>
      </c>
      <c r="AC84" s="15">
        <f>X84+'2025.2'!AC84</f>
        <v>200</v>
      </c>
      <c r="AD84" s="15">
        <f>Y84+'2025.2'!AD84</f>
        <v>32</v>
      </c>
      <c r="AE84" s="15">
        <f>Z84+'2025.2'!AE84</f>
        <v>12800</v>
      </c>
      <c r="AF84" s="4"/>
      <c r="AG84" s="16"/>
      <c r="AH84" s="16">
        <f>AF84+'2025.2'!AH84</f>
        <v>6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4</v>
      </c>
      <c r="AO84" s="16">
        <f>AK84+'2025.2'!AO84</f>
        <v>195</v>
      </c>
      <c r="AP84" s="16">
        <f>AL84+'2025.2'!AP84</f>
        <v>339</v>
      </c>
      <c r="AQ84" s="16">
        <f>AM84+'2025.2'!AQ84</f>
        <v>34</v>
      </c>
    </row>
    <row r="85" spans="1:43" s="1" customFormat="1">
      <c r="A85" s="429"/>
      <c r="B85" s="42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11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29"/>
      <c r="B86" s="42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29"/>
      <c r="B87" s="42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1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29"/>
      <c r="B88" s="42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R88+'2025.2'!T88</f>
        <v>857276</v>
      </c>
      <c r="U88" s="122">
        <f>S88+'2025.2'!U88</f>
        <v>5600.0191319202149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11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30"/>
      <c r="B89" s="42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1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2952448</v>
      </c>
      <c r="U90" s="159">
        <f t="shared" si="43"/>
        <v>19694.286526306772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6</v>
      </c>
      <c r="AB90" s="135">
        <f>W90+'2025.2'!AB90</f>
        <v>2</v>
      </c>
      <c r="AC90" s="135">
        <f>X90+'2025.2'!AC90</f>
        <v>400</v>
      </c>
      <c r="AD90" s="135">
        <f>Y90+'2025.2'!AD90</f>
        <v>158</v>
      </c>
      <c r="AE90" s="135">
        <f>Z90+'2025.2'!AE90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126</v>
      </c>
      <c r="AI90" s="137">
        <f>AG90+'2025.2'!AI90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9</v>
      </c>
      <c r="AO90" s="137">
        <f>AK90+'2025.2'!AO90</f>
        <v>1420</v>
      </c>
      <c r="AP90" s="137">
        <f>AL90+'2025.2'!AP90</f>
        <v>601</v>
      </c>
      <c r="AQ90" s="137">
        <f>AM90+'2025.2'!AQ90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39259967</v>
      </c>
      <c r="U91" s="222">
        <f t="shared" si="48"/>
        <v>259311.08092935791</v>
      </c>
      <c r="V91" s="223">
        <f t="shared" si="48"/>
        <v>0</v>
      </c>
      <c r="W91" s="224">
        <f t="shared" si="48"/>
        <v>0</v>
      </c>
      <c r="X91" s="225">
        <f t="shared" si="25"/>
        <v>0</v>
      </c>
      <c r="Y91" s="224">
        <f>Y20+Y34+Y43+Y60+Y70+Y80+Y90</f>
        <v>0</v>
      </c>
      <c r="Z91" s="225">
        <f t="shared" si="26"/>
        <v>0</v>
      </c>
      <c r="AA91" s="226">
        <f>V91+'2025.2'!AA91</f>
        <v>186</v>
      </c>
      <c r="AB91" s="226">
        <f>W91+'2025.2'!AB91</f>
        <v>666</v>
      </c>
      <c r="AC91" s="226">
        <f>X91+'2025.2'!AC91</f>
        <v>133200</v>
      </c>
      <c r="AD91" s="226">
        <f>Y91+'2025.2'!AD91</f>
        <v>7645</v>
      </c>
      <c r="AE91" s="226">
        <f>Z91+'2025.2'!AE91</f>
        <v>3058000</v>
      </c>
      <c r="AF91" s="223">
        <f>AF20+AF34+AF43+AF60+AF70+AF80+AF90</f>
        <v>0</v>
      </c>
      <c r="AG91" s="223">
        <f>AG20+AG34+AG43+AG60+AG70+AG80+AG90</f>
        <v>0</v>
      </c>
      <c r="AH91" s="227">
        <f>AF91+'2025.2'!AH91</f>
        <v>272</v>
      </c>
      <c r="AI91" s="227">
        <f>AG91+'2025.2'!AI91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AJ91+'2025.2'!AN91</f>
        <v>102</v>
      </c>
      <c r="AO91" s="227">
        <f>AK91+'2025.2'!AO91</f>
        <v>10705</v>
      </c>
      <c r="AP91" s="227">
        <f>AL91+'2025.2'!AP91</f>
        <v>13308</v>
      </c>
      <c r="AQ91" s="227">
        <f>AM91+'2025.2'!AQ91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45748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127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4.85" customHeight="1">
      <c r="A5" s="428">
        <v>1</v>
      </c>
      <c r="B5" s="42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836379</v>
      </c>
      <c r="U5" s="122">
        <f>S5+'2025.3'!U5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2</v>
      </c>
      <c r="AB5" s="15">
        <f>W5+'2025.3'!AB5</f>
        <v>1</v>
      </c>
      <c r="AC5" s="15">
        <f>X5+'2025.3'!AC5</f>
        <v>200</v>
      </c>
      <c r="AD5" s="15">
        <f>Y5+'2025.3'!AD5</f>
        <v>60</v>
      </c>
      <c r="AE5" s="15">
        <f>Z5+'2025.3'!AE5</f>
        <v>24000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29"/>
      <c r="B6" s="42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1</v>
      </c>
      <c r="AO6" s="16">
        <f>AK6+'2025.3'!AO6</f>
        <v>45</v>
      </c>
      <c r="AP6" s="16">
        <f>AL6+'2025.3'!AP6</f>
        <v>63</v>
      </c>
      <c r="AQ6" s="16">
        <f>AM6+'2025.3'!AQ6</f>
        <v>4</v>
      </c>
    </row>
    <row r="7" spans="1:43" s="1" customFormat="1">
      <c r="A7" s="429"/>
      <c r="B7" s="42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813567</v>
      </c>
      <c r="U7" s="122">
        <f>S7+'2025.3'!U7</f>
        <v>5300.1446261846149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429"/>
      <c r="B8" s="42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85736</v>
      </c>
      <c r="U8" s="122">
        <f>S8+'2025.3'!U8</f>
        <v>560.05678485611577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4</v>
      </c>
      <c r="AB8" s="15">
        <f>W8+'2025.3'!AB8</f>
        <v>37</v>
      </c>
      <c r="AC8" s="15">
        <f>X8+'2025.3'!AC8</f>
        <v>7400</v>
      </c>
      <c r="AD8" s="15">
        <f>Y8+'2025.3'!AD8</f>
        <v>143</v>
      </c>
      <c r="AE8" s="15">
        <f>Z8+'2025.3'!AE8</f>
        <v>57200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29"/>
      <c r="B9" s="42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459265</v>
      </c>
      <c r="U9" s="122">
        <f>S9+'2025.3'!U9</f>
        <v>3000.0755726526081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6</v>
      </c>
      <c r="AB9" s="15">
        <f>W9+'2025.3'!AB9</f>
        <v>40</v>
      </c>
      <c r="AC9" s="15">
        <f>X9+'2025.3'!AC9</f>
        <v>8000</v>
      </c>
      <c r="AD9" s="15">
        <f>Y9+'2025.3'!AD9</f>
        <v>262</v>
      </c>
      <c r="AE9" s="15">
        <f>Z9+'2025.3'!AE9</f>
        <v>104800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29"/>
      <c r="B10" s="43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3</v>
      </c>
      <c r="AB10" s="15">
        <f>W10+'2025.3'!AB10</f>
        <v>0</v>
      </c>
      <c r="AC10" s="15">
        <f>X10+'2025.3'!AC10</f>
        <v>0</v>
      </c>
      <c r="AD10" s="15">
        <f>Y10+'2025.3'!AD10</f>
        <v>137</v>
      </c>
      <c r="AE10" s="15">
        <f>Z10+'2025.3'!AE10</f>
        <v>54800</v>
      </c>
      <c r="AF10" s="4"/>
      <c r="AG10" s="16"/>
      <c r="AH10" s="16">
        <f>AF10+'2025.3'!AH10</f>
        <v>3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29"/>
      <c r="B11" s="42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2423549</v>
      </c>
      <c r="U11" s="122">
        <f>S11+'2025.3'!U11</f>
        <v>15800.106887003145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3</v>
      </c>
      <c r="AB11" s="15">
        <f>W11+'2025.3'!AB11</f>
        <v>0</v>
      </c>
      <c r="AC11" s="15">
        <f>X11+'2025.3'!AC11</f>
        <v>0</v>
      </c>
      <c r="AD11" s="15">
        <f>Y11+'2025.3'!AD11</f>
        <v>124</v>
      </c>
      <c r="AE11" s="15">
        <f>Z11+'2025.3'!AE11</f>
        <v>49600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29"/>
      <c r="B12" s="42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214410</v>
      </c>
      <c r="U12" s="122">
        <f>S12+'2025.3'!U12</f>
        <v>1400.0163906587557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29"/>
      <c r="B13" s="42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842324</v>
      </c>
      <c r="U13" s="122">
        <f>S13+'2025.3'!U13</f>
        <v>5500.0578622510411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3</v>
      </c>
      <c r="AB13" s="15">
        <f>W13+'2025.3'!AB13</f>
        <v>0</v>
      </c>
      <c r="AC13" s="15">
        <f>X13+'2025.3'!AC13</f>
        <v>0</v>
      </c>
      <c r="AD13" s="15">
        <f>Y13+'2025.3'!AD13</f>
        <v>133</v>
      </c>
      <c r="AE13" s="15">
        <f>Z13+'2025.3'!AE13</f>
        <v>53200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29"/>
      <c r="B14" s="42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2200.0318704350038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4</v>
      </c>
      <c r="AB14" s="15">
        <f>W14+'2025.3'!AB14</f>
        <v>0</v>
      </c>
      <c r="AC14" s="15">
        <f>X14+'2025.3'!AC14</f>
        <v>0</v>
      </c>
      <c r="AD14" s="15">
        <f>Y14+'2025.3'!AD14</f>
        <v>153</v>
      </c>
      <c r="AE14" s="15">
        <f>Z14+'2025.3'!AE14</f>
        <v>61200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29"/>
      <c r="B15" s="42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811371</v>
      </c>
      <c r="U15" s="122">
        <f>S15+'2025.3'!U15</f>
        <v>5300.1520199856714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29"/>
      <c r="B16" s="42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290871</v>
      </c>
      <c r="U16" s="122">
        <f>S16+'2025.3'!U16</f>
        <v>1900.0685484263699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429"/>
      <c r="B17" s="42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9</v>
      </c>
      <c r="AB17" s="15">
        <f>W17+'2025.3'!AB17</f>
        <v>0</v>
      </c>
      <c r="AC17" s="15">
        <f>X17+'2025.3'!AC17</f>
        <v>0</v>
      </c>
      <c r="AD17" s="15">
        <f>Y17+'2025.3'!AD17</f>
        <v>364</v>
      </c>
      <c r="AE17" s="15">
        <f>Z17+'2025.3'!AE17</f>
        <v>145600</v>
      </c>
      <c r="AF17" s="4"/>
      <c r="AG17" s="16"/>
      <c r="AH17" s="16">
        <f>AF17+'2025.3'!AH17</f>
        <v>31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429"/>
      <c r="B18" s="42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15309</v>
      </c>
      <c r="U18" s="122">
        <f>S18+'2025.3'!U18</f>
        <v>100.00360781191421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9</v>
      </c>
      <c r="AB18" s="15">
        <f>W18+'2025.3'!AB18</f>
        <v>47</v>
      </c>
      <c r="AC18" s="15">
        <f>X18+'2025.3'!AC18</f>
        <v>9400</v>
      </c>
      <c r="AD18" s="15">
        <f>Y18+'2025.3'!AD18</f>
        <v>324</v>
      </c>
      <c r="AE18" s="15">
        <f>Z18+'2025.3'!AE18</f>
        <v>129600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30"/>
      <c r="B19" s="42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2</v>
      </c>
      <c r="AB19" s="15">
        <f>W19+'2025.3'!AB19</f>
        <v>0</v>
      </c>
      <c r="AC19" s="15">
        <f>X19+'2025.3'!AC19</f>
        <v>0</v>
      </c>
      <c r="AD19" s="15">
        <f>Y19+'2025.3'!AD19</f>
        <v>94</v>
      </c>
      <c r="AE19" s="15">
        <f>Z19+'2025.3'!AE19</f>
        <v>37600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7200155</v>
      </c>
      <c r="U20" s="129">
        <f t="shared" si="2"/>
        <v>47100.802524387414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61</v>
      </c>
      <c r="AB20" s="135">
        <f>W20+'2025.3'!AB20</f>
        <v>151</v>
      </c>
      <c r="AC20" s="135">
        <f>X20+'2025.3'!AC20</f>
        <v>30200</v>
      </c>
      <c r="AD20" s="135">
        <f>Y20+'2025.3'!AD20</f>
        <v>2447</v>
      </c>
      <c r="AE20" s="135">
        <f>Z20+'2025.3'!AE20</f>
        <v>978800</v>
      </c>
      <c r="AF20" s="136">
        <f>SUM(AF5:AF19)</f>
        <v>0</v>
      </c>
      <c r="AG20" s="136">
        <f>SUM(AG5:AG19)</f>
        <v>0</v>
      </c>
      <c r="AH20" s="137">
        <f>AF20+'2025.3'!AH20</f>
        <v>37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8</v>
      </c>
      <c r="AO20" s="137">
        <f>AK20+'2025.3'!AO20</f>
        <v>1345</v>
      </c>
      <c r="AP20" s="137">
        <f>AL20+'2025.3'!AP20</f>
        <v>1059</v>
      </c>
      <c r="AQ20" s="137">
        <f>AM20+'2025.3'!AQ20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1543436</v>
      </c>
      <c r="U21" s="122">
        <f>S21+'2025.3'!U21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3</v>
      </c>
      <c r="AB21" s="15">
        <f>W21+'2025.3'!AB21</f>
        <v>16</v>
      </c>
      <c r="AC21" s="15">
        <f>X21+'2025.3'!AC21</f>
        <v>3200</v>
      </c>
      <c r="AD21" s="15">
        <f>Y21+'2025.3'!AD21</f>
        <v>119</v>
      </c>
      <c r="AE21" s="15">
        <f>Z21+'2025.3'!AE21</f>
        <v>47600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429"/>
      <c r="B22" s="42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1054049</v>
      </c>
      <c r="U22" s="122">
        <f>S22+'2025.3'!U22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29"/>
      <c r="B23" s="42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352180</v>
      </c>
      <c r="U23" s="122">
        <f>S23+'2025.3'!U23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1</v>
      </c>
      <c r="AB23" s="15">
        <f>W23+'2025.3'!AB23</f>
        <v>0</v>
      </c>
      <c r="AC23" s="15">
        <f>X23+'2025.3'!AC23</f>
        <v>0</v>
      </c>
      <c r="AD23" s="15">
        <f>Y23+'2025.3'!AD23</f>
        <v>36</v>
      </c>
      <c r="AE23" s="15">
        <f>Z23+'2025.3'!AE23</f>
        <v>14400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429"/>
      <c r="B24" s="42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70449</v>
      </c>
      <c r="U24" s="122">
        <f>S24+'2025.3'!U24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29"/>
      <c r="B25" s="42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315568</v>
      </c>
      <c r="U25" s="122">
        <f>S25+'2025.3'!U25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29"/>
      <c r="B26" s="42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3</v>
      </c>
      <c r="AB26" s="15">
        <f>W26+'2025.3'!AB26</f>
        <v>33</v>
      </c>
      <c r="AC26" s="15">
        <f>X26+'2025.3'!AC26</f>
        <v>6600</v>
      </c>
      <c r="AD26" s="15">
        <f>Y26+'2025.3'!AD26</f>
        <v>63</v>
      </c>
      <c r="AE26" s="15">
        <f>Z26+'2025.3'!AE26</f>
        <v>25200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29"/>
      <c r="B27" s="43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429"/>
      <c r="B28" s="42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186764</v>
      </c>
      <c r="U28" s="122">
        <f>S28+'2025.3'!U28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5</v>
      </c>
      <c r="AB28" s="15">
        <f>W28+'2025.3'!AB28</f>
        <v>4</v>
      </c>
      <c r="AC28" s="15">
        <f>X28+'2025.3'!AC28</f>
        <v>800</v>
      </c>
      <c r="AD28" s="15">
        <f>Y28+'2025.3'!AD28</f>
        <v>314</v>
      </c>
      <c r="AE28" s="15">
        <f>Z28+'2025.3'!AE28</f>
        <v>125600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29"/>
      <c r="B29" s="42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4617466</v>
      </c>
      <c r="U29" s="122">
        <f>S29+'2025.3'!U29</f>
        <v>31000.465927041776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7</v>
      </c>
      <c r="AB29" s="15">
        <f>W29+'2025.3'!AB29</f>
        <v>55</v>
      </c>
      <c r="AC29" s="15">
        <f>X29+'2025.3'!AC29</f>
        <v>11000</v>
      </c>
      <c r="AD29" s="15">
        <f>Y29+'2025.3'!AD29</f>
        <v>334</v>
      </c>
      <c r="AE29" s="15">
        <f>Z29+'2025.3'!AE29</f>
        <v>133600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7</v>
      </c>
      <c r="AO29" s="16">
        <f>AK29+'2025.3'!AO29</f>
        <v>1740</v>
      </c>
      <c r="AP29" s="16">
        <f>AL29+'2025.3'!AP29</f>
        <v>580</v>
      </c>
      <c r="AQ29" s="16">
        <f>AM29+'2025.3'!AQ29</f>
        <v>74</v>
      </c>
    </row>
    <row r="30" spans="1:43" s="1" customFormat="1">
      <c r="A30" s="429"/>
      <c r="B30" s="42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453064</v>
      </c>
      <c r="U30" s="122">
        <f>S30+'2025.3'!U30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4</v>
      </c>
      <c r="AB30" s="15">
        <f>W30+'2025.3'!AB30</f>
        <v>94</v>
      </c>
      <c r="AC30" s="15">
        <f>X30+'2025.3'!AC30</f>
        <v>18800</v>
      </c>
      <c r="AD30" s="15">
        <f>Y30+'2025.3'!AD30</f>
        <v>153</v>
      </c>
      <c r="AE30" s="15">
        <f>Z30+'2025.3'!AE30</f>
        <v>61200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429"/>
      <c r="B31" s="42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5</v>
      </c>
      <c r="AB31" s="15">
        <f>W31+'2025.3'!AB31</f>
        <v>21</v>
      </c>
      <c r="AC31" s="15">
        <f>X31+'2025.3'!AC31</f>
        <v>4200</v>
      </c>
      <c r="AD31" s="15">
        <f>Y31+'2025.3'!AD31</f>
        <v>166</v>
      </c>
      <c r="AE31" s="15">
        <f>Z31+'2025.3'!AE31</f>
        <v>66400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429"/>
      <c r="B32" s="42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914012</v>
      </c>
      <c r="U32" s="122">
        <f>S32+'2025.3'!U32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5</v>
      </c>
      <c r="AB32" s="15">
        <f>W32+'2025.3'!AB32</f>
        <v>47</v>
      </c>
      <c r="AC32" s="15">
        <f>X32+'2025.3'!AC32</f>
        <v>9400</v>
      </c>
      <c r="AD32" s="15">
        <f>Y32+'2025.3'!AD32</f>
        <v>141</v>
      </c>
      <c r="AE32" s="15">
        <f>Z32+'2025.3'!AE32</f>
        <v>56400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30"/>
      <c r="B33" s="42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3</v>
      </c>
      <c r="AB33" s="15">
        <f>W33+'2025.3'!AB33</f>
        <v>8</v>
      </c>
      <c r="AC33" s="15">
        <f>X33+'2025.3'!AC33</f>
        <v>1600</v>
      </c>
      <c r="AD33" s="15">
        <f>Y33+'2025.3'!AD33</f>
        <v>97</v>
      </c>
      <c r="AE33" s="15">
        <f>Z33+'2025.3'!AE33</f>
        <v>38800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39</v>
      </c>
      <c r="AB34" s="135">
        <f>W34+'2025.3'!AB34</f>
        <v>288</v>
      </c>
      <c r="AC34" s="135">
        <f>X34+'2025.3'!AC34</f>
        <v>57600</v>
      </c>
      <c r="AD34" s="135">
        <f>Y34+'2025.3'!AD34</f>
        <v>1552</v>
      </c>
      <c r="AE34" s="135">
        <f>Z34+'2025.3'!AE34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30</v>
      </c>
      <c r="AO34" s="137">
        <f>AK34+'2025.3'!AO34</f>
        <v>4250</v>
      </c>
      <c r="AP34" s="137">
        <f>AL34+'2025.3'!AP34</f>
        <v>4004</v>
      </c>
      <c r="AQ34" s="137">
        <f>AM34+'2025.3'!AQ34</f>
        <v>225</v>
      </c>
    </row>
    <row r="35" spans="1:43" s="1" customFormat="1">
      <c r="A35" s="428">
        <v>3</v>
      </c>
      <c r="B35" s="42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398498</v>
      </c>
      <c r="U35" s="122">
        <f>S35+'2025.3'!U35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429"/>
      <c r="B36" s="42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29"/>
      <c r="B37" s="42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29"/>
      <c r="B38" s="42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5</v>
      </c>
      <c r="AB38" s="15">
        <f>W38+'2025.3'!AB38</f>
        <v>0</v>
      </c>
      <c r="AC38" s="15">
        <f>X38+'2025.3'!AC38</f>
        <v>0</v>
      </c>
      <c r="AD38" s="15">
        <f>Y38+'2025.3'!AD38</f>
        <v>253</v>
      </c>
      <c r="AE38" s="15">
        <f>Z38+'2025.3'!AE38</f>
        <v>101200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2</v>
      </c>
      <c r="AO38" s="16">
        <f>AK38+'2025.3'!AO38</f>
        <v>90</v>
      </c>
      <c r="AP38" s="16">
        <f>AL38+'2025.3'!AP38</f>
        <v>126</v>
      </c>
      <c r="AQ38" s="16">
        <f>AM38+'2025.3'!AQ38</f>
        <v>8</v>
      </c>
    </row>
    <row r="39" spans="1:43" s="1" customFormat="1">
      <c r="A39" s="429"/>
      <c r="B39" s="42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1</v>
      </c>
      <c r="AB39" s="15">
        <f>W39+'2025.3'!AB39</f>
        <v>0</v>
      </c>
      <c r="AC39" s="15">
        <f>X39+'2025.3'!AC39</f>
        <v>0</v>
      </c>
      <c r="AD39" s="15">
        <f>Y39+'2025.3'!AD39</f>
        <v>67</v>
      </c>
      <c r="AE39" s="15">
        <f>Z39+'2025.3'!AE39</f>
        <v>26800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429"/>
      <c r="B40" s="42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6</v>
      </c>
      <c r="AB40" s="15">
        <f>W40+'2025.3'!AB40</f>
        <v>0</v>
      </c>
      <c r="AC40" s="15">
        <f>X40+'2025.3'!AC40</f>
        <v>0</v>
      </c>
      <c r="AD40" s="15">
        <f>Y40+'2025.3'!AD40</f>
        <v>163</v>
      </c>
      <c r="AE40" s="15">
        <f>Z40+'2025.3'!AE40</f>
        <v>65200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429"/>
      <c r="B41" s="42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76545</v>
      </c>
      <c r="U41" s="122">
        <f>S41+'2025.3'!U41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17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30"/>
      <c r="B42" s="43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475043</v>
      </c>
      <c r="U43" s="142">
        <f t="shared" si="16"/>
        <v>3100.1078939033769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18</v>
      </c>
      <c r="AB43" s="135">
        <f>W43+'2025.3'!AB43</f>
        <v>28</v>
      </c>
      <c r="AC43" s="135">
        <f>X43+'2025.3'!AC43</f>
        <v>5600</v>
      </c>
      <c r="AD43" s="135">
        <f>Y43+'2025.3'!AD43</f>
        <v>684</v>
      </c>
      <c r="AE43" s="135">
        <f>Z43+'2025.3'!AE43</f>
        <v>273600</v>
      </c>
      <c r="AF43" s="124">
        <f>SUM(AF35:AF42)</f>
        <v>0</v>
      </c>
      <c r="AG43" s="124">
        <f>SUM(AG35:AG42)</f>
        <v>0</v>
      </c>
      <c r="AH43" s="137">
        <f>AF43+'2025.3'!AH43</f>
        <v>19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10</v>
      </c>
      <c r="AO43" s="137">
        <f>AK43+'2025.3'!AO43</f>
        <v>565</v>
      </c>
      <c r="AP43" s="137">
        <f>AL43+'2025.3'!AP43</f>
        <v>1244</v>
      </c>
      <c r="AQ43" s="137">
        <f>AM43+'2025.3'!AQ43</f>
        <v>58</v>
      </c>
    </row>
    <row r="44" spans="1:43" s="1" customFormat="1">
      <c r="A44" s="428">
        <v>4</v>
      </c>
      <c r="B44" s="42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2</v>
      </c>
      <c r="AB44" s="15">
        <f>W44+'2025.3'!AB44</f>
        <v>55</v>
      </c>
      <c r="AC44" s="15">
        <f>X44+'2025.3'!AC44</f>
        <v>11000</v>
      </c>
      <c r="AD44" s="15">
        <f>Y44+'2025.3'!AD44</f>
        <v>110</v>
      </c>
      <c r="AE44" s="15">
        <f>Z44+'2025.3'!AE44</f>
        <v>44000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429"/>
      <c r="B45" s="42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429"/>
      <c r="B46" s="42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2</v>
      </c>
      <c r="AB46" s="15">
        <f>W46+'2025.3'!AB46</f>
        <v>0</v>
      </c>
      <c r="AC46" s="15">
        <f>X46+'2025.3'!AC46</f>
        <v>0</v>
      </c>
      <c r="AD46" s="15">
        <f>Y46+'2025.3'!AD46</f>
        <v>60</v>
      </c>
      <c r="AE46" s="15">
        <f>Z46+'2025.3'!AE46</f>
        <v>24000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429"/>
      <c r="B47" s="42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153149</v>
      </c>
      <c r="U47" s="122">
        <f>S47+'2025.3'!U47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5</v>
      </c>
      <c r="AB47" s="15">
        <f>W47+'2025.3'!AB47</f>
        <v>98</v>
      </c>
      <c r="AC47" s="15">
        <f>X47+'2025.3'!AC47</f>
        <v>19600</v>
      </c>
      <c r="AD47" s="15">
        <f>Y47+'2025.3'!AD47</f>
        <v>228</v>
      </c>
      <c r="AE47" s="15">
        <f>Z47+'2025.3'!AE47</f>
        <v>91200</v>
      </c>
      <c r="AF47" s="4"/>
      <c r="AG47" s="16"/>
      <c r="AH47" s="16">
        <f>AF47+'2025.3'!AH47</f>
        <v>2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4</v>
      </c>
      <c r="AO47" s="16">
        <f>AK47+'2025.3'!AO47</f>
        <v>185</v>
      </c>
      <c r="AP47" s="16">
        <f>AL47+'2025.3'!AP47</f>
        <v>905</v>
      </c>
      <c r="AQ47" s="16">
        <f>AM47+'2025.3'!AQ47</f>
        <v>36</v>
      </c>
    </row>
    <row r="48" spans="1:43" s="1" customFormat="1">
      <c r="A48" s="429"/>
      <c r="B48" s="42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459255</v>
      </c>
      <c r="U48" s="122">
        <f>S48+'2025.3'!U48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4</v>
      </c>
      <c r="AB48" s="15">
        <f>W48+'2025.3'!AB48</f>
        <v>0</v>
      </c>
      <c r="AC48" s="15">
        <f>X48+'2025.3'!AC48</f>
        <v>0</v>
      </c>
      <c r="AD48" s="15">
        <f>Y48+'2025.3'!AD48</f>
        <v>197</v>
      </c>
      <c r="AE48" s="15">
        <f>Z48+'2025.3'!AE48</f>
        <v>78800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429"/>
      <c r="B49" s="42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153084</v>
      </c>
      <c r="U49" s="122">
        <f>S49+'2025.3'!U49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2</v>
      </c>
      <c r="AB49" s="15">
        <f>W49+'2025.3'!AB49</f>
        <v>0</v>
      </c>
      <c r="AC49" s="15">
        <f>X49+'2025.3'!AC49</f>
        <v>0</v>
      </c>
      <c r="AD49" s="15">
        <f>Y49+'2025.3'!AD49</f>
        <v>76</v>
      </c>
      <c r="AE49" s="15">
        <f>Z49+'2025.3'!AE49</f>
        <v>30400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429"/>
      <c r="B50" s="42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502040</v>
      </c>
      <c r="U50" s="122">
        <f>S50+'2025.3'!U50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6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429"/>
      <c r="B51" s="43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157731</v>
      </c>
      <c r="U51" s="122">
        <f>S51+'2025.3'!U51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2</v>
      </c>
      <c r="AB51" s="15">
        <f>W51+'2025.3'!AB51</f>
        <v>0</v>
      </c>
      <c r="AC51" s="15">
        <f>X51+'2025.3'!AC51</f>
        <v>0</v>
      </c>
      <c r="AD51" s="15">
        <f>Y51+'2025.3'!AD51</f>
        <v>83</v>
      </c>
      <c r="AE51" s="15">
        <f>Z51+'2025.3'!AE51</f>
        <v>33200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29"/>
      <c r="B52" s="42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1852344</v>
      </c>
      <c r="U52" s="122">
        <f>S52+'2025.3'!U52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3</v>
      </c>
      <c r="AB52" s="15">
        <f>W52+'2025.3'!AB52</f>
        <v>2</v>
      </c>
      <c r="AC52" s="15">
        <f>X52+'2025.3'!AC52</f>
        <v>400</v>
      </c>
      <c r="AD52" s="15">
        <f>Y52+'2025.3'!AD52</f>
        <v>88</v>
      </c>
      <c r="AE52" s="15">
        <f>Z52+'2025.3'!AE52</f>
        <v>35200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29"/>
      <c r="B53" s="42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153085</v>
      </c>
      <c r="U53" s="122">
        <f>S53+'2025.3'!U53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29"/>
      <c r="B54" s="42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272530</v>
      </c>
      <c r="U54" s="122">
        <f>S54+'2025.3'!U54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1</v>
      </c>
      <c r="AB54" s="15">
        <f>W54+'2025.3'!AB54</f>
        <v>0</v>
      </c>
      <c r="AC54" s="15">
        <f>X54+'2025.3'!AC54</f>
        <v>0</v>
      </c>
      <c r="AD54" s="15">
        <f>Y54+'2025.3'!AD54</f>
        <v>25</v>
      </c>
      <c r="AE54" s="15">
        <f>Z54+'2025.3'!AE54</f>
        <v>10000</v>
      </c>
      <c r="AF54" s="4"/>
      <c r="AG54" s="16"/>
      <c r="AH54" s="16">
        <f>AF54+'2025.3'!AH54</f>
        <v>1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29"/>
      <c r="B55" s="42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1395586</v>
      </c>
      <c r="U55" s="122">
        <f>S55+'2025.3'!U55</f>
        <v>9069.033744553537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429"/>
      <c r="B56" s="42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1485081</v>
      </c>
      <c r="U56" s="122">
        <f>S56+'2025.3'!U56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1</v>
      </c>
      <c r="AB56" s="15">
        <f>W56+'2025.3'!AB56</f>
        <v>0</v>
      </c>
      <c r="AC56" s="15">
        <f>X56+'2025.3'!AC56</f>
        <v>0</v>
      </c>
      <c r="AD56" s="15">
        <f>Y56+'2025.3'!AD56</f>
        <v>26</v>
      </c>
      <c r="AE56" s="15">
        <f>Z56+'2025.3'!AE56</f>
        <v>10400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29"/>
      <c r="B57" s="42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137779</v>
      </c>
      <c r="U57" s="122">
        <f>S57+'2025.3'!U57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29"/>
      <c r="B58" s="42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R58+'2025.3'!T58</f>
        <v>474692</v>
      </c>
      <c r="U58" s="122">
        <f>S58+'2025.3'!U58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/>
      <c r="AG58" s="16"/>
      <c r="AH58" s="16">
        <f>AF58+'2025.3'!AH58</f>
        <v>0</v>
      </c>
      <c r="AI58" s="16">
        <f>AG58+'2025.3'!AI58</f>
        <v>0</v>
      </c>
      <c r="AJ58" s="5"/>
      <c r="AK58" s="16"/>
      <c r="AL58" s="16"/>
      <c r="AM58" s="16"/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30"/>
      <c r="B59" s="42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3091519</v>
      </c>
      <c r="U59" s="122">
        <f>S59+'2025.3'!U59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10632131</v>
      </c>
      <c r="U60" s="142">
        <f>SUM(U44:U59)</f>
        <v>69269.694040450559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33</v>
      </c>
      <c r="AB60" s="135">
        <f>W60+'2025.3'!AB60</f>
        <v>177</v>
      </c>
      <c r="AC60" s="135">
        <f>X60+'2025.3'!AC60</f>
        <v>35400</v>
      </c>
      <c r="AD60" s="135">
        <f>Y60+'2025.3'!AD60</f>
        <v>1336</v>
      </c>
      <c r="AE60" s="135">
        <f>Z60+'2025.3'!AE60</f>
        <v>534400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9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23</v>
      </c>
      <c r="AO60" s="137">
        <f>AK60+'2025.3'!AO60</f>
        <v>1185</v>
      </c>
      <c r="AP60" s="137">
        <f>AL60+'2025.3'!AP60</f>
        <v>4156</v>
      </c>
      <c r="AQ60" s="137">
        <f>AM60+'2025.3'!AQ60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/>
      <c r="AG61" s="16"/>
      <c r="AH61" s="16">
        <f>AF61+'2025.3'!AH61</f>
        <v>1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429"/>
      <c r="B62" s="42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4</v>
      </c>
      <c r="AB62" s="15">
        <f>W62+'2025.3'!AB62</f>
        <v>1</v>
      </c>
      <c r="AC62" s="15">
        <f>X62+'2025.3'!AC62</f>
        <v>200</v>
      </c>
      <c r="AD62" s="15">
        <f>Y62+'2025.3'!AD62</f>
        <v>205</v>
      </c>
      <c r="AE62" s="15">
        <f>Z62+'2025.3'!AE62</f>
        <v>82000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29"/>
      <c r="B63" s="42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2917020</v>
      </c>
      <c r="U63" s="122">
        <f>S63+'2025.3'!U63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29"/>
      <c r="B64" s="43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488967</v>
      </c>
      <c r="U64" s="122">
        <f>S64+'2025.3'!U64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2</v>
      </c>
      <c r="AB64" s="15">
        <f>W64+'2025.3'!AB64</f>
        <v>1</v>
      </c>
      <c r="AC64" s="15">
        <f>X64+'2025.3'!AC64</f>
        <v>200</v>
      </c>
      <c r="AD64" s="15">
        <f>Y64+'2025.3'!AD64</f>
        <v>86</v>
      </c>
      <c r="AE64" s="15">
        <f>Z64+'2025.3'!AE64</f>
        <v>34400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29"/>
      <c r="B65" s="42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1225192</v>
      </c>
      <c r="U65" s="122">
        <f>S65+'2025.3'!U65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12</v>
      </c>
      <c r="AO65" s="16">
        <f>AK65+'2025.3'!AO65</f>
        <v>560</v>
      </c>
      <c r="AP65" s="16">
        <f>AL65+'2025.3'!AP65</f>
        <v>1238</v>
      </c>
      <c r="AQ65" s="16">
        <f>AM65+'2025.3'!AQ65</f>
        <v>65</v>
      </c>
    </row>
    <row r="66" spans="1:43" s="1" customFormat="1">
      <c r="A66" s="429"/>
      <c r="B66" s="42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457760</v>
      </c>
      <c r="U66" s="122">
        <f>S66+'2025.3'!U66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2</v>
      </c>
      <c r="AB66" s="15">
        <f>W66+'2025.3'!AB66</f>
        <v>2</v>
      </c>
      <c r="AC66" s="15">
        <f>X66+'2025.3'!AC66</f>
        <v>400</v>
      </c>
      <c r="AD66" s="15">
        <f>Y66+'2025.3'!AD66</f>
        <v>185</v>
      </c>
      <c r="AE66" s="15">
        <f>Z66+'2025.3'!AE66</f>
        <v>74000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29"/>
      <c r="B67" s="42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201616</v>
      </c>
      <c r="U67" s="122">
        <f>S67+'2025.3'!U67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29"/>
      <c r="B68" s="42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30"/>
      <c r="B69" s="42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183720</v>
      </c>
      <c r="U69" s="122">
        <f>S69+'2025.3'!U69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14</v>
      </c>
      <c r="AB70" s="135">
        <f>W70+'2025.3'!AB70</f>
        <v>4</v>
      </c>
      <c r="AC70" s="135">
        <f>X70+'2025.3'!AC70</f>
        <v>800</v>
      </c>
      <c r="AD70" s="135">
        <f>Y70+'2025.3'!AD70</f>
        <v>778</v>
      </c>
      <c r="AE70" s="135">
        <f>Z70+'2025.3'!AE70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12</v>
      </c>
      <c r="AO70" s="137">
        <f>AK70+'2025.3'!AO70</f>
        <v>560</v>
      </c>
      <c r="AP70" s="137">
        <f>AL70+'2025.3'!AP70</f>
        <v>1238</v>
      </c>
      <c r="AQ70" s="137">
        <f>AM70+'2025.3'!AQ70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3</v>
      </c>
      <c r="AB71" s="15">
        <f>W71+'2025.3'!AB71</f>
        <v>7</v>
      </c>
      <c r="AC71" s="15">
        <f>X71+'2025.3'!AC71</f>
        <v>1400</v>
      </c>
      <c r="AD71" s="15">
        <f>Y71+'2025.3'!AD71</f>
        <v>143</v>
      </c>
      <c r="AE71" s="15">
        <f>Z71+'2025.3'!AE71</f>
        <v>57200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429"/>
      <c r="B72" s="42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77958</v>
      </c>
      <c r="U72" s="122">
        <f>S72+'2025.3'!U72</f>
        <v>500.13933271666502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5</v>
      </c>
      <c r="AB72" s="15">
        <f>W72+'2025.3'!AB72</f>
        <v>0</v>
      </c>
      <c r="AC72" s="15">
        <f>X72+'2025.3'!AC72</f>
        <v>0</v>
      </c>
      <c r="AD72" s="15">
        <f>Y72+'2025.3'!AD72</f>
        <v>167</v>
      </c>
      <c r="AE72" s="15">
        <f>Z72+'2025.3'!AE72</f>
        <v>66800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429"/>
      <c r="B73" s="42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3</v>
      </c>
      <c r="AB73" s="15">
        <f>W73+'2025.3'!AB73</f>
        <v>2</v>
      </c>
      <c r="AC73" s="15">
        <f>X73+'2025.3'!AC73</f>
        <v>400</v>
      </c>
      <c r="AD73" s="15">
        <f>Y73+'2025.3'!AD73</f>
        <v>80</v>
      </c>
      <c r="AE73" s="15">
        <f>Z73+'2025.3'!AE73</f>
        <v>32000</v>
      </c>
      <c r="AF73" s="9"/>
      <c r="AG73" s="16"/>
      <c r="AH73" s="16">
        <f>AF73+'2025.3'!AH73</f>
        <v>17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429"/>
      <c r="B74" s="43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29"/>
      <c r="B75" s="42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9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29"/>
      <c r="B76" s="42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153085</v>
      </c>
      <c r="U76" s="122">
        <f>S76+'2025.3'!U76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29"/>
      <c r="B77" s="42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382720</v>
      </c>
      <c r="U77" s="122">
        <f>S77+'2025.3'!U77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14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429"/>
      <c r="B78" s="42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157731</v>
      </c>
      <c r="U78" s="122">
        <f>S78+'2025.3'!U78</f>
        <v>1000.0029353859361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430"/>
      <c r="B79" s="42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612598</v>
      </c>
      <c r="U79" s="122">
        <f>S79+'2025.3'!U79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1748433</v>
      </c>
      <c r="U80" s="142">
        <f t="shared" si="37"/>
        <v>11540.313587260249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15</v>
      </c>
      <c r="AB80" s="135">
        <f>W80+'2025.3'!AB80</f>
        <v>16</v>
      </c>
      <c r="AC80" s="135">
        <f>X80+'2025.3'!AC80</f>
        <v>3200</v>
      </c>
      <c r="AD80" s="135">
        <f>Y80+'2025.3'!AD80</f>
        <v>690</v>
      </c>
      <c r="AE80" s="135">
        <f>Z80+'2025.3'!AE80</f>
        <v>276000</v>
      </c>
      <c r="AF80" s="124">
        <f>SUM(AF71:AF79)</f>
        <v>0</v>
      </c>
      <c r="AG80" s="124">
        <f>SUM(AG71:AG79)</f>
        <v>0</v>
      </c>
      <c r="AH80" s="137">
        <f>AF80+'2025.3'!AH80</f>
        <v>40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10</v>
      </c>
      <c r="AO80" s="137">
        <f>AK80+'2025.3'!AO80</f>
        <v>1380</v>
      </c>
      <c r="AP80" s="137">
        <f>AL80+'2025.3'!AP80</f>
        <v>1006</v>
      </c>
      <c r="AQ80" s="137">
        <f>AM80+'2025.3'!AQ80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495287</v>
      </c>
      <c r="U81" s="122">
        <f>S81+'2025.3'!U81</f>
        <v>3140.0831406539874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29"/>
      <c r="B82" s="42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144000</v>
      </c>
      <c r="U82" s="122">
        <f>S82+'2025.3'!U82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3</v>
      </c>
      <c r="AB82" s="15">
        <f>W82+'2025.3'!AB82</f>
        <v>1</v>
      </c>
      <c r="AC82" s="15">
        <f>X82+'2025.3'!AC82</f>
        <v>200</v>
      </c>
      <c r="AD82" s="15">
        <f>Y82+'2025.3'!AD82</f>
        <v>63</v>
      </c>
      <c r="AE82" s="15">
        <f>Z82+'2025.3'!AE82</f>
        <v>25200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429"/>
      <c r="B83" s="43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451811</v>
      </c>
      <c r="U83" s="122">
        <f>S83+'2025.3'!U83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429"/>
      <c r="B84" s="42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1</v>
      </c>
      <c r="AB84" s="15">
        <f>W84+'2025.3'!AB84</f>
        <v>1</v>
      </c>
      <c r="AC84" s="15">
        <f>X84+'2025.3'!AC84</f>
        <v>200</v>
      </c>
      <c r="AD84" s="15">
        <f>Y84+'2025.3'!AD84</f>
        <v>32</v>
      </c>
      <c r="AE84" s="15">
        <f>Z84+'2025.3'!AE84</f>
        <v>12800</v>
      </c>
      <c r="AF84" s="4"/>
      <c r="AG84" s="16"/>
      <c r="AH84" s="16">
        <f>AF84+'2025.3'!AH84</f>
        <v>6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4</v>
      </c>
      <c r="AO84" s="16">
        <f>AK84+'2025.3'!AO84</f>
        <v>195</v>
      </c>
      <c r="AP84" s="16">
        <f>AL84+'2025.3'!AP84</f>
        <v>339</v>
      </c>
      <c r="AQ84" s="16">
        <f>AM84+'2025.3'!AQ84</f>
        <v>34</v>
      </c>
    </row>
    <row r="85" spans="1:43" s="1" customFormat="1">
      <c r="A85" s="429"/>
      <c r="B85" s="42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11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29"/>
      <c r="B86" s="42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29"/>
      <c r="B87" s="42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29"/>
      <c r="B88" s="42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857276</v>
      </c>
      <c r="U88" s="122">
        <f>S88+'2025.3'!U88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30"/>
      <c r="B89" s="43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1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2952448</v>
      </c>
      <c r="U90" s="142">
        <f t="shared" si="42"/>
        <v>31234.600113567023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6</v>
      </c>
      <c r="AB90" s="135">
        <f>W90+'2025.3'!AB90</f>
        <v>2</v>
      </c>
      <c r="AC90" s="135">
        <f>X90+'2025.3'!AC90</f>
        <v>400</v>
      </c>
      <c r="AD90" s="135">
        <f>Y90+'2025.3'!AD90</f>
        <v>158</v>
      </c>
      <c r="AE90" s="135">
        <f>Z90+'2025.3'!AE90</f>
        <v>63200</v>
      </c>
      <c r="AF90" s="153">
        <f>SUM(AF81:AF89)</f>
        <v>0</v>
      </c>
      <c r="AG90" s="153">
        <f>SUM(AG81:AG89)</f>
        <v>0</v>
      </c>
      <c r="AH90" s="137">
        <f>AF90+'2025.3'!AH90</f>
        <v>126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9</v>
      </c>
      <c r="AO90" s="137">
        <f>AK90+'2025.3'!AO90</f>
        <v>1420</v>
      </c>
      <c r="AP90" s="137">
        <f>AL90+'2025.3'!AP90</f>
        <v>601</v>
      </c>
      <c r="AQ90" s="137">
        <f>AM90+'2025.3'!AQ90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39259967</v>
      </c>
      <c r="U91" s="222">
        <f t="shared" si="44"/>
        <v>270851.39451661817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186</v>
      </c>
      <c r="AB91" s="226">
        <f>W91+'2025.3'!AB91</f>
        <v>666</v>
      </c>
      <c r="AC91" s="226">
        <f>X91+'2025.3'!AC91</f>
        <v>133200</v>
      </c>
      <c r="AD91" s="226">
        <f>Y91+'2025.3'!AD91</f>
        <v>7645</v>
      </c>
      <c r="AE91" s="226">
        <f>Z91+'2025.3'!AE91</f>
        <v>3058000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272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102</v>
      </c>
      <c r="AO91" s="227">
        <f>AK91+'2025.3'!AO91</f>
        <v>10705</v>
      </c>
      <c r="AP91" s="227">
        <f>AL91+'2025.3'!AP91</f>
        <v>13308</v>
      </c>
      <c r="AQ91" s="227">
        <f>AM91+'2025.3'!AQ91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45778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128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4.85" customHeight="1">
      <c r="A5" s="428">
        <v>1</v>
      </c>
      <c r="B5" s="42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2</v>
      </c>
      <c r="AB5" s="15">
        <f>W5+'2025.4'!AB5</f>
        <v>1</v>
      </c>
      <c r="AC5" s="15">
        <f>X5+'2025.4'!AC5</f>
        <v>200</v>
      </c>
      <c r="AD5" s="15">
        <f>Y5+'2025.4'!AD5</f>
        <v>60</v>
      </c>
      <c r="AE5" s="15">
        <f>Z5+'2025.4'!AE5</f>
        <v>24000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29"/>
      <c r="B6" s="42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4</v>
      </c>
      <c r="AB6" s="15">
        <f>W6+'2025.4'!AB6</f>
        <v>0</v>
      </c>
      <c r="AC6" s="15">
        <f>X6+'2025.4'!AC6</f>
        <v>0</v>
      </c>
      <c r="AD6" s="15">
        <f>Y6+'2025.4'!AD6</f>
        <v>113</v>
      </c>
      <c r="AE6" s="15">
        <f>Z6+'2025.4'!AE6</f>
        <v>45200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1</v>
      </c>
      <c r="AO6" s="16">
        <f>AK6+'2025.4'!AO6</f>
        <v>45</v>
      </c>
      <c r="AP6" s="16">
        <f>AL6+'2025.4'!AP6</f>
        <v>63</v>
      </c>
      <c r="AQ6" s="16">
        <f>AM6+'2025.4'!AQ6</f>
        <v>4</v>
      </c>
    </row>
    <row r="7" spans="1:43" s="1" customFormat="1">
      <c r="A7" s="429"/>
      <c r="B7" s="42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813567</v>
      </c>
      <c r="U7" s="122">
        <f>S7+'2025.4'!U7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429"/>
      <c r="B8" s="42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85736</v>
      </c>
      <c r="U8" s="122">
        <f>S8+'2025.4'!U8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4</v>
      </c>
      <c r="AB8" s="15">
        <f>W8+'2025.4'!AB8</f>
        <v>37</v>
      </c>
      <c r="AC8" s="15">
        <f>X8+'2025.4'!AC8</f>
        <v>7400</v>
      </c>
      <c r="AD8" s="15">
        <f>Y8+'2025.4'!AD8</f>
        <v>143</v>
      </c>
      <c r="AE8" s="15">
        <f>Z8+'2025.4'!AE8</f>
        <v>57200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29"/>
      <c r="B9" s="42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459265</v>
      </c>
      <c r="U9" s="122">
        <f>S9+'2025.4'!U9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6</v>
      </c>
      <c r="AB9" s="15">
        <f>W9+'2025.4'!AB9</f>
        <v>40</v>
      </c>
      <c r="AC9" s="15">
        <f>X9+'2025.4'!AC9</f>
        <v>8000</v>
      </c>
      <c r="AD9" s="15">
        <f>Y9+'2025.4'!AD9</f>
        <v>262</v>
      </c>
      <c r="AE9" s="15">
        <f>Z9+'2025.4'!AE9</f>
        <v>104800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29"/>
      <c r="B10" s="43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3</v>
      </c>
      <c r="AB10" s="15">
        <f>W10+'2025.4'!AB10</f>
        <v>0</v>
      </c>
      <c r="AC10" s="15">
        <f>X10+'2025.4'!AC10</f>
        <v>0</v>
      </c>
      <c r="AD10" s="15">
        <f>Y10+'2025.4'!AD10</f>
        <v>137</v>
      </c>
      <c r="AE10" s="15">
        <f>Z10+'2025.4'!AE10</f>
        <v>54800</v>
      </c>
      <c r="AF10" s="4"/>
      <c r="AG10" s="16"/>
      <c r="AH10" s="16">
        <f>AF10+'2025.4'!AH10</f>
        <v>3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29"/>
      <c r="B11" s="42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2423549</v>
      </c>
      <c r="U11" s="122">
        <f>S11+'2025.4'!U11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3</v>
      </c>
      <c r="AB11" s="15">
        <f>W11+'2025.4'!AB11</f>
        <v>0</v>
      </c>
      <c r="AC11" s="15">
        <f>X11+'2025.4'!AC11</f>
        <v>0</v>
      </c>
      <c r="AD11" s="15">
        <f>Y11+'2025.4'!AD11</f>
        <v>124</v>
      </c>
      <c r="AE11" s="15">
        <f>Z11+'2025.4'!AE11</f>
        <v>49600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29"/>
      <c r="B12" s="42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29"/>
      <c r="B13" s="42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3</v>
      </c>
      <c r="AB13" s="15">
        <f>W13+'2025.4'!AB13</f>
        <v>0</v>
      </c>
      <c r="AC13" s="15">
        <f>X13+'2025.4'!AC13</f>
        <v>0</v>
      </c>
      <c r="AD13" s="15">
        <f>Y13+'2025.4'!AD13</f>
        <v>133</v>
      </c>
      <c r="AE13" s="15">
        <f>Z13+'2025.4'!AE13</f>
        <v>53200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29"/>
      <c r="B14" s="42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4</v>
      </c>
      <c r="AB14" s="15">
        <f>W14+'2025.4'!AB14</f>
        <v>0</v>
      </c>
      <c r="AC14" s="15">
        <f>X14+'2025.4'!AC14</f>
        <v>0</v>
      </c>
      <c r="AD14" s="15">
        <f>Y14+'2025.4'!AD14</f>
        <v>153</v>
      </c>
      <c r="AE14" s="15">
        <f>Z14+'2025.4'!AE14</f>
        <v>61200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29"/>
      <c r="B15" s="42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811371</v>
      </c>
      <c r="U15" s="122">
        <f>S15+'2025.4'!U15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3</v>
      </c>
      <c r="AB15" s="15">
        <f>W15+'2025.4'!AB15</f>
        <v>4</v>
      </c>
      <c r="AC15" s="15">
        <f>X15+'2025.4'!AC15</f>
        <v>800</v>
      </c>
      <c r="AD15" s="15">
        <f>Y15+'2025.4'!AD15</f>
        <v>191</v>
      </c>
      <c r="AE15" s="15">
        <f>Z15+'2025.4'!AE15</f>
        <v>76400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29"/>
      <c r="B16" s="42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290871</v>
      </c>
      <c r="U16" s="122">
        <f>S16+'2025.4'!U16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2</v>
      </c>
      <c r="AB16" s="15">
        <f>W16+'2025.4'!AB16</f>
        <v>0</v>
      </c>
      <c r="AC16" s="15">
        <f>X16+'2025.4'!AC16</f>
        <v>0</v>
      </c>
      <c r="AD16" s="15">
        <f>Y16+'2025.4'!AD16</f>
        <v>87</v>
      </c>
      <c r="AE16" s="15">
        <f>Z16+'2025.4'!AE16</f>
        <v>34800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429"/>
      <c r="B17" s="42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9</v>
      </c>
      <c r="AB17" s="15">
        <f>W17+'2025.4'!AB17</f>
        <v>0</v>
      </c>
      <c r="AC17" s="15">
        <f>X17+'2025.4'!AC17</f>
        <v>0</v>
      </c>
      <c r="AD17" s="15">
        <f>Y17+'2025.4'!AD17</f>
        <v>364</v>
      </c>
      <c r="AE17" s="15">
        <f>Z17+'2025.4'!AE17</f>
        <v>145600</v>
      </c>
      <c r="AF17" s="4"/>
      <c r="AG17" s="16"/>
      <c r="AH17" s="16">
        <f>AF17+'2025.4'!AH17</f>
        <v>31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429"/>
      <c r="B18" s="42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15309</v>
      </c>
      <c r="U18" s="122">
        <f>S18+'2025.4'!U18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9</v>
      </c>
      <c r="AB18" s="15">
        <f>W18+'2025.4'!AB18</f>
        <v>47</v>
      </c>
      <c r="AC18" s="15">
        <f>X18+'2025.4'!AC18</f>
        <v>9400</v>
      </c>
      <c r="AD18" s="15">
        <f>Y18+'2025.4'!AD18</f>
        <v>324</v>
      </c>
      <c r="AE18" s="15">
        <f>Z18+'2025.4'!AE18</f>
        <v>129600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30"/>
      <c r="B19" s="42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2</v>
      </c>
      <c r="AB19" s="15">
        <f>W19+'2025.4'!AB19</f>
        <v>0</v>
      </c>
      <c r="AC19" s="15">
        <f>X19+'2025.4'!AC19</f>
        <v>0</v>
      </c>
      <c r="AD19" s="15">
        <f>Y19+'2025.4'!AD19</f>
        <v>94</v>
      </c>
      <c r="AE19" s="15">
        <f>Z19+'2025.4'!AE19</f>
        <v>37600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7200155</v>
      </c>
      <c r="U20" s="129">
        <f t="shared" si="2"/>
        <v>47100.802524387414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61</v>
      </c>
      <c r="AB20" s="135">
        <f>W20+'2025.4'!AB20</f>
        <v>151</v>
      </c>
      <c r="AC20" s="135">
        <f>X20+'2025.4'!AC20</f>
        <v>30200</v>
      </c>
      <c r="AD20" s="135">
        <f>Y20+'2025.4'!AD20</f>
        <v>2447</v>
      </c>
      <c r="AE20" s="135">
        <f>Z20+'2025.4'!AE20</f>
        <v>978800</v>
      </c>
      <c r="AF20" s="136">
        <f>SUM(AF5:AF19)</f>
        <v>0</v>
      </c>
      <c r="AG20" s="136">
        <f>SUM(AG5:AG19)</f>
        <v>0</v>
      </c>
      <c r="AH20" s="137">
        <f>AF20+'2025.4'!AH20</f>
        <v>37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8</v>
      </c>
      <c r="AO20" s="137">
        <f>AK20+'2025.4'!AO20</f>
        <v>1345</v>
      </c>
      <c r="AP20" s="137">
        <f>AL20+'2025.4'!AP20</f>
        <v>1059</v>
      </c>
      <c r="AQ20" s="137">
        <f>AM20+'2025.4'!AQ20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1543436</v>
      </c>
      <c r="U21" s="122">
        <f>S21+'2025.4'!U21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3</v>
      </c>
      <c r="AB21" s="15">
        <f>W21+'2025.4'!AB21</f>
        <v>16</v>
      </c>
      <c r="AC21" s="15">
        <f>X21+'2025.4'!AC21</f>
        <v>3200</v>
      </c>
      <c r="AD21" s="15">
        <f>Y21+'2025.4'!AD21</f>
        <v>119</v>
      </c>
      <c r="AE21" s="15">
        <f>Z21+'2025.4'!AE21</f>
        <v>47600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429"/>
      <c r="B22" s="42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1054049</v>
      </c>
      <c r="U22" s="122">
        <f>S22+'2025.4'!U22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29"/>
      <c r="B23" s="42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352180</v>
      </c>
      <c r="U23" s="122">
        <f>S23+'2025.4'!U23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1</v>
      </c>
      <c r="AB23" s="15">
        <f>W23+'2025.4'!AB23</f>
        <v>0</v>
      </c>
      <c r="AC23" s="15">
        <f>X23+'2025.4'!AC23</f>
        <v>0</v>
      </c>
      <c r="AD23" s="15">
        <f>Y23+'2025.4'!AD23</f>
        <v>36</v>
      </c>
      <c r="AE23" s="15">
        <f>Z23+'2025.4'!AE23</f>
        <v>14400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429"/>
      <c r="B24" s="42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29"/>
      <c r="B25" s="42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315568</v>
      </c>
      <c r="U25" s="122">
        <f>S25+'2025.4'!U25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29"/>
      <c r="B26" s="42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3</v>
      </c>
      <c r="AB26" s="15">
        <f>W26+'2025.4'!AB26</f>
        <v>33</v>
      </c>
      <c r="AC26" s="15">
        <f>X26+'2025.4'!AC26</f>
        <v>6600</v>
      </c>
      <c r="AD26" s="15">
        <f>Y26+'2025.4'!AD26</f>
        <v>63</v>
      </c>
      <c r="AE26" s="15">
        <f>Z26+'2025.4'!AE26</f>
        <v>25200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29"/>
      <c r="B27" s="43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429"/>
      <c r="B28" s="42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186764</v>
      </c>
      <c r="U28" s="122">
        <f>S28+'2025.4'!U28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5</v>
      </c>
      <c r="AB28" s="15">
        <f>W28+'2025.4'!AB28</f>
        <v>4</v>
      </c>
      <c r="AC28" s="15">
        <f>X28+'2025.4'!AC28</f>
        <v>800</v>
      </c>
      <c r="AD28" s="15">
        <f>Y28+'2025.4'!AD28</f>
        <v>314</v>
      </c>
      <c r="AE28" s="15">
        <f>Z28+'2025.4'!AE28</f>
        <v>125600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29"/>
      <c r="B29" s="42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4617466</v>
      </c>
      <c r="U29" s="122">
        <f>S29+'2025.4'!U29</f>
        <v>31000.465927041776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7</v>
      </c>
      <c r="AB29" s="15">
        <f>W29+'2025.4'!AB29</f>
        <v>55</v>
      </c>
      <c r="AC29" s="15">
        <f>X29+'2025.4'!AC29</f>
        <v>11000</v>
      </c>
      <c r="AD29" s="15">
        <f>Y29+'2025.4'!AD29</f>
        <v>334</v>
      </c>
      <c r="AE29" s="15">
        <f>Z29+'2025.4'!AE29</f>
        <v>133600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7</v>
      </c>
      <c r="AO29" s="16">
        <f>AK29+'2025.4'!AO29</f>
        <v>1740</v>
      </c>
      <c r="AP29" s="16">
        <f>AL29+'2025.4'!AP29</f>
        <v>580</v>
      </c>
      <c r="AQ29" s="16">
        <f>AM29+'2025.4'!AQ29</f>
        <v>74</v>
      </c>
    </row>
    <row r="30" spans="1:43" s="1" customFormat="1">
      <c r="A30" s="429"/>
      <c r="B30" s="42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453064</v>
      </c>
      <c r="U30" s="122">
        <f>S30+'2025.4'!U30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4</v>
      </c>
      <c r="AB30" s="15">
        <f>W30+'2025.4'!AB30</f>
        <v>94</v>
      </c>
      <c r="AC30" s="15">
        <f>X30+'2025.4'!AC30</f>
        <v>18800</v>
      </c>
      <c r="AD30" s="15">
        <f>Y30+'2025.4'!AD30</f>
        <v>153</v>
      </c>
      <c r="AE30" s="15">
        <f>Z30+'2025.4'!AE30</f>
        <v>61200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429"/>
      <c r="B31" s="42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5</v>
      </c>
      <c r="AB31" s="15">
        <f>W31+'2025.4'!AB31</f>
        <v>21</v>
      </c>
      <c r="AC31" s="15">
        <f>X31+'2025.4'!AC31</f>
        <v>4200</v>
      </c>
      <c r="AD31" s="15">
        <f>Y31+'2025.4'!AD31</f>
        <v>166</v>
      </c>
      <c r="AE31" s="15">
        <f>Z31+'2025.4'!AE31</f>
        <v>66400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429"/>
      <c r="B32" s="42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914012</v>
      </c>
      <c r="U32" s="122">
        <f>S32+'2025.4'!U32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5</v>
      </c>
      <c r="AB32" s="15">
        <f>W32+'2025.4'!AB32</f>
        <v>47</v>
      </c>
      <c r="AC32" s="15">
        <f>X32+'2025.4'!AC32</f>
        <v>9400</v>
      </c>
      <c r="AD32" s="15">
        <f>Y32+'2025.4'!AD32</f>
        <v>141</v>
      </c>
      <c r="AE32" s="15">
        <f>Z32+'2025.4'!AE32</f>
        <v>56400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4</v>
      </c>
      <c r="AO32" s="16">
        <f>AK32+'2025.4'!AO32</f>
        <v>585</v>
      </c>
      <c r="AP32" s="16">
        <f>AL32+'2025.4'!AP32</f>
        <v>1095</v>
      </c>
      <c r="AQ32" s="16">
        <f>AM32+'2025.4'!AQ32</f>
        <v>36</v>
      </c>
    </row>
    <row r="33" spans="1:43" s="1" customFormat="1">
      <c r="A33" s="430"/>
      <c r="B33" s="42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3</v>
      </c>
      <c r="AB33" s="15">
        <f>W33+'2025.4'!AB33</f>
        <v>8</v>
      </c>
      <c r="AC33" s="15">
        <f>X33+'2025.4'!AC33</f>
        <v>1600</v>
      </c>
      <c r="AD33" s="15">
        <f>Y33+'2025.4'!AD33</f>
        <v>97</v>
      </c>
      <c r="AE33" s="15">
        <f>Z33+'2025.4'!AE33</f>
        <v>38800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39</v>
      </c>
      <c r="AB34" s="135">
        <f>W34+'2025.4'!AB34</f>
        <v>288</v>
      </c>
      <c r="AC34" s="135">
        <f>X34+'2025.4'!AC34</f>
        <v>57600</v>
      </c>
      <c r="AD34" s="135">
        <f>Y34+'2025.4'!AD34</f>
        <v>1552</v>
      </c>
      <c r="AE34" s="135">
        <f>Z34+'2025.4'!AE34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30</v>
      </c>
      <c r="AO34" s="137">
        <f>AK34+'2025.4'!AO34</f>
        <v>4250</v>
      </c>
      <c r="AP34" s="137">
        <f>AL34+'2025.4'!AP34</f>
        <v>4004</v>
      </c>
      <c r="AQ34" s="137">
        <f>AM34+'2025.4'!AQ34</f>
        <v>225</v>
      </c>
    </row>
    <row r="35" spans="1:43" s="1" customFormat="1">
      <c r="A35" s="428">
        <v>3</v>
      </c>
      <c r="B35" s="42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398498</v>
      </c>
      <c r="U35" s="122">
        <f>S35+'2025.4'!U35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429"/>
      <c r="B36" s="42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29"/>
      <c r="B37" s="42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29"/>
      <c r="B38" s="42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5</v>
      </c>
      <c r="AB38" s="15">
        <f>W38+'2025.4'!AB38</f>
        <v>0</v>
      </c>
      <c r="AC38" s="15">
        <f>X38+'2025.4'!AC38</f>
        <v>0</v>
      </c>
      <c r="AD38" s="15">
        <f>Y38+'2025.4'!AD38</f>
        <v>253</v>
      </c>
      <c r="AE38" s="15">
        <f>Z38+'2025.4'!AE38</f>
        <v>101200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2</v>
      </c>
      <c r="AO38" s="16">
        <f>AK38+'2025.4'!AO38</f>
        <v>90</v>
      </c>
      <c r="AP38" s="16">
        <f>AL38+'2025.4'!AP38</f>
        <v>126</v>
      </c>
      <c r="AQ38" s="16">
        <f>AM38+'2025.4'!AQ38</f>
        <v>8</v>
      </c>
    </row>
    <row r="39" spans="1:43" s="1" customFormat="1">
      <c r="A39" s="429"/>
      <c r="B39" s="42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1</v>
      </c>
      <c r="AB39" s="15">
        <f>W39+'2025.4'!AB39</f>
        <v>0</v>
      </c>
      <c r="AC39" s="15">
        <f>X39+'2025.4'!AC39</f>
        <v>0</v>
      </c>
      <c r="AD39" s="15">
        <f>Y39+'2025.4'!AD39</f>
        <v>67</v>
      </c>
      <c r="AE39" s="15">
        <f>Z39+'2025.4'!AE39</f>
        <v>26800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429"/>
      <c r="B40" s="42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6</v>
      </c>
      <c r="AB40" s="15">
        <f>W40+'2025.4'!AB40</f>
        <v>0</v>
      </c>
      <c r="AC40" s="15">
        <f>X40+'2025.4'!AC40</f>
        <v>0</v>
      </c>
      <c r="AD40" s="15">
        <f>Y40+'2025.4'!AD40</f>
        <v>163</v>
      </c>
      <c r="AE40" s="15">
        <f>Z40+'2025.4'!AE40</f>
        <v>65200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429"/>
      <c r="B41" s="42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76545</v>
      </c>
      <c r="U41" s="122">
        <f>S41+'2025.4'!U41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30"/>
      <c r="B42" s="43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475043</v>
      </c>
      <c r="U43" s="142">
        <f t="shared" si="16"/>
        <v>3100.1078939033769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18</v>
      </c>
      <c r="AB43" s="135">
        <f>W43+'2025.4'!AB43</f>
        <v>28</v>
      </c>
      <c r="AC43" s="135">
        <f>X43+'2025.4'!AC43</f>
        <v>5600</v>
      </c>
      <c r="AD43" s="135">
        <f>Y43+'2025.4'!AD43</f>
        <v>684</v>
      </c>
      <c r="AE43" s="135">
        <f>Z43+'2025.4'!AE43</f>
        <v>273600</v>
      </c>
      <c r="AF43" s="124">
        <f>SUM(AF35:AF42)</f>
        <v>0</v>
      </c>
      <c r="AG43" s="124">
        <f>SUM(AG35:AG42)</f>
        <v>0</v>
      </c>
      <c r="AH43" s="137">
        <f>AF43+'2025.4'!AH43</f>
        <v>19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10</v>
      </c>
      <c r="AO43" s="137">
        <f>AK43+'2025.4'!AO43</f>
        <v>565</v>
      </c>
      <c r="AP43" s="137">
        <f>AL43+'2025.4'!AP43</f>
        <v>1244</v>
      </c>
      <c r="AQ43" s="137">
        <f>AM43+'2025.4'!AQ43</f>
        <v>58</v>
      </c>
    </row>
    <row r="44" spans="1:43" s="1" customFormat="1">
      <c r="A44" s="428">
        <v>4</v>
      </c>
      <c r="B44" s="42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2</v>
      </c>
      <c r="AB44" s="15">
        <f>W44+'2025.4'!AB44</f>
        <v>55</v>
      </c>
      <c r="AC44" s="15">
        <f>X44+'2025.4'!AC44</f>
        <v>11000</v>
      </c>
      <c r="AD44" s="15">
        <f>Y44+'2025.4'!AD44</f>
        <v>110</v>
      </c>
      <c r="AE44" s="15">
        <f>Z44+'2025.4'!AE44</f>
        <v>44000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429"/>
      <c r="B45" s="42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5</v>
      </c>
      <c r="AB45" s="15">
        <f>W45+'2025.4'!AB45</f>
        <v>21</v>
      </c>
      <c r="AC45" s="15">
        <f>X45+'2025.4'!AC45</f>
        <v>4200</v>
      </c>
      <c r="AD45" s="15">
        <f>Y45+'2025.4'!AD45</f>
        <v>305</v>
      </c>
      <c r="AE45" s="15">
        <f>Z45+'2025.4'!AE45</f>
        <v>122000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429"/>
      <c r="B46" s="42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2</v>
      </c>
      <c r="AB46" s="15">
        <f>W46+'2025.4'!AB46</f>
        <v>0</v>
      </c>
      <c r="AC46" s="15">
        <f>X46+'2025.4'!AC46</f>
        <v>0</v>
      </c>
      <c r="AD46" s="15">
        <f>Y46+'2025.4'!AD46</f>
        <v>60</v>
      </c>
      <c r="AE46" s="15">
        <f>Z46+'2025.4'!AE46</f>
        <v>24000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429"/>
      <c r="B47" s="42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5</v>
      </c>
      <c r="AB47" s="15">
        <f>W47+'2025.4'!AB47</f>
        <v>98</v>
      </c>
      <c r="AC47" s="15">
        <f>X47+'2025.4'!AC47</f>
        <v>19600</v>
      </c>
      <c r="AD47" s="15">
        <f>Y47+'2025.4'!AD47</f>
        <v>228</v>
      </c>
      <c r="AE47" s="15">
        <f>Z47+'2025.4'!AE47</f>
        <v>91200</v>
      </c>
      <c r="AF47" s="4"/>
      <c r="AG47" s="16"/>
      <c r="AH47" s="16">
        <f>AF47+'2025.4'!AH47</f>
        <v>2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4</v>
      </c>
      <c r="AO47" s="16">
        <f>AK47+'2025.4'!AO47</f>
        <v>185</v>
      </c>
      <c r="AP47" s="16">
        <f>AL47+'2025.4'!AP47</f>
        <v>905</v>
      </c>
      <c r="AQ47" s="16">
        <f>AM47+'2025.4'!AQ47</f>
        <v>36</v>
      </c>
    </row>
    <row r="48" spans="1:43" s="1" customFormat="1">
      <c r="A48" s="429"/>
      <c r="B48" s="42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459255</v>
      </c>
      <c r="U48" s="122">
        <f>S48+'2025.4'!U48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4</v>
      </c>
      <c r="AB48" s="15">
        <f>W48+'2025.4'!AB48</f>
        <v>0</v>
      </c>
      <c r="AC48" s="15">
        <f>X48+'2025.4'!AC48</f>
        <v>0</v>
      </c>
      <c r="AD48" s="15">
        <f>Y48+'2025.4'!AD48</f>
        <v>197</v>
      </c>
      <c r="AE48" s="15">
        <f>Z48+'2025.4'!AE48</f>
        <v>78800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429"/>
      <c r="B49" s="42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153084</v>
      </c>
      <c r="U49" s="122">
        <f>S49+'2025.4'!U49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2</v>
      </c>
      <c r="AB49" s="15">
        <f>W49+'2025.4'!AB49</f>
        <v>0</v>
      </c>
      <c r="AC49" s="15">
        <f>X49+'2025.4'!AC49</f>
        <v>0</v>
      </c>
      <c r="AD49" s="15">
        <f>Y49+'2025.4'!AD49</f>
        <v>76</v>
      </c>
      <c r="AE49" s="15">
        <f>Z49+'2025.4'!AE49</f>
        <v>30400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429"/>
      <c r="B50" s="42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502040</v>
      </c>
      <c r="U50" s="122">
        <f>S50+'2025.4'!U50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429"/>
      <c r="B51" s="43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157731</v>
      </c>
      <c r="U51" s="122">
        <f>S51+'2025.4'!U51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2</v>
      </c>
      <c r="AB51" s="15">
        <f>W51+'2025.4'!AB51</f>
        <v>0</v>
      </c>
      <c r="AC51" s="15">
        <f>X51+'2025.4'!AC51</f>
        <v>0</v>
      </c>
      <c r="AD51" s="15">
        <f>Y51+'2025.4'!AD51</f>
        <v>83</v>
      </c>
      <c r="AE51" s="15">
        <f>Z51+'2025.4'!AE51</f>
        <v>33200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29"/>
      <c r="B52" s="42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1852344</v>
      </c>
      <c r="U52" s="122">
        <f>S52+'2025.4'!U52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3</v>
      </c>
      <c r="AB52" s="15">
        <f>W52+'2025.4'!AB52</f>
        <v>2</v>
      </c>
      <c r="AC52" s="15">
        <f>X52+'2025.4'!AC52</f>
        <v>400</v>
      </c>
      <c r="AD52" s="15">
        <f>Y52+'2025.4'!AD52</f>
        <v>88</v>
      </c>
      <c r="AE52" s="15">
        <f>Z52+'2025.4'!AE52</f>
        <v>35200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29"/>
      <c r="B53" s="42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153085</v>
      </c>
      <c r="U53" s="122">
        <f>S53+'2025.4'!U53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29"/>
      <c r="B54" s="42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1</v>
      </c>
      <c r="AB54" s="15">
        <f>W54+'2025.4'!AB54</f>
        <v>0</v>
      </c>
      <c r="AC54" s="15">
        <f>X54+'2025.4'!AC54</f>
        <v>0</v>
      </c>
      <c r="AD54" s="15">
        <f>Y54+'2025.4'!AD54</f>
        <v>25</v>
      </c>
      <c r="AE54" s="15">
        <f>Z54+'2025.4'!AE54</f>
        <v>10000</v>
      </c>
      <c r="AF54" s="4"/>
      <c r="AG54" s="16"/>
      <c r="AH54" s="16">
        <f>AF54+'2025.4'!AH54</f>
        <v>1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29"/>
      <c r="B55" s="42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1395586</v>
      </c>
      <c r="U55" s="122">
        <f>S55+'2025.4'!U55</f>
        <v>9069.033744553537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2</v>
      </c>
      <c r="AB55" s="15">
        <f>W55+'2025.4'!AB55</f>
        <v>1</v>
      </c>
      <c r="AC55" s="15">
        <f>X55+'2025.4'!AC55</f>
        <v>200</v>
      </c>
      <c r="AD55" s="15">
        <f>Y55+'2025.4'!AD55</f>
        <v>35</v>
      </c>
      <c r="AE55" s="15">
        <f>Z55+'2025.4'!AE55</f>
        <v>14000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429"/>
      <c r="B56" s="42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1485081</v>
      </c>
      <c r="U56" s="122">
        <f>S56+'2025.4'!U56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1</v>
      </c>
      <c r="AB56" s="15">
        <f>W56+'2025.4'!AB56</f>
        <v>0</v>
      </c>
      <c r="AC56" s="15">
        <f>X56+'2025.4'!AC56</f>
        <v>0</v>
      </c>
      <c r="AD56" s="15">
        <f>Y56+'2025.4'!AD56</f>
        <v>26</v>
      </c>
      <c r="AE56" s="15">
        <f>Z56+'2025.4'!AE56</f>
        <v>10400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29"/>
      <c r="B57" s="42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137779</v>
      </c>
      <c r="U57" s="122">
        <f>S57+'2025.4'!U57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29"/>
      <c r="B58" s="42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474692</v>
      </c>
      <c r="U58" s="122">
        <f>S58+'2025.4'!U58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30"/>
      <c r="B59" s="42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3091519</v>
      </c>
      <c r="U59" s="122">
        <f>S59+'2025.4'!U59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10632131</v>
      </c>
      <c r="U60" s="142">
        <f>SUM(U44:U59)</f>
        <v>69269.694040450559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33</v>
      </c>
      <c r="AB60" s="135">
        <f>W60+'2025.4'!AB60</f>
        <v>177</v>
      </c>
      <c r="AC60" s="135">
        <f>X60+'2025.4'!AC60</f>
        <v>35400</v>
      </c>
      <c r="AD60" s="135">
        <f>Y60+'2025.4'!AD60</f>
        <v>1336</v>
      </c>
      <c r="AE60" s="135">
        <f>Z60+'2025.4'!AE60</f>
        <v>534400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9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23</v>
      </c>
      <c r="AO60" s="137">
        <f>AK60+'2025.4'!AO60</f>
        <v>1185</v>
      </c>
      <c r="AP60" s="137">
        <f>AL60+'2025.4'!AP60</f>
        <v>4156</v>
      </c>
      <c r="AQ60" s="137">
        <f>AM60+'2025.4'!AQ60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/>
      <c r="AG61" s="16"/>
      <c r="AH61" s="16">
        <f>AF61+'2025.4'!AH61</f>
        <v>1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429"/>
      <c r="B62" s="42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4</v>
      </c>
      <c r="AB62" s="15">
        <f>W62+'2025.4'!AB62</f>
        <v>1</v>
      </c>
      <c r="AC62" s="15">
        <f>X62+'2025.4'!AC62</f>
        <v>200</v>
      </c>
      <c r="AD62" s="15">
        <f>Y62+'2025.4'!AD62</f>
        <v>205</v>
      </c>
      <c r="AE62" s="15">
        <f>Z62+'2025.4'!AE62</f>
        <v>82000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29"/>
      <c r="B63" s="42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2917020</v>
      </c>
      <c r="U63" s="122">
        <f>S63+'2025.4'!U63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29"/>
      <c r="B64" s="43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488967</v>
      </c>
      <c r="U64" s="122">
        <f>S64+'2025.4'!U64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2</v>
      </c>
      <c r="AB64" s="15">
        <f>W64+'2025.4'!AB64</f>
        <v>1</v>
      </c>
      <c r="AC64" s="15">
        <f>X64+'2025.4'!AC64</f>
        <v>200</v>
      </c>
      <c r="AD64" s="15">
        <f>Y64+'2025.4'!AD64</f>
        <v>86</v>
      </c>
      <c r="AE64" s="15">
        <f>Z64+'2025.4'!AE64</f>
        <v>34400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29"/>
      <c r="B65" s="42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12</v>
      </c>
      <c r="AO65" s="16">
        <f>AK65+'2025.4'!AO65</f>
        <v>560</v>
      </c>
      <c r="AP65" s="16">
        <f>AL65+'2025.4'!AP65</f>
        <v>1238</v>
      </c>
      <c r="AQ65" s="16">
        <f>AM65+'2025.4'!AQ65</f>
        <v>65</v>
      </c>
    </row>
    <row r="66" spans="1:43" s="1" customFormat="1">
      <c r="A66" s="429"/>
      <c r="B66" s="42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2</v>
      </c>
      <c r="AB66" s="15">
        <f>W66+'2025.4'!AB66</f>
        <v>2</v>
      </c>
      <c r="AC66" s="15">
        <f>X66+'2025.4'!AC66</f>
        <v>400</v>
      </c>
      <c r="AD66" s="15">
        <f>Y66+'2025.4'!AD66</f>
        <v>185</v>
      </c>
      <c r="AE66" s="15">
        <f>Z66+'2025.4'!AE66</f>
        <v>74000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29"/>
      <c r="B67" s="42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201616</v>
      </c>
      <c r="U67" s="122">
        <f>S67+'2025.4'!U67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29"/>
      <c r="B68" s="42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30"/>
      <c r="B69" s="42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183720</v>
      </c>
      <c r="U69" s="122">
        <f>S69+'2025.4'!U69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14</v>
      </c>
      <c r="AB70" s="135">
        <f>W70+'2025.4'!AB70</f>
        <v>4</v>
      </c>
      <c r="AC70" s="135">
        <f>X70+'2025.4'!AC70</f>
        <v>800</v>
      </c>
      <c r="AD70" s="135">
        <f>Y70+'2025.4'!AD70</f>
        <v>778</v>
      </c>
      <c r="AE70" s="135">
        <f>Z70+'2025.4'!AE70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4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12</v>
      </c>
      <c r="AO70" s="137">
        <f>AK70+'2025.4'!AO70</f>
        <v>560</v>
      </c>
      <c r="AP70" s="137">
        <f>AL70+'2025.4'!AP70</f>
        <v>1238</v>
      </c>
      <c r="AQ70" s="137">
        <f>AM70+'2025.4'!AQ70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3</v>
      </c>
      <c r="AB71" s="15">
        <f>W71+'2025.4'!AB71</f>
        <v>7</v>
      </c>
      <c r="AC71" s="15">
        <f>X71+'2025.4'!AC71</f>
        <v>1400</v>
      </c>
      <c r="AD71" s="15">
        <f>Y71+'2025.4'!AD71</f>
        <v>143</v>
      </c>
      <c r="AE71" s="15">
        <f>Z71+'2025.4'!AE71</f>
        <v>57200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429"/>
      <c r="B72" s="42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77958</v>
      </c>
      <c r="U72" s="122">
        <f>S72+'2025.4'!U72</f>
        <v>500.13933271666502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5</v>
      </c>
      <c r="AB72" s="15">
        <f>W72+'2025.4'!AB72</f>
        <v>0</v>
      </c>
      <c r="AC72" s="15">
        <f>X72+'2025.4'!AC72</f>
        <v>0</v>
      </c>
      <c r="AD72" s="15">
        <f>Y72+'2025.4'!AD72</f>
        <v>167</v>
      </c>
      <c r="AE72" s="15">
        <f>Z72+'2025.4'!AE72</f>
        <v>66800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429"/>
      <c r="B73" s="42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3</v>
      </c>
      <c r="AB73" s="15">
        <f>W73+'2025.4'!AB73</f>
        <v>2</v>
      </c>
      <c r="AC73" s="15">
        <f>X73+'2025.4'!AC73</f>
        <v>400</v>
      </c>
      <c r="AD73" s="15">
        <f>Y73+'2025.4'!AD73</f>
        <v>80</v>
      </c>
      <c r="AE73" s="15">
        <f>Z73+'2025.4'!AE73</f>
        <v>32000</v>
      </c>
      <c r="AF73" s="9"/>
      <c r="AG73" s="16"/>
      <c r="AH73" s="16">
        <f>AF73+'2025.4'!AH73</f>
        <v>17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429"/>
      <c r="B74" s="43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29"/>
      <c r="B75" s="42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9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29"/>
      <c r="B76" s="42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153085</v>
      </c>
      <c r="U76" s="122">
        <f>S76+'2025.4'!U76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29"/>
      <c r="B77" s="42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382720</v>
      </c>
      <c r="U77" s="122">
        <f>S77+'2025.4'!U77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429"/>
      <c r="B78" s="42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157731</v>
      </c>
      <c r="U78" s="122">
        <f>S78+'2025.4'!U78</f>
        <v>1000.0029353859361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430"/>
      <c r="B79" s="42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1748433</v>
      </c>
      <c r="U80" s="142">
        <f t="shared" si="37"/>
        <v>11540.313587260249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15</v>
      </c>
      <c r="AB80" s="135">
        <f>W80+'2025.4'!AB80</f>
        <v>16</v>
      </c>
      <c r="AC80" s="135">
        <f>X80+'2025.4'!AC80</f>
        <v>3200</v>
      </c>
      <c r="AD80" s="135">
        <f>Y80+'2025.4'!AD80</f>
        <v>690</v>
      </c>
      <c r="AE80" s="135">
        <f>Z80+'2025.4'!AE80</f>
        <v>276000</v>
      </c>
      <c r="AF80" s="124">
        <f>SUM(AF71:AF79)</f>
        <v>0</v>
      </c>
      <c r="AG80" s="124">
        <f>SUM(AG71:AG79)</f>
        <v>0</v>
      </c>
      <c r="AH80" s="137">
        <f>AF80+'2025.4'!AH80</f>
        <v>40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10</v>
      </c>
      <c r="AO80" s="137">
        <f>AK80+'2025.4'!AO80</f>
        <v>1380</v>
      </c>
      <c r="AP80" s="137">
        <f>AL80+'2025.4'!AP80</f>
        <v>1006</v>
      </c>
      <c r="AQ80" s="137">
        <f>AM80+'2025.4'!AQ80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495287</v>
      </c>
      <c r="U81" s="122">
        <f>S81+'2025.4'!U81</f>
        <v>3140.0831406539874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29"/>
      <c r="B82" s="42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144000</v>
      </c>
      <c r="U82" s="122">
        <f>S82+'2025.4'!U82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3</v>
      </c>
      <c r="AB82" s="15">
        <f>W82+'2025.4'!AB82</f>
        <v>1</v>
      </c>
      <c r="AC82" s="15">
        <f>X82+'2025.4'!AC82</f>
        <v>200</v>
      </c>
      <c r="AD82" s="15">
        <f>Y82+'2025.4'!AD82</f>
        <v>63</v>
      </c>
      <c r="AE82" s="15">
        <f>Z82+'2025.4'!AE82</f>
        <v>25200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429"/>
      <c r="B83" s="43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429"/>
      <c r="B84" s="42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1</v>
      </c>
      <c r="AB84" s="15">
        <f>W84+'2025.4'!AB84</f>
        <v>1</v>
      </c>
      <c r="AC84" s="15">
        <f>X84+'2025.4'!AC84</f>
        <v>200</v>
      </c>
      <c r="AD84" s="15">
        <f>Y84+'2025.4'!AD84</f>
        <v>32</v>
      </c>
      <c r="AE84" s="15">
        <f>Z84+'2025.4'!AE84</f>
        <v>12800</v>
      </c>
      <c r="AF84" s="4"/>
      <c r="AG84" s="16"/>
      <c r="AH84" s="16">
        <f>AF84+'2025.4'!AH84</f>
        <v>6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4</v>
      </c>
      <c r="AO84" s="16">
        <f>AK84+'2025.4'!AO84</f>
        <v>195</v>
      </c>
      <c r="AP84" s="16">
        <f>AL84+'2025.4'!AP84</f>
        <v>339</v>
      </c>
      <c r="AQ84" s="16">
        <f>AM84+'2025.4'!AQ84</f>
        <v>34</v>
      </c>
    </row>
    <row r="85" spans="1:43" s="1" customFormat="1">
      <c r="A85" s="429"/>
      <c r="B85" s="42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11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29"/>
      <c r="B86" s="42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29"/>
      <c r="B87" s="42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29"/>
      <c r="B88" s="42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857276</v>
      </c>
      <c r="U88" s="122">
        <f>S88+'2025.4'!U88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30"/>
      <c r="B89" s="43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1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2952448</v>
      </c>
      <c r="U90" s="142">
        <f t="shared" si="42"/>
        <v>31234.600113567023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6</v>
      </c>
      <c r="AB90" s="135">
        <f>W90+'2025.4'!AB90</f>
        <v>2</v>
      </c>
      <c r="AC90" s="135">
        <f>X90+'2025.4'!AC90</f>
        <v>400</v>
      </c>
      <c r="AD90" s="135">
        <f>Y90+'2025.4'!AD90</f>
        <v>158</v>
      </c>
      <c r="AE90" s="135">
        <f>Z90+'2025.4'!AE90</f>
        <v>63200</v>
      </c>
      <c r="AF90" s="153">
        <f>SUM(AF81:AF89)</f>
        <v>0</v>
      </c>
      <c r="AG90" s="153">
        <f>SUM(AG81:AG89)</f>
        <v>0</v>
      </c>
      <c r="AH90" s="137">
        <f>AF90+'2025.4'!AH90</f>
        <v>126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9</v>
      </c>
      <c r="AO90" s="137">
        <f>AK90+'2025.4'!AO90</f>
        <v>1420</v>
      </c>
      <c r="AP90" s="137">
        <f>AL90+'2025.4'!AP90</f>
        <v>601</v>
      </c>
      <c r="AQ90" s="137">
        <f>AM90+'2025.4'!AQ90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39259967</v>
      </c>
      <c r="U91" s="222">
        <f t="shared" si="44"/>
        <v>270851.39451661817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186</v>
      </c>
      <c r="AB91" s="226">
        <f>W91+'2025.4'!AB91</f>
        <v>666</v>
      </c>
      <c r="AC91" s="226">
        <f>X91+'2025.4'!AC91</f>
        <v>133200</v>
      </c>
      <c r="AD91" s="226">
        <f>Y91+'2025.4'!AD91</f>
        <v>7645</v>
      </c>
      <c r="AE91" s="226">
        <f>Z91+'2025.4'!AE91</f>
        <v>3058000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272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102</v>
      </c>
      <c r="AO91" s="227">
        <f>AK91+'2025.4'!AO91</f>
        <v>10705</v>
      </c>
      <c r="AP91" s="227">
        <f>AL91+'2025.4'!AP91</f>
        <v>13308</v>
      </c>
      <c r="AQ91" s="227">
        <f>AM91+'2025.4'!AQ91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23">
        <v>45809</v>
      </c>
      <c r="B1" s="323"/>
    </row>
    <row r="2" spans="1:43" s="1" customFormat="1" ht="14.85" customHeight="1">
      <c r="A2" s="393" t="s">
        <v>95</v>
      </c>
      <c r="B2" s="393" t="s">
        <v>94</v>
      </c>
      <c r="C2" s="395" t="s">
        <v>93</v>
      </c>
      <c r="D2" s="335" t="s">
        <v>129</v>
      </c>
      <c r="E2" s="375"/>
      <c r="F2" s="375"/>
      <c r="G2" s="375"/>
      <c r="H2" s="336"/>
      <c r="I2" s="333" t="s">
        <v>117</v>
      </c>
      <c r="J2" s="334"/>
      <c r="K2" s="334"/>
      <c r="L2" s="334"/>
      <c r="M2" s="334"/>
      <c r="N2" s="334"/>
      <c r="O2" s="334"/>
      <c r="P2" s="334"/>
      <c r="Q2" s="334"/>
      <c r="R2" s="397" t="s">
        <v>133</v>
      </c>
      <c r="S2" s="398"/>
      <c r="T2" s="401" t="s">
        <v>133</v>
      </c>
      <c r="U2" s="402"/>
      <c r="V2" s="391" t="s">
        <v>92</v>
      </c>
      <c r="W2" s="392"/>
      <c r="X2" s="392"/>
      <c r="Y2" s="392"/>
      <c r="Z2" s="392"/>
      <c r="AA2" s="419" t="s">
        <v>91</v>
      </c>
      <c r="AB2" s="420"/>
      <c r="AC2" s="420"/>
      <c r="AD2" s="420"/>
      <c r="AE2" s="420"/>
      <c r="AF2" s="421" t="s">
        <v>134</v>
      </c>
      <c r="AG2" s="422"/>
      <c r="AH2" s="423" t="s">
        <v>135</v>
      </c>
      <c r="AI2" s="424"/>
      <c r="AJ2" s="425" t="s">
        <v>102</v>
      </c>
      <c r="AK2" s="425"/>
      <c r="AL2" s="425"/>
      <c r="AM2" s="425"/>
      <c r="AN2" s="426" t="s">
        <v>103</v>
      </c>
      <c r="AO2" s="426"/>
      <c r="AP2" s="426"/>
      <c r="AQ2" s="426"/>
    </row>
    <row r="3" spans="1:43" s="1" customFormat="1" ht="14.25" customHeight="1">
      <c r="A3" s="394"/>
      <c r="B3" s="394"/>
      <c r="C3" s="396"/>
      <c r="D3" s="376" t="s">
        <v>132</v>
      </c>
      <c r="E3" s="390"/>
      <c r="F3" s="388" t="s">
        <v>137</v>
      </c>
      <c r="G3" s="318" t="s">
        <v>139</v>
      </c>
      <c r="H3" s="319"/>
      <c r="I3" s="286" t="s">
        <v>143</v>
      </c>
      <c r="J3" s="331" t="s">
        <v>108</v>
      </c>
      <c r="K3" s="332"/>
      <c r="L3" s="332"/>
      <c r="M3" s="331" t="s">
        <v>109</v>
      </c>
      <c r="N3" s="332"/>
      <c r="O3" s="332"/>
      <c r="P3" s="248"/>
      <c r="Q3" s="248"/>
      <c r="R3" s="399" t="s">
        <v>132</v>
      </c>
      <c r="S3" s="400"/>
      <c r="T3" s="403" t="s">
        <v>131</v>
      </c>
      <c r="U3" s="40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05" t="s">
        <v>84</v>
      </c>
      <c r="AG3" s="407" t="s">
        <v>83</v>
      </c>
      <c r="AH3" s="409" t="s">
        <v>84</v>
      </c>
      <c r="AI3" s="409" t="s">
        <v>83</v>
      </c>
      <c r="AJ3" s="413" t="s">
        <v>82</v>
      </c>
      <c r="AK3" s="105" t="s">
        <v>96</v>
      </c>
      <c r="AL3" s="413" t="s">
        <v>81</v>
      </c>
      <c r="AM3" s="415" t="s">
        <v>80</v>
      </c>
      <c r="AN3" s="417" t="s">
        <v>82</v>
      </c>
      <c r="AO3" s="106" t="s">
        <v>96</v>
      </c>
      <c r="AP3" s="417" t="s">
        <v>81</v>
      </c>
      <c r="AQ3" s="411" t="s">
        <v>80</v>
      </c>
    </row>
    <row r="4" spans="1:43" s="1" customFormat="1" ht="14.85" customHeight="1">
      <c r="A4" s="394"/>
      <c r="B4" s="394"/>
      <c r="C4" s="396"/>
      <c r="D4" s="39" t="s">
        <v>140</v>
      </c>
      <c r="E4" s="107" t="s">
        <v>141</v>
      </c>
      <c r="F4" s="38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06"/>
      <c r="AG4" s="408"/>
      <c r="AH4" s="410"/>
      <c r="AI4" s="410"/>
      <c r="AJ4" s="414"/>
      <c r="AK4" s="118" t="s">
        <v>97</v>
      </c>
      <c r="AL4" s="414"/>
      <c r="AM4" s="416"/>
      <c r="AN4" s="418"/>
      <c r="AO4" s="119" t="s">
        <v>97</v>
      </c>
      <c r="AP4" s="418"/>
      <c r="AQ4" s="412"/>
    </row>
    <row r="5" spans="1:43" s="1" customFormat="1" ht="14.85" customHeight="1">
      <c r="A5" s="428">
        <v>1</v>
      </c>
      <c r="B5" s="42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2</v>
      </c>
      <c r="AB5" s="15">
        <f>W5+'2025.5'!AB5</f>
        <v>1</v>
      </c>
      <c r="AC5" s="15">
        <f>X5+'2025.5'!AC5</f>
        <v>200</v>
      </c>
      <c r="AD5" s="15">
        <f>Y5+'2025.5'!AD5</f>
        <v>60</v>
      </c>
      <c r="AE5" s="15">
        <f>Z5+'2025.5'!AE5</f>
        <v>24000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29"/>
      <c r="B6" s="42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4</v>
      </c>
      <c r="AB6" s="15">
        <f>W6+'2025.5'!AB6</f>
        <v>0</v>
      </c>
      <c r="AC6" s="15">
        <f>X6+'2025.5'!AC6</f>
        <v>0</v>
      </c>
      <c r="AD6" s="15">
        <f>Y6+'2025.5'!AD6</f>
        <v>113</v>
      </c>
      <c r="AE6" s="15">
        <f>Z6+'2025.5'!AE6</f>
        <v>45200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1</v>
      </c>
      <c r="AO6" s="16">
        <f>AK6+'2025.5'!AO6</f>
        <v>45</v>
      </c>
      <c r="AP6" s="16">
        <f>AL6+'2025.5'!AP6</f>
        <v>63</v>
      </c>
      <c r="AQ6" s="16">
        <f>AM6+'2025.5'!AQ6</f>
        <v>4</v>
      </c>
    </row>
    <row r="7" spans="1:43" s="1" customFormat="1">
      <c r="A7" s="429"/>
      <c r="B7" s="42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813567</v>
      </c>
      <c r="U7" s="122">
        <f>S7+'2025.5'!U7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429"/>
      <c r="B8" s="42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85736</v>
      </c>
      <c r="U8" s="122">
        <f>S8+'2025.5'!U8</f>
        <v>560.05678485611577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4</v>
      </c>
      <c r="AB8" s="15">
        <f>W8+'2025.5'!AB8</f>
        <v>37</v>
      </c>
      <c r="AC8" s="15">
        <f>X8+'2025.5'!AC8</f>
        <v>7400</v>
      </c>
      <c r="AD8" s="15">
        <f>Y8+'2025.5'!AD8</f>
        <v>143</v>
      </c>
      <c r="AE8" s="15">
        <f>Z8+'2025.5'!AE8</f>
        <v>57200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29"/>
      <c r="B9" s="42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6</v>
      </c>
      <c r="AB9" s="15">
        <f>W9+'2025.5'!AB9</f>
        <v>40</v>
      </c>
      <c r="AC9" s="15">
        <f>X9+'2025.5'!AC9</f>
        <v>8000</v>
      </c>
      <c r="AD9" s="15">
        <f>Y9+'2025.5'!AD9</f>
        <v>262</v>
      </c>
      <c r="AE9" s="15">
        <f>Z9+'2025.5'!AE9</f>
        <v>104800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29"/>
      <c r="B10" s="43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3</v>
      </c>
      <c r="AB10" s="15">
        <f>W10+'2025.5'!AB10</f>
        <v>0</v>
      </c>
      <c r="AC10" s="15">
        <f>X10+'2025.5'!AC10</f>
        <v>0</v>
      </c>
      <c r="AD10" s="15">
        <f>Y10+'2025.5'!AD10</f>
        <v>137</v>
      </c>
      <c r="AE10" s="15">
        <f>Z10+'2025.5'!AE10</f>
        <v>54800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29"/>
      <c r="B11" s="42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2423549</v>
      </c>
      <c r="U11" s="122">
        <f>S11+'2025.5'!U11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3</v>
      </c>
      <c r="AB11" s="15">
        <f>W11+'2025.5'!AB11</f>
        <v>0</v>
      </c>
      <c r="AC11" s="15">
        <f>X11+'2025.5'!AC11</f>
        <v>0</v>
      </c>
      <c r="AD11" s="15">
        <f>Y11+'2025.5'!AD11</f>
        <v>124</v>
      </c>
      <c r="AE11" s="15">
        <f>Z11+'2025.5'!AE11</f>
        <v>49600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29"/>
      <c r="B12" s="42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2</v>
      </c>
      <c r="AB12" s="15">
        <f>W12+'2025.5'!AB12</f>
        <v>0</v>
      </c>
      <c r="AC12" s="15">
        <f>X12+'2025.5'!AC12</f>
        <v>0</v>
      </c>
      <c r="AD12" s="15">
        <f>Y12+'2025.5'!AD12</f>
        <v>57</v>
      </c>
      <c r="AE12" s="15">
        <f>Z12+'2025.5'!AE12</f>
        <v>22800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29"/>
      <c r="B13" s="42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3</v>
      </c>
      <c r="AB13" s="15">
        <f>W13+'2025.5'!AB13</f>
        <v>0</v>
      </c>
      <c r="AC13" s="15">
        <f>X13+'2025.5'!AC13</f>
        <v>0</v>
      </c>
      <c r="AD13" s="15">
        <f>Y13+'2025.5'!AD13</f>
        <v>133</v>
      </c>
      <c r="AE13" s="15">
        <f>Z13+'2025.5'!AE13</f>
        <v>53200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29"/>
      <c r="B14" s="42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4</v>
      </c>
      <c r="AB14" s="15">
        <f>W14+'2025.5'!AB14</f>
        <v>0</v>
      </c>
      <c r="AC14" s="15">
        <f>X14+'2025.5'!AC14</f>
        <v>0</v>
      </c>
      <c r="AD14" s="15">
        <f>Y14+'2025.5'!AD14</f>
        <v>153</v>
      </c>
      <c r="AE14" s="15">
        <f>Z14+'2025.5'!AE14</f>
        <v>61200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29"/>
      <c r="B15" s="42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3</v>
      </c>
      <c r="AB15" s="15">
        <f>W15+'2025.5'!AB15</f>
        <v>4</v>
      </c>
      <c r="AC15" s="15">
        <f>X15+'2025.5'!AC15</f>
        <v>800</v>
      </c>
      <c r="AD15" s="15">
        <f>Y15+'2025.5'!AD15</f>
        <v>191</v>
      </c>
      <c r="AE15" s="15">
        <f>Z15+'2025.5'!AE15</f>
        <v>76400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29"/>
      <c r="B16" s="42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2</v>
      </c>
      <c r="AB16" s="15">
        <f>W16+'2025.5'!AB16</f>
        <v>0</v>
      </c>
      <c r="AC16" s="15">
        <f>X16+'2025.5'!AC16</f>
        <v>0</v>
      </c>
      <c r="AD16" s="15">
        <f>Y16+'2025.5'!AD16</f>
        <v>87</v>
      </c>
      <c r="AE16" s="15">
        <f>Z16+'2025.5'!AE16</f>
        <v>34800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1</v>
      </c>
      <c r="AO16" s="16">
        <f>AK16+'2025.5'!AO16</f>
        <v>420</v>
      </c>
      <c r="AP16" s="16">
        <f>AL16+'2025.5'!AP16</f>
        <v>43</v>
      </c>
      <c r="AQ16" s="16">
        <f>AM16+'2025.5'!AQ16</f>
        <v>4</v>
      </c>
    </row>
    <row r="17" spans="1:43" s="1" customFormat="1">
      <c r="A17" s="429"/>
      <c r="B17" s="42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9</v>
      </c>
      <c r="AB17" s="15">
        <f>W17+'2025.5'!AB17</f>
        <v>0</v>
      </c>
      <c r="AC17" s="15">
        <f>X17+'2025.5'!AC17</f>
        <v>0</v>
      </c>
      <c r="AD17" s="15">
        <f>Y17+'2025.5'!AD17</f>
        <v>364</v>
      </c>
      <c r="AE17" s="15">
        <f>Z17+'2025.5'!AE17</f>
        <v>145600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429"/>
      <c r="B18" s="42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9</v>
      </c>
      <c r="AB18" s="15">
        <f>W18+'2025.5'!AB18</f>
        <v>47</v>
      </c>
      <c r="AC18" s="15">
        <f>X18+'2025.5'!AC18</f>
        <v>9400</v>
      </c>
      <c r="AD18" s="15">
        <f>Y18+'2025.5'!AD18</f>
        <v>324</v>
      </c>
      <c r="AE18" s="15">
        <f>Z18+'2025.5'!AE18</f>
        <v>129600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30"/>
      <c r="B19" s="42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2</v>
      </c>
      <c r="AB19" s="15">
        <f>W19+'2025.5'!AB19</f>
        <v>0</v>
      </c>
      <c r="AC19" s="15">
        <f>X19+'2025.5'!AC19</f>
        <v>0</v>
      </c>
      <c r="AD19" s="15">
        <f>Y19+'2025.5'!AD19</f>
        <v>94</v>
      </c>
      <c r="AE19" s="15">
        <f>Z19+'2025.5'!AE19</f>
        <v>37600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7200155</v>
      </c>
      <c r="U20" s="129">
        <f t="shared" si="2"/>
        <v>47100.802524387414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61</v>
      </c>
      <c r="AB20" s="135">
        <f>W20+'2025.5'!AB20</f>
        <v>151</v>
      </c>
      <c r="AC20" s="135">
        <f>X20+'2025.5'!AC20</f>
        <v>30200</v>
      </c>
      <c r="AD20" s="135">
        <f>Y20+'2025.5'!AD20</f>
        <v>2447</v>
      </c>
      <c r="AE20" s="135">
        <f>Z20+'2025.5'!AE20</f>
        <v>978800</v>
      </c>
      <c r="AF20" s="136">
        <f>SUM(AF5:AF19)</f>
        <v>0</v>
      </c>
      <c r="AG20" s="136">
        <f>SUM(AG5:AG19)</f>
        <v>0</v>
      </c>
      <c r="AH20" s="137">
        <f>AF20+'2025.5'!AH20</f>
        <v>37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8</v>
      </c>
      <c r="AO20" s="137">
        <f>AK20+'2025.5'!AO20</f>
        <v>1345</v>
      </c>
      <c r="AP20" s="137">
        <f>AL20+'2025.5'!AP20</f>
        <v>1059</v>
      </c>
      <c r="AQ20" s="137">
        <f>AM20+'2025.5'!AQ20</f>
        <v>38</v>
      </c>
    </row>
    <row r="21" spans="1:43" s="1" customFormat="1">
      <c r="A21" s="428">
        <v>2</v>
      </c>
      <c r="B21" s="42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1543436</v>
      </c>
      <c r="U21" s="122">
        <f>S21+'2025.5'!U21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3</v>
      </c>
      <c r="AB21" s="15">
        <f>W21+'2025.5'!AB21</f>
        <v>16</v>
      </c>
      <c r="AC21" s="15">
        <f>X21+'2025.5'!AC21</f>
        <v>3200</v>
      </c>
      <c r="AD21" s="15">
        <f>Y21+'2025.5'!AD21</f>
        <v>119</v>
      </c>
      <c r="AE21" s="15">
        <f>Z21+'2025.5'!AE21</f>
        <v>47600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429"/>
      <c r="B22" s="42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1054049</v>
      </c>
      <c r="U22" s="122">
        <f>S22+'2025.5'!U22</f>
        <v>7000.016744860829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29"/>
      <c r="B23" s="42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1</v>
      </c>
      <c r="AB23" s="15">
        <f>W23+'2025.5'!AB23</f>
        <v>0</v>
      </c>
      <c r="AC23" s="15">
        <f>X23+'2025.5'!AC23</f>
        <v>0</v>
      </c>
      <c r="AD23" s="15">
        <f>Y23+'2025.5'!AD23</f>
        <v>36</v>
      </c>
      <c r="AE23" s="15">
        <f>Z23+'2025.5'!AE23</f>
        <v>14400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429"/>
      <c r="B24" s="42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29"/>
      <c r="B25" s="42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315568</v>
      </c>
      <c r="U25" s="122">
        <f>S25+'2025.5'!U25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29"/>
      <c r="B26" s="42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3</v>
      </c>
      <c r="AB26" s="15">
        <f>W26+'2025.5'!AB26</f>
        <v>33</v>
      </c>
      <c r="AC26" s="15">
        <f>X26+'2025.5'!AC26</f>
        <v>6600</v>
      </c>
      <c r="AD26" s="15">
        <f>Y26+'2025.5'!AD26</f>
        <v>63</v>
      </c>
      <c r="AE26" s="15">
        <f>Z26+'2025.5'!AE26</f>
        <v>25200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29"/>
      <c r="B27" s="43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429"/>
      <c r="B28" s="42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5</v>
      </c>
      <c r="AB28" s="15">
        <f>W28+'2025.5'!AB28</f>
        <v>4</v>
      </c>
      <c r="AC28" s="15">
        <f>X28+'2025.5'!AC28</f>
        <v>800</v>
      </c>
      <c r="AD28" s="15">
        <f>Y28+'2025.5'!AD28</f>
        <v>314</v>
      </c>
      <c r="AE28" s="15">
        <f>Z28+'2025.5'!AE28</f>
        <v>125600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29"/>
      <c r="B29" s="42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4617466</v>
      </c>
      <c r="U29" s="122">
        <f>S29+'2025.5'!U29</f>
        <v>31000.465927041776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7</v>
      </c>
      <c r="AB29" s="15">
        <f>W29+'2025.5'!AB29</f>
        <v>55</v>
      </c>
      <c r="AC29" s="15">
        <f>X29+'2025.5'!AC29</f>
        <v>11000</v>
      </c>
      <c r="AD29" s="15">
        <f>Y29+'2025.5'!AD29</f>
        <v>334</v>
      </c>
      <c r="AE29" s="15">
        <f>Z29+'2025.5'!AE29</f>
        <v>133600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7</v>
      </c>
      <c r="AO29" s="16">
        <f>AK29+'2025.5'!AO29</f>
        <v>1740</v>
      </c>
      <c r="AP29" s="16">
        <f>AL29+'2025.5'!AP29</f>
        <v>580</v>
      </c>
      <c r="AQ29" s="16">
        <f>AM29+'2025.5'!AQ29</f>
        <v>74</v>
      </c>
    </row>
    <row r="30" spans="1:43" s="1" customFormat="1">
      <c r="A30" s="429"/>
      <c r="B30" s="42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4</v>
      </c>
      <c r="AB30" s="15">
        <f>W30+'2025.5'!AB30</f>
        <v>94</v>
      </c>
      <c r="AC30" s="15">
        <f>X30+'2025.5'!AC30</f>
        <v>18800</v>
      </c>
      <c r="AD30" s="15">
        <f>Y30+'2025.5'!AD30</f>
        <v>153</v>
      </c>
      <c r="AE30" s="15">
        <f>Z30+'2025.5'!AE30</f>
        <v>61200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429"/>
      <c r="B31" s="42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5</v>
      </c>
      <c r="AB31" s="15">
        <f>W31+'2025.5'!AB31</f>
        <v>21</v>
      </c>
      <c r="AC31" s="15">
        <f>X31+'2025.5'!AC31</f>
        <v>4200</v>
      </c>
      <c r="AD31" s="15">
        <f>Y31+'2025.5'!AD31</f>
        <v>166</v>
      </c>
      <c r="AE31" s="15">
        <f>Z31+'2025.5'!AE31</f>
        <v>66400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6</v>
      </c>
      <c r="AO31" s="16">
        <f>AK31+'2025.5'!AO31</f>
        <v>730</v>
      </c>
      <c r="AP31" s="16">
        <f>AL31+'2025.5'!AP31</f>
        <v>348</v>
      </c>
      <c r="AQ31" s="16">
        <f>AM31+'2025.5'!AQ31</f>
        <v>46</v>
      </c>
    </row>
    <row r="32" spans="1:43" s="1" customFormat="1">
      <c r="A32" s="429"/>
      <c r="B32" s="42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914012</v>
      </c>
      <c r="U32" s="122">
        <f>S32+'2025.5'!U32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5</v>
      </c>
      <c r="AB32" s="15">
        <f>W32+'2025.5'!AB32</f>
        <v>47</v>
      </c>
      <c r="AC32" s="15">
        <f>X32+'2025.5'!AC32</f>
        <v>9400</v>
      </c>
      <c r="AD32" s="15">
        <f>Y32+'2025.5'!AD32</f>
        <v>141</v>
      </c>
      <c r="AE32" s="15">
        <f>Z32+'2025.5'!AE32</f>
        <v>56400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4</v>
      </c>
      <c r="AO32" s="16">
        <f>AK32+'2025.5'!AO32</f>
        <v>585</v>
      </c>
      <c r="AP32" s="16">
        <f>AL32+'2025.5'!AP32</f>
        <v>1095</v>
      </c>
      <c r="AQ32" s="16">
        <f>AM32+'2025.5'!AQ32</f>
        <v>36</v>
      </c>
    </row>
    <row r="33" spans="1:43" s="1" customFormat="1">
      <c r="A33" s="430"/>
      <c r="B33" s="42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3</v>
      </c>
      <c r="AB33" s="15">
        <f>W33+'2025.5'!AB33</f>
        <v>8</v>
      </c>
      <c r="AC33" s="15">
        <f>X33+'2025.5'!AC33</f>
        <v>1600</v>
      </c>
      <c r="AD33" s="15">
        <f>Y33+'2025.5'!AD33</f>
        <v>97</v>
      </c>
      <c r="AE33" s="15">
        <f>Z33+'2025.5'!AE33</f>
        <v>38800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4</v>
      </c>
      <c r="AO33" s="16">
        <f>AK33+'2025.5'!AO33</f>
        <v>630</v>
      </c>
      <c r="AP33" s="16">
        <f>AL33+'2025.5'!AP33</f>
        <v>255</v>
      </c>
      <c r="AQ33" s="16">
        <f>AM33+'2025.5'!AQ33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39</v>
      </c>
      <c r="AB34" s="135">
        <f>W34+'2025.5'!AB34</f>
        <v>288</v>
      </c>
      <c r="AC34" s="135">
        <f>X34+'2025.5'!AC34</f>
        <v>57600</v>
      </c>
      <c r="AD34" s="135">
        <f>Y34+'2025.5'!AD34</f>
        <v>1552</v>
      </c>
      <c r="AE34" s="135">
        <f>Z34+'2025.5'!AE34</f>
        <v>620800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30</v>
      </c>
      <c r="AO34" s="137">
        <f>AK34+'2025.5'!AO34</f>
        <v>4250</v>
      </c>
      <c r="AP34" s="137">
        <f>AL34+'2025.5'!AP34</f>
        <v>4004</v>
      </c>
      <c r="AQ34" s="137">
        <f>AM34+'2025.5'!AQ34</f>
        <v>225</v>
      </c>
    </row>
    <row r="35" spans="1:43" s="1" customFormat="1">
      <c r="A35" s="428">
        <v>3</v>
      </c>
      <c r="B35" s="42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398498</v>
      </c>
      <c r="U35" s="122">
        <f>S35+'2025.5'!U35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429"/>
      <c r="B36" s="42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29"/>
      <c r="B37" s="42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3</v>
      </c>
      <c r="AB37" s="15">
        <f>W37+'2025.5'!AB37</f>
        <v>27</v>
      </c>
      <c r="AC37" s="15">
        <f>X37+'2025.5'!AC37</f>
        <v>5400</v>
      </c>
      <c r="AD37" s="15">
        <f>Y37+'2025.5'!AD37</f>
        <v>95</v>
      </c>
      <c r="AE37" s="15">
        <f>Z37+'2025.5'!AE37</f>
        <v>38000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29"/>
      <c r="B38" s="42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5</v>
      </c>
      <c r="AB38" s="15">
        <f>W38+'2025.5'!AB38</f>
        <v>0</v>
      </c>
      <c r="AC38" s="15">
        <f>X38+'2025.5'!AC38</f>
        <v>0</v>
      </c>
      <c r="AD38" s="15">
        <f>Y38+'2025.5'!AD38</f>
        <v>253</v>
      </c>
      <c r="AE38" s="15">
        <f>Z38+'2025.5'!AE38</f>
        <v>101200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2</v>
      </c>
      <c r="AO38" s="16">
        <f>AK38+'2025.5'!AO38</f>
        <v>90</v>
      </c>
      <c r="AP38" s="16">
        <f>AL38+'2025.5'!AP38</f>
        <v>126</v>
      </c>
      <c r="AQ38" s="16">
        <f>AM38+'2025.5'!AQ38</f>
        <v>8</v>
      </c>
    </row>
    <row r="39" spans="1:43" s="1" customFormat="1">
      <c r="A39" s="429"/>
      <c r="B39" s="42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1</v>
      </c>
      <c r="AB39" s="15">
        <f>W39+'2025.5'!AB39</f>
        <v>0</v>
      </c>
      <c r="AC39" s="15">
        <f>X39+'2025.5'!AC39</f>
        <v>0</v>
      </c>
      <c r="AD39" s="15">
        <f>Y39+'2025.5'!AD39</f>
        <v>67</v>
      </c>
      <c r="AE39" s="15">
        <f>Z39+'2025.5'!AE39</f>
        <v>26800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429"/>
      <c r="B40" s="42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6</v>
      </c>
      <c r="AB40" s="15">
        <f>W40+'2025.5'!AB40</f>
        <v>0</v>
      </c>
      <c r="AC40" s="15">
        <f>X40+'2025.5'!AC40</f>
        <v>0</v>
      </c>
      <c r="AD40" s="15">
        <f>Y40+'2025.5'!AD40</f>
        <v>163</v>
      </c>
      <c r="AE40" s="15">
        <f>Z40+'2025.5'!AE40</f>
        <v>65200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429"/>
      <c r="B41" s="42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30"/>
      <c r="B42" s="43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475043</v>
      </c>
      <c r="U43" s="142">
        <f t="shared" si="16"/>
        <v>3100.1078939033769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18</v>
      </c>
      <c r="AB43" s="135">
        <f>W43+'2025.5'!AB43</f>
        <v>28</v>
      </c>
      <c r="AC43" s="135">
        <f>X43+'2025.5'!AC43</f>
        <v>5600</v>
      </c>
      <c r="AD43" s="135">
        <f>Y43+'2025.5'!AD43</f>
        <v>684</v>
      </c>
      <c r="AE43" s="135">
        <f>Z43+'2025.5'!AE43</f>
        <v>273600</v>
      </c>
      <c r="AF43" s="124">
        <f>SUM(AF35:AF42)</f>
        <v>0</v>
      </c>
      <c r="AG43" s="124">
        <f>SUM(AG35:AG42)</f>
        <v>0</v>
      </c>
      <c r="AH43" s="137">
        <f>AF43+'2025.5'!AH43</f>
        <v>19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10</v>
      </c>
      <c r="AO43" s="137">
        <f>AK43+'2025.5'!AO43</f>
        <v>565</v>
      </c>
      <c r="AP43" s="137">
        <f>AL43+'2025.5'!AP43</f>
        <v>1244</v>
      </c>
      <c r="AQ43" s="137">
        <f>AM43+'2025.5'!AQ43</f>
        <v>58</v>
      </c>
    </row>
    <row r="44" spans="1:43" s="1" customFormat="1">
      <c r="A44" s="428">
        <v>4</v>
      </c>
      <c r="B44" s="42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2</v>
      </c>
      <c r="AB44" s="15">
        <f>W44+'2025.5'!AB44</f>
        <v>55</v>
      </c>
      <c r="AC44" s="15">
        <f>X44+'2025.5'!AC44</f>
        <v>11000</v>
      </c>
      <c r="AD44" s="15">
        <f>Y44+'2025.5'!AD44</f>
        <v>110</v>
      </c>
      <c r="AE44" s="15">
        <f>Z44+'2025.5'!AE44</f>
        <v>44000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4</v>
      </c>
      <c r="AO44" s="16">
        <f>AK44+'2025.5'!AO44</f>
        <v>180</v>
      </c>
      <c r="AP44" s="16">
        <f>AL44+'2025.5'!AP44</f>
        <v>341</v>
      </c>
      <c r="AQ44" s="16">
        <f>AM44+'2025.5'!AQ44</f>
        <v>29</v>
      </c>
    </row>
    <row r="45" spans="1:43" s="1" customFormat="1">
      <c r="A45" s="429"/>
      <c r="B45" s="42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5</v>
      </c>
      <c r="AB45" s="15">
        <f>W45+'2025.5'!AB45</f>
        <v>21</v>
      </c>
      <c r="AC45" s="15">
        <f>X45+'2025.5'!AC45</f>
        <v>4200</v>
      </c>
      <c r="AD45" s="15">
        <f>Y45+'2025.5'!AD45</f>
        <v>305</v>
      </c>
      <c r="AE45" s="15">
        <f>Z45+'2025.5'!AE45</f>
        <v>122000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429"/>
      <c r="B46" s="42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2</v>
      </c>
      <c r="AB46" s="15">
        <f>W46+'2025.5'!AB46</f>
        <v>0</v>
      </c>
      <c r="AC46" s="15">
        <f>X46+'2025.5'!AC46</f>
        <v>0</v>
      </c>
      <c r="AD46" s="15">
        <f>Y46+'2025.5'!AD46</f>
        <v>60</v>
      </c>
      <c r="AE46" s="15">
        <f>Z46+'2025.5'!AE46</f>
        <v>24000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429"/>
      <c r="B47" s="42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5</v>
      </c>
      <c r="AB47" s="15">
        <f>W47+'2025.5'!AB47</f>
        <v>98</v>
      </c>
      <c r="AC47" s="15">
        <f>X47+'2025.5'!AC47</f>
        <v>19600</v>
      </c>
      <c r="AD47" s="15">
        <f>Y47+'2025.5'!AD47</f>
        <v>228</v>
      </c>
      <c r="AE47" s="15">
        <f>Z47+'2025.5'!AE47</f>
        <v>91200</v>
      </c>
      <c r="AF47" s="4"/>
      <c r="AG47" s="16"/>
      <c r="AH47" s="16">
        <f>AF47+'2025.5'!AH47</f>
        <v>2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4</v>
      </c>
      <c r="AO47" s="16">
        <f>AK47+'2025.5'!AO47</f>
        <v>185</v>
      </c>
      <c r="AP47" s="16">
        <f>AL47+'2025.5'!AP47</f>
        <v>905</v>
      </c>
      <c r="AQ47" s="16">
        <f>AM47+'2025.5'!AQ47</f>
        <v>36</v>
      </c>
    </row>
    <row r="48" spans="1:43" s="1" customFormat="1">
      <c r="A48" s="429"/>
      <c r="B48" s="42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459255</v>
      </c>
      <c r="U48" s="122">
        <f>S48+'2025.5'!U48</f>
        <v>3000.0102492429719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4</v>
      </c>
      <c r="AB48" s="15">
        <f>W48+'2025.5'!AB48</f>
        <v>0</v>
      </c>
      <c r="AC48" s="15">
        <f>X48+'2025.5'!AC48</f>
        <v>0</v>
      </c>
      <c r="AD48" s="15">
        <f>Y48+'2025.5'!AD48</f>
        <v>197</v>
      </c>
      <c r="AE48" s="15">
        <f>Z48+'2025.5'!AE48</f>
        <v>78800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429"/>
      <c r="B49" s="42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2</v>
      </c>
      <c r="AB49" s="15">
        <f>W49+'2025.5'!AB49</f>
        <v>0</v>
      </c>
      <c r="AC49" s="15">
        <f>X49+'2025.5'!AC49</f>
        <v>0</v>
      </c>
      <c r="AD49" s="15">
        <f>Y49+'2025.5'!AD49</f>
        <v>76</v>
      </c>
      <c r="AE49" s="15">
        <f>Z49+'2025.5'!AE49</f>
        <v>30400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429"/>
      <c r="B50" s="42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502040</v>
      </c>
      <c r="U50" s="122">
        <f>S50+'2025.5'!U50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429"/>
      <c r="B51" s="43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157731</v>
      </c>
      <c r="U51" s="122">
        <f>S51+'2025.5'!U51</f>
        <v>1000.0029353859361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2</v>
      </c>
      <c r="AB51" s="15">
        <f>W51+'2025.5'!AB51</f>
        <v>0</v>
      </c>
      <c r="AC51" s="15">
        <f>X51+'2025.5'!AC51</f>
        <v>0</v>
      </c>
      <c r="AD51" s="15">
        <f>Y51+'2025.5'!AD51</f>
        <v>83</v>
      </c>
      <c r="AE51" s="15">
        <f>Z51+'2025.5'!AE51</f>
        <v>33200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29"/>
      <c r="B52" s="42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3</v>
      </c>
      <c r="AB52" s="15">
        <f>W52+'2025.5'!AB52</f>
        <v>2</v>
      </c>
      <c r="AC52" s="15">
        <f>X52+'2025.5'!AC52</f>
        <v>400</v>
      </c>
      <c r="AD52" s="15">
        <f>Y52+'2025.5'!AD52</f>
        <v>88</v>
      </c>
      <c r="AE52" s="15">
        <f>Z52+'2025.5'!AE52</f>
        <v>35200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29"/>
      <c r="B53" s="42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29"/>
      <c r="B54" s="42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1</v>
      </c>
      <c r="AB54" s="15">
        <f>W54+'2025.5'!AB54</f>
        <v>0</v>
      </c>
      <c r="AC54" s="15">
        <f>X54+'2025.5'!AC54</f>
        <v>0</v>
      </c>
      <c r="AD54" s="15">
        <f>Y54+'2025.5'!AD54</f>
        <v>25</v>
      </c>
      <c r="AE54" s="15">
        <f>Z54+'2025.5'!AE54</f>
        <v>10000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29"/>
      <c r="B55" s="42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1395586</v>
      </c>
      <c r="U55" s="122">
        <f>S55+'2025.5'!U55</f>
        <v>9069.033744553537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2</v>
      </c>
      <c r="AB55" s="15">
        <f>W55+'2025.5'!AB55</f>
        <v>1</v>
      </c>
      <c r="AC55" s="15">
        <f>X55+'2025.5'!AC55</f>
        <v>200</v>
      </c>
      <c r="AD55" s="15">
        <f>Y55+'2025.5'!AD55</f>
        <v>35</v>
      </c>
      <c r="AE55" s="15">
        <f>Z55+'2025.5'!AE55</f>
        <v>14000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429"/>
      <c r="B56" s="42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1</v>
      </c>
      <c r="AB56" s="15">
        <f>W56+'2025.5'!AB56</f>
        <v>0</v>
      </c>
      <c r="AC56" s="15">
        <f>X56+'2025.5'!AC56</f>
        <v>0</v>
      </c>
      <c r="AD56" s="15">
        <f>Y56+'2025.5'!AD56</f>
        <v>26</v>
      </c>
      <c r="AE56" s="15">
        <f>Z56+'2025.5'!AE56</f>
        <v>10400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29"/>
      <c r="B57" s="42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29"/>
      <c r="B58" s="42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474692</v>
      </c>
      <c r="U58" s="122">
        <f>S58+'2025.5'!U58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2</v>
      </c>
      <c r="AB58" s="15">
        <f>W58+'2025.5'!AB58</f>
        <v>0</v>
      </c>
      <c r="AC58" s="15">
        <f>X58+'2025.5'!AC58</f>
        <v>0</v>
      </c>
      <c r="AD58" s="15">
        <f>Y58+'2025.5'!AD58</f>
        <v>33</v>
      </c>
      <c r="AE58" s="15">
        <f>Z58+'2025.5'!AE58</f>
        <v>13200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30"/>
      <c r="B59" s="42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3091519</v>
      </c>
      <c r="U59" s="122">
        <f>S59+'2025.5'!U59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10632131</v>
      </c>
      <c r="U60" s="142">
        <f>SUM(U44:U59)</f>
        <v>69269.694040450559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33</v>
      </c>
      <c r="AB60" s="135">
        <f>W60+'2025.5'!AB60</f>
        <v>177</v>
      </c>
      <c r="AC60" s="135">
        <f>X60+'2025.5'!AC60</f>
        <v>35400</v>
      </c>
      <c r="AD60" s="135">
        <f>Y60+'2025.5'!AD60</f>
        <v>1336</v>
      </c>
      <c r="AE60" s="135">
        <f>Z60+'2025.5'!AE60</f>
        <v>534400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9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23</v>
      </c>
      <c r="AO60" s="137">
        <f>AK60+'2025.5'!AO60</f>
        <v>1185</v>
      </c>
      <c r="AP60" s="137">
        <f>AL60+'2025.5'!AP60</f>
        <v>4156</v>
      </c>
      <c r="AQ60" s="137">
        <f>AM60+'2025.5'!AQ60</f>
        <v>140</v>
      </c>
    </row>
    <row r="61" spans="1:43" s="1" customFormat="1">
      <c r="A61" s="428">
        <v>5</v>
      </c>
      <c r="B61" s="42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3</v>
      </c>
      <c r="AB61" s="15">
        <f>W61+'2025.5'!AB61</f>
        <v>0</v>
      </c>
      <c r="AC61" s="15">
        <f>X61+'2025.5'!AC61</f>
        <v>0</v>
      </c>
      <c r="AD61" s="15">
        <f>Y61+'2025.5'!AD61</f>
        <v>183</v>
      </c>
      <c r="AE61" s="15">
        <f>Z61+'2025.5'!AE61</f>
        <v>73200</v>
      </c>
      <c r="AF61" s="4"/>
      <c r="AG61" s="16"/>
      <c r="AH61" s="16">
        <f>AF61+'2025.5'!AH61</f>
        <v>1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429"/>
      <c r="B62" s="42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4</v>
      </c>
      <c r="AB62" s="15">
        <f>W62+'2025.5'!AB62</f>
        <v>1</v>
      </c>
      <c r="AC62" s="15">
        <f>X62+'2025.5'!AC62</f>
        <v>200</v>
      </c>
      <c r="AD62" s="15">
        <f>Y62+'2025.5'!AD62</f>
        <v>205</v>
      </c>
      <c r="AE62" s="15">
        <f>Z62+'2025.5'!AE62</f>
        <v>82000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29"/>
      <c r="B63" s="42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2917020</v>
      </c>
      <c r="U63" s="122">
        <f>S63+'2025.5'!U63</f>
        <v>20000.283606632423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29"/>
      <c r="B64" s="43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488967</v>
      </c>
      <c r="U64" s="122">
        <f>S64+'2025.5'!U64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2</v>
      </c>
      <c r="AB64" s="15">
        <f>W64+'2025.5'!AB64</f>
        <v>1</v>
      </c>
      <c r="AC64" s="15">
        <f>X64+'2025.5'!AC64</f>
        <v>200</v>
      </c>
      <c r="AD64" s="15">
        <f>Y64+'2025.5'!AD64</f>
        <v>86</v>
      </c>
      <c r="AE64" s="15">
        <f>Z64+'2025.5'!AE64</f>
        <v>34400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29"/>
      <c r="B65" s="42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12</v>
      </c>
      <c r="AO65" s="16">
        <f>AK65+'2025.5'!AO65</f>
        <v>560</v>
      </c>
      <c r="AP65" s="16">
        <f>AL65+'2025.5'!AP65</f>
        <v>1238</v>
      </c>
      <c r="AQ65" s="16">
        <f>AM65+'2025.5'!AQ65</f>
        <v>65</v>
      </c>
    </row>
    <row r="66" spans="1:43" s="1" customFormat="1">
      <c r="A66" s="429"/>
      <c r="B66" s="42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2</v>
      </c>
      <c r="AB66" s="15">
        <f>W66+'2025.5'!AB66</f>
        <v>2</v>
      </c>
      <c r="AC66" s="15">
        <f>X66+'2025.5'!AC66</f>
        <v>400</v>
      </c>
      <c r="AD66" s="15">
        <f>Y66+'2025.5'!AD66</f>
        <v>185</v>
      </c>
      <c r="AE66" s="15">
        <f>Z66+'2025.5'!AE66</f>
        <v>74000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29"/>
      <c r="B67" s="42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29"/>
      <c r="B68" s="42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30"/>
      <c r="B69" s="42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14</v>
      </c>
      <c r="AB70" s="135">
        <f>W70+'2025.5'!AB70</f>
        <v>4</v>
      </c>
      <c r="AC70" s="135">
        <f>X70+'2025.5'!AC70</f>
        <v>800</v>
      </c>
      <c r="AD70" s="135">
        <f>Y70+'2025.5'!AD70</f>
        <v>778</v>
      </c>
      <c r="AE70" s="135">
        <f>Z70+'2025.5'!AE70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4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12</v>
      </c>
      <c r="AO70" s="137">
        <f>AK70+'2025.5'!AO70</f>
        <v>560</v>
      </c>
      <c r="AP70" s="137">
        <f>AL70+'2025.5'!AP70</f>
        <v>1238</v>
      </c>
      <c r="AQ70" s="137">
        <f>AM70+'2025.5'!AQ70</f>
        <v>65</v>
      </c>
    </row>
    <row r="71" spans="1:43" s="1" customFormat="1">
      <c r="A71" s="428">
        <v>6</v>
      </c>
      <c r="B71" s="42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3</v>
      </c>
      <c r="AB71" s="15">
        <f>W71+'2025.5'!AB71</f>
        <v>7</v>
      </c>
      <c r="AC71" s="15">
        <f>X71+'2025.5'!AC71</f>
        <v>1400</v>
      </c>
      <c r="AD71" s="15">
        <f>Y71+'2025.5'!AD71</f>
        <v>143</v>
      </c>
      <c r="AE71" s="15">
        <f>Z71+'2025.5'!AE71</f>
        <v>57200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3</v>
      </c>
      <c r="AO71" s="16">
        <f>AK71+'2025.5'!AO71</f>
        <v>145</v>
      </c>
      <c r="AP71" s="16">
        <f>AL71+'2025.5'!AP71</f>
        <v>479</v>
      </c>
      <c r="AQ71" s="16">
        <f>AM71+'2025.5'!AQ71</f>
        <v>13</v>
      </c>
    </row>
    <row r="72" spans="1:43" s="1" customFormat="1">
      <c r="A72" s="429"/>
      <c r="B72" s="42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77958</v>
      </c>
      <c r="U72" s="122">
        <f>S72+'2025.5'!U72</f>
        <v>500.13933271666502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5</v>
      </c>
      <c r="AB72" s="15">
        <f>W72+'2025.5'!AB72</f>
        <v>0</v>
      </c>
      <c r="AC72" s="15">
        <f>X72+'2025.5'!AC72</f>
        <v>0</v>
      </c>
      <c r="AD72" s="15">
        <f>Y72+'2025.5'!AD72</f>
        <v>167</v>
      </c>
      <c r="AE72" s="15">
        <f>Z72+'2025.5'!AE72</f>
        <v>66800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429"/>
      <c r="B73" s="42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3</v>
      </c>
      <c r="AB73" s="15">
        <f>W73+'2025.5'!AB73</f>
        <v>2</v>
      </c>
      <c r="AC73" s="15">
        <f>X73+'2025.5'!AC73</f>
        <v>400</v>
      </c>
      <c r="AD73" s="15">
        <f>Y73+'2025.5'!AD73</f>
        <v>80</v>
      </c>
      <c r="AE73" s="15">
        <f>Z73+'2025.5'!AE73</f>
        <v>32000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429"/>
      <c r="B74" s="43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29"/>
      <c r="B75" s="42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9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29"/>
      <c r="B76" s="42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29"/>
      <c r="B77" s="42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429"/>
      <c r="B78" s="42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157731</v>
      </c>
      <c r="U78" s="122">
        <f>S78+'2025.5'!U78</f>
        <v>1000.0029353859361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430"/>
      <c r="B79" s="42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1748433</v>
      </c>
      <c r="U80" s="142">
        <f t="shared" si="37"/>
        <v>11540.313587260249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15</v>
      </c>
      <c r="AB80" s="135">
        <f>W80+'2025.5'!AB80</f>
        <v>16</v>
      </c>
      <c r="AC80" s="135">
        <f>X80+'2025.5'!AC80</f>
        <v>3200</v>
      </c>
      <c r="AD80" s="135">
        <f>Y80+'2025.5'!AD80</f>
        <v>690</v>
      </c>
      <c r="AE80" s="135">
        <f>Z80+'2025.5'!AE80</f>
        <v>276000</v>
      </c>
      <c r="AF80" s="124">
        <f>SUM(AF71:AF79)</f>
        <v>0</v>
      </c>
      <c r="AG80" s="124">
        <f>SUM(AG71:AG79)</f>
        <v>0</v>
      </c>
      <c r="AH80" s="137">
        <f>AF80+'2025.5'!AH80</f>
        <v>40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10</v>
      </c>
      <c r="AO80" s="137">
        <f>AK80+'2025.5'!AO80</f>
        <v>1380</v>
      </c>
      <c r="AP80" s="137">
        <f>AL80+'2025.5'!AP80</f>
        <v>1006</v>
      </c>
      <c r="AQ80" s="137">
        <f>AM80+'2025.5'!AQ80</f>
        <v>86</v>
      </c>
    </row>
    <row r="81" spans="1:43" s="1" customFormat="1">
      <c r="A81" s="428">
        <v>7</v>
      </c>
      <c r="B81" s="42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495287</v>
      </c>
      <c r="U81" s="122">
        <f>S81+'2025.5'!U81</f>
        <v>3140.0831406539874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29"/>
      <c r="B82" s="42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144000</v>
      </c>
      <c r="U82" s="122">
        <f>S82+'2025.5'!U82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3</v>
      </c>
      <c r="AB82" s="15">
        <f>W82+'2025.5'!AB82</f>
        <v>1</v>
      </c>
      <c r="AC82" s="15">
        <f>X82+'2025.5'!AC82</f>
        <v>200</v>
      </c>
      <c r="AD82" s="15">
        <f>Y82+'2025.5'!AD82</f>
        <v>63</v>
      </c>
      <c r="AE82" s="15">
        <f>Z82+'2025.5'!AE82</f>
        <v>25200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429"/>
      <c r="B83" s="43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429"/>
      <c r="B84" s="42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1</v>
      </c>
      <c r="AB84" s="15">
        <f>W84+'2025.5'!AB84</f>
        <v>1</v>
      </c>
      <c r="AC84" s="15">
        <f>X84+'2025.5'!AC84</f>
        <v>200</v>
      </c>
      <c r="AD84" s="15">
        <f>Y84+'2025.5'!AD84</f>
        <v>32</v>
      </c>
      <c r="AE84" s="15">
        <f>Z84+'2025.5'!AE84</f>
        <v>12800</v>
      </c>
      <c r="AF84" s="4"/>
      <c r="AG84" s="16"/>
      <c r="AH84" s="16">
        <f>AF84+'2025.5'!AH84</f>
        <v>6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4</v>
      </c>
      <c r="AO84" s="16">
        <f>AK84+'2025.5'!AO84</f>
        <v>195</v>
      </c>
      <c r="AP84" s="16">
        <f>AL84+'2025.5'!AP84</f>
        <v>339</v>
      </c>
      <c r="AQ84" s="16">
        <f>AM84+'2025.5'!AQ84</f>
        <v>34</v>
      </c>
    </row>
    <row r="85" spans="1:43" s="1" customFormat="1">
      <c r="A85" s="429"/>
      <c r="B85" s="42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29"/>
      <c r="B86" s="42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29"/>
      <c r="B87" s="42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29"/>
      <c r="B88" s="42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30"/>
      <c r="B89" s="43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2952448</v>
      </c>
      <c r="U90" s="159">
        <f t="shared" si="42"/>
        <v>19694.286526306772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6</v>
      </c>
      <c r="AB90" s="135">
        <f>W90+'2025.5'!AB90</f>
        <v>2</v>
      </c>
      <c r="AC90" s="135">
        <f>X90+'2025.5'!AC90</f>
        <v>400</v>
      </c>
      <c r="AD90" s="135">
        <f>Y90+'2025.5'!AD90</f>
        <v>158</v>
      </c>
      <c r="AE90" s="135">
        <f>Z90+'2025.5'!AE90</f>
        <v>63200</v>
      </c>
      <c r="AF90" s="153">
        <f>SUM(AF81:AF89)</f>
        <v>0</v>
      </c>
      <c r="AG90" s="153">
        <f>SUM(AG81:AG89)</f>
        <v>0</v>
      </c>
      <c r="AH90" s="137">
        <f>AF90+'2025.5'!AH90</f>
        <v>126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9</v>
      </c>
      <c r="AO90" s="137">
        <f>AK90+'2025.5'!AO90</f>
        <v>1420</v>
      </c>
      <c r="AP90" s="137">
        <f>AL90+'2025.5'!AP90</f>
        <v>601</v>
      </c>
      <c r="AQ90" s="137">
        <f>AM90+'2025.5'!AQ90</f>
        <v>108</v>
      </c>
    </row>
    <row r="91" spans="1:43" s="1" customFormat="1" ht="20.85" customHeight="1">
      <c r="A91" s="431" t="s">
        <v>0</v>
      </c>
      <c r="B91" s="432"/>
      <c r="C91" s="43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39259967</v>
      </c>
      <c r="U91" s="222">
        <f t="shared" si="44"/>
        <v>259311.08092935791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186</v>
      </c>
      <c r="AB91" s="226">
        <f>W91+'2025.5'!AB91</f>
        <v>666</v>
      </c>
      <c r="AC91" s="226">
        <f>X91+'2025.5'!AC91</f>
        <v>133200</v>
      </c>
      <c r="AD91" s="226">
        <f>Y91+'2025.5'!AD91</f>
        <v>7645</v>
      </c>
      <c r="AE91" s="226">
        <f>Z91+'2025.5'!AE91</f>
        <v>3058000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272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102</v>
      </c>
      <c r="AO91" s="227">
        <f>AK91+'2025.5'!AO91</f>
        <v>10705</v>
      </c>
      <c r="AP91" s="227">
        <f>AL91+'2025.5'!AP91</f>
        <v>13308</v>
      </c>
      <c r="AQ91" s="227">
        <f>AM91+'2025.5'!AQ91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2025-02-04T01:35:32Z</cp:lastPrinted>
  <dcterms:created xsi:type="dcterms:W3CDTF">2022-08-04T23:55:32Z</dcterms:created>
  <dcterms:modified xsi:type="dcterms:W3CDTF">2025-02-05T00:36:10Z</dcterms:modified>
</cp:coreProperties>
</file>