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1_lc333e_onmicrosoft_com/Documents/共有/◆2023-2024年度齊藤CAB/23_HP掲載資料/"/>
    </mc:Choice>
  </mc:AlternateContent>
  <xr:revisionPtr revIDLastSave="742" documentId="8_{65E302E3-6FC7-4010-A7DB-0726891FA3E7}" xr6:coauthVersionLast="47" xr6:coauthVersionMax="47" xr10:uidLastSave="{DB61ED82-98C7-4765-9194-893B75352CFD}"/>
  <bookViews>
    <workbookView xWindow="-98" yWindow="-98" windowWidth="38596" windowHeight="15675" activeTab="1" xr2:uid="{BD215439-FD7D-41C4-B44A-2291CAF759BC}"/>
  </bookViews>
  <sheets>
    <sheet name="2023.7" sheetId="2" r:id="rId1"/>
    <sheet name="2023.8" sheetId="3" r:id="rId2"/>
  </sheets>
  <definedNames>
    <definedName name="_xlnm.Print_Titles" localSheetId="0">'2023.7'!$2:$4</definedName>
    <definedName name="_xlnm.Print_Titles" localSheetId="1">'2023.8'!$2:$4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3" l="1"/>
  <c r="S35" i="3"/>
  <c r="S44" i="3"/>
  <c r="S60" i="3"/>
  <c r="S70" i="3"/>
  <c r="S81" i="3"/>
  <c r="X5" i="3" l="1"/>
  <c r="Z5" i="3"/>
  <c r="AE5" i="3" s="1"/>
  <c r="AA5" i="3"/>
  <c r="AB5" i="3"/>
  <c r="AC5" i="3"/>
  <c r="AD5" i="3"/>
  <c r="AH5" i="3"/>
  <c r="AI5" i="3"/>
  <c r="X6" i="3"/>
  <c r="Z6" i="3"/>
  <c r="AA6" i="3"/>
  <c r="AB6" i="3"/>
  <c r="AC6" i="3"/>
  <c r="AD6" i="3"/>
  <c r="AE6" i="3"/>
  <c r="AH6" i="3"/>
  <c r="AI6" i="3"/>
  <c r="X7" i="3"/>
  <c r="Z7" i="3"/>
  <c r="AA7" i="3"/>
  <c r="AB7" i="3"/>
  <c r="AC7" i="3"/>
  <c r="AD7" i="3"/>
  <c r="AE7" i="3"/>
  <c r="AH7" i="3"/>
  <c r="AI7" i="3"/>
  <c r="X8" i="3"/>
  <c r="Z8" i="3"/>
  <c r="AA8" i="3"/>
  <c r="AB8" i="3"/>
  <c r="AC8" i="3"/>
  <c r="AD8" i="3"/>
  <c r="AE8" i="3"/>
  <c r="AH8" i="3"/>
  <c r="AI8" i="3"/>
  <c r="X9" i="3"/>
  <c r="Z9" i="3"/>
  <c r="AA9" i="3"/>
  <c r="AB9" i="3"/>
  <c r="AC9" i="3"/>
  <c r="AD9" i="3"/>
  <c r="AE9" i="3"/>
  <c r="AH9" i="3"/>
  <c r="AI9" i="3"/>
  <c r="X10" i="3"/>
  <c r="AC10" i="3" s="1"/>
  <c r="Z10" i="3"/>
  <c r="AE10" i="3" s="1"/>
  <c r="AA10" i="3"/>
  <c r="AB10" i="3"/>
  <c r="AD10" i="3"/>
  <c r="AH10" i="3"/>
  <c r="AI10" i="3"/>
  <c r="X11" i="3"/>
  <c r="Z11" i="3"/>
  <c r="AA11" i="3"/>
  <c r="AB11" i="3"/>
  <c r="AC11" i="3"/>
  <c r="AD11" i="3"/>
  <c r="AE11" i="3"/>
  <c r="AH11" i="3"/>
  <c r="AI11" i="3"/>
  <c r="X12" i="3"/>
  <c r="AC12" i="3" s="1"/>
  <c r="Z12" i="3"/>
  <c r="AE12" i="3" s="1"/>
  <c r="AA12" i="3"/>
  <c r="AB12" i="3"/>
  <c r="AD12" i="3"/>
  <c r="AH12" i="3"/>
  <c r="AI12" i="3"/>
  <c r="X13" i="3"/>
  <c r="AC13" i="3" s="1"/>
  <c r="Z13" i="3"/>
  <c r="AE13" i="3" s="1"/>
  <c r="AA13" i="3"/>
  <c r="AB13" i="3"/>
  <c r="AD13" i="3"/>
  <c r="AH13" i="3"/>
  <c r="AI13" i="3"/>
  <c r="X14" i="3"/>
  <c r="AC14" i="3" s="1"/>
  <c r="Z14" i="3"/>
  <c r="AA14" i="3"/>
  <c r="AB14" i="3"/>
  <c r="AD14" i="3"/>
  <c r="AE14" i="3"/>
  <c r="AH14" i="3"/>
  <c r="AI14" i="3"/>
  <c r="X15" i="3"/>
  <c r="Z15" i="3"/>
  <c r="AA15" i="3"/>
  <c r="AB15" i="3"/>
  <c r="AC15" i="3"/>
  <c r="AD15" i="3"/>
  <c r="AE15" i="3"/>
  <c r="AH15" i="3"/>
  <c r="AI15" i="3"/>
  <c r="X16" i="3"/>
  <c r="Z16" i="3"/>
  <c r="AA16" i="3"/>
  <c r="AB16" i="3"/>
  <c r="AC16" i="3"/>
  <c r="AD16" i="3"/>
  <c r="AE16" i="3"/>
  <c r="AH16" i="3"/>
  <c r="AI16" i="3"/>
  <c r="X17" i="3"/>
  <c r="AC17" i="3" s="1"/>
  <c r="Z17" i="3"/>
  <c r="AA17" i="3"/>
  <c r="AB17" i="3"/>
  <c r="AD17" i="3"/>
  <c r="AE17" i="3"/>
  <c r="AH17" i="3"/>
  <c r="AI17" i="3"/>
  <c r="X18" i="3"/>
  <c r="AC18" i="3" s="1"/>
  <c r="Z18" i="3"/>
  <c r="AA18" i="3"/>
  <c r="AB18" i="3"/>
  <c r="AD18" i="3"/>
  <c r="AE18" i="3"/>
  <c r="AH18" i="3"/>
  <c r="AI18" i="3"/>
  <c r="X19" i="3"/>
  <c r="AC19" i="3" s="1"/>
  <c r="Z19" i="3"/>
  <c r="AA19" i="3"/>
  <c r="AB19" i="3"/>
  <c r="AD19" i="3"/>
  <c r="AE19" i="3"/>
  <c r="AH19" i="3"/>
  <c r="AI19" i="3"/>
  <c r="X20" i="3"/>
  <c r="AC20" i="3" s="1"/>
  <c r="Z20" i="3"/>
  <c r="AA20" i="3"/>
  <c r="AB20" i="3"/>
  <c r="AD20" i="3"/>
  <c r="AE20" i="3"/>
  <c r="AH20" i="3"/>
  <c r="AI20" i="3"/>
  <c r="W44" i="3"/>
  <c r="V89" i="2" l="1"/>
  <c r="V87" i="2"/>
  <c r="V86" i="2"/>
  <c r="V85" i="2"/>
  <c r="V84" i="2"/>
  <c r="V83" i="2"/>
  <c r="V82" i="2"/>
  <c r="V80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8" i="2"/>
  <c r="V57" i="2"/>
  <c r="V56" i="2"/>
  <c r="V55" i="2"/>
  <c r="V54" i="2"/>
  <c r="V52" i="2"/>
  <c r="V51" i="2"/>
  <c r="V47" i="2"/>
  <c r="V43" i="2"/>
  <c r="V42" i="2"/>
  <c r="V41" i="2"/>
  <c r="V40" i="2"/>
  <c r="V38" i="2"/>
  <c r="V37" i="2"/>
  <c r="V33" i="2"/>
  <c r="V29" i="2"/>
  <c r="V28" i="2"/>
  <c r="V25" i="2"/>
  <c r="V24" i="2"/>
  <c r="V23" i="2"/>
  <c r="V20" i="2"/>
  <c r="V19" i="2"/>
  <c r="V18" i="2"/>
  <c r="V17" i="2"/>
  <c r="V16" i="2"/>
  <c r="V15" i="2"/>
  <c r="V14" i="2"/>
  <c r="V12" i="2"/>
  <c r="P91" i="3"/>
  <c r="P81" i="3"/>
  <c r="P70" i="3"/>
  <c r="P60" i="3"/>
  <c r="P44" i="3"/>
  <c r="P35" i="3"/>
  <c r="P92" i="3" s="1"/>
  <c r="P21" i="3"/>
  <c r="P91" i="2"/>
  <c r="P81" i="2"/>
  <c r="P70" i="2"/>
  <c r="P60" i="2"/>
  <c r="P92" i="2" s="1"/>
  <c r="P44" i="2"/>
  <c r="P35" i="2"/>
  <c r="P21" i="2"/>
  <c r="H91" i="2"/>
  <c r="G91" i="2"/>
  <c r="F91" i="2"/>
  <c r="H81" i="2"/>
  <c r="G81" i="2"/>
  <c r="F81" i="2"/>
  <c r="H70" i="2"/>
  <c r="G70" i="2"/>
  <c r="F70" i="2"/>
  <c r="H60" i="2"/>
  <c r="G60" i="2"/>
  <c r="F60" i="2"/>
  <c r="H44" i="2"/>
  <c r="G44" i="2"/>
  <c r="F44" i="2"/>
  <c r="H35" i="2"/>
  <c r="G35" i="2"/>
  <c r="F35" i="2"/>
  <c r="H21" i="2"/>
  <c r="G21" i="2"/>
  <c r="F21" i="2"/>
  <c r="H91" i="3"/>
  <c r="H81" i="3"/>
  <c r="H70" i="3"/>
  <c r="H60" i="3"/>
  <c r="H44" i="3"/>
  <c r="H35" i="3"/>
  <c r="H21" i="3"/>
  <c r="G91" i="3"/>
  <c r="G81" i="3"/>
  <c r="G70" i="3"/>
  <c r="G60" i="3"/>
  <c r="G44" i="3"/>
  <c r="G35" i="3"/>
  <c r="G21" i="3"/>
  <c r="F91" i="3"/>
  <c r="F81" i="3"/>
  <c r="F70" i="3"/>
  <c r="F60" i="3"/>
  <c r="F44" i="3"/>
  <c r="F35" i="3"/>
  <c r="F21" i="3"/>
  <c r="Q91" i="3"/>
  <c r="Q81" i="3"/>
  <c r="Q70" i="3"/>
  <c r="Q60" i="3"/>
  <c r="Q44" i="3"/>
  <c r="Q35" i="3"/>
  <c r="Q21" i="3"/>
  <c r="Q91" i="2"/>
  <c r="Q81" i="2"/>
  <c r="Q70" i="2"/>
  <c r="Q60" i="2"/>
  <c r="Q44" i="2"/>
  <c r="Q35" i="2"/>
  <c r="Q21" i="2"/>
  <c r="T83" i="3"/>
  <c r="U83" i="3"/>
  <c r="T84" i="3"/>
  <c r="U84" i="3"/>
  <c r="T85" i="3"/>
  <c r="U85" i="3"/>
  <c r="T86" i="3"/>
  <c r="U86" i="3"/>
  <c r="T87" i="3"/>
  <c r="U87" i="3"/>
  <c r="T88" i="3"/>
  <c r="U88" i="3"/>
  <c r="T89" i="3"/>
  <c r="U89" i="3"/>
  <c r="T90" i="3"/>
  <c r="U90" i="3"/>
  <c r="U82" i="3"/>
  <c r="T82" i="3"/>
  <c r="T72" i="3"/>
  <c r="U72" i="3"/>
  <c r="T73" i="3"/>
  <c r="U73" i="3"/>
  <c r="T74" i="3"/>
  <c r="U74" i="3"/>
  <c r="T75" i="3"/>
  <c r="U75" i="3"/>
  <c r="T76" i="3"/>
  <c r="U76" i="3"/>
  <c r="T77" i="3"/>
  <c r="U77" i="3"/>
  <c r="T78" i="3"/>
  <c r="U78" i="3"/>
  <c r="T79" i="3"/>
  <c r="U79" i="3"/>
  <c r="T80" i="3"/>
  <c r="U80" i="3"/>
  <c r="U71" i="3"/>
  <c r="T71" i="3"/>
  <c r="T62" i="3"/>
  <c r="U62" i="3"/>
  <c r="T63" i="3"/>
  <c r="U63" i="3"/>
  <c r="T64" i="3"/>
  <c r="U64" i="3"/>
  <c r="T65" i="3"/>
  <c r="U65" i="3"/>
  <c r="T66" i="3"/>
  <c r="U66" i="3"/>
  <c r="T67" i="3"/>
  <c r="U67" i="3"/>
  <c r="T68" i="3"/>
  <c r="U68" i="3"/>
  <c r="T69" i="3"/>
  <c r="U69" i="3"/>
  <c r="U61" i="3"/>
  <c r="T61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3" i="3"/>
  <c r="U53" i="3"/>
  <c r="T54" i="3"/>
  <c r="U54" i="3"/>
  <c r="T55" i="3"/>
  <c r="U55" i="3"/>
  <c r="T56" i="3"/>
  <c r="U56" i="3"/>
  <c r="T57" i="3"/>
  <c r="U57" i="3"/>
  <c r="T58" i="3"/>
  <c r="U58" i="3"/>
  <c r="T59" i="3"/>
  <c r="U59" i="3"/>
  <c r="U45" i="3"/>
  <c r="T45" i="3"/>
  <c r="T37" i="3"/>
  <c r="U37" i="3"/>
  <c r="T38" i="3"/>
  <c r="U38" i="3"/>
  <c r="T39" i="3"/>
  <c r="U39" i="3"/>
  <c r="T40" i="3"/>
  <c r="U40" i="3"/>
  <c r="T41" i="3"/>
  <c r="U41" i="3"/>
  <c r="T42" i="3"/>
  <c r="U42" i="3"/>
  <c r="T43" i="3"/>
  <c r="U43" i="3"/>
  <c r="U36" i="3"/>
  <c r="T36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U22" i="3"/>
  <c r="T22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U5" i="3"/>
  <c r="T5" i="3"/>
  <c r="E91" i="3"/>
  <c r="I91" i="3"/>
  <c r="J91" i="3"/>
  <c r="K91" i="3"/>
  <c r="L91" i="3"/>
  <c r="M91" i="3"/>
  <c r="N91" i="3"/>
  <c r="O91" i="3"/>
  <c r="E91" i="2"/>
  <c r="I91" i="2"/>
  <c r="J91" i="2"/>
  <c r="K91" i="2"/>
  <c r="L91" i="2"/>
  <c r="M91" i="2"/>
  <c r="N91" i="2"/>
  <c r="O91" i="2"/>
  <c r="D91" i="3"/>
  <c r="D91" i="2"/>
  <c r="E81" i="3"/>
  <c r="I81" i="3"/>
  <c r="J81" i="3"/>
  <c r="K81" i="3"/>
  <c r="L81" i="3"/>
  <c r="M81" i="3"/>
  <c r="N81" i="3"/>
  <c r="O81" i="3"/>
  <c r="E81" i="2"/>
  <c r="I81" i="2"/>
  <c r="J81" i="2"/>
  <c r="K81" i="2"/>
  <c r="L81" i="2"/>
  <c r="M81" i="2"/>
  <c r="N81" i="2"/>
  <c r="O81" i="2"/>
  <c r="D81" i="3"/>
  <c r="D81" i="2"/>
  <c r="E70" i="3"/>
  <c r="I70" i="3"/>
  <c r="J70" i="3"/>
  <c r="K70" i="3"/>
  <c r="L70" i="3"/>
  <c r="M70" i="3"/>
  <c r="N70" i="3"/>
  <c r="O70" i="3"/>
  <c r="E70" i="2"/>
  <c r="I70" i="2"/>
  <c r="J70" i="2"/>
  <c r="K70" i="2"/>
  <c r="L70" i="2"/>
  <c r="M70" i="2"/>
  <c r="N70" i="2"/>
  <c r="O70" i="2"/>
  <c r="D70" i="3"/>
  <c r="D70" i="2"/>
  <c r="E60" i="3"/>
  <c r="I60" i="3"/>
  <c r="J60" i="3"/>
  <c r="K60" i="3"/>
  <c r="L60" i="3"/>
  <c r="M60" i="3"/>
  <c r="N60" i="3"/>
  <c r="O60" i="3"/>
  <c r="E60" i="2"/>
  <c r="I60" i="2"/>
  <c r="J60" i="2"/>
  <c r="K60" i="2"/>
  <c r="L60" i="2"/>
  <c r="M60" i="2"/>
  <c r="N60" i="2"/>
  <c r="O60" i="2"/>
  <c r="D60" i="3"/>
  <c r="D60" i="2"/>
  <c r="E44" i="3"/>
  <c r="I44" i="3"/>
  <c r="J44" i="3"/>
  <c r="K44" i="3"/>
  <c r="L44" i="3"/>
  <c r="M44" i="3"/>
  <c r="N44" i="3"/>
  <c r="O44" i="3"/>
  <c r="E44" i="2"/>
  <c r="I44" i="2"/>
  <c r="J44" i="2"/>
  <c r="K44" i="2"/>
  <c r="L44" i="2"/>
  <c r="M44" i="2"/>
  <c r="N44" i="2"/>
  <c r="O44" i="2"/>
  <c r="D44" i="3"/>
  <c r="D44" i="2"/>
  <c r="E35" i="3"/>
  <c r="I35" i="3"/>
  <c r="J35" i="3"/>
  <c r="K35" i="3"/>
  <c r="L35" i="3"/>
  <c r="M35" i="3"/>
  <c r="N35" i="3"/>
  <c r="O35" i="3"/>
  <c r="E35" i="2"/>
  <c r="I35" i="2"/>
  <c r="J35" i="2"/>
  <c r="K35" i="2"/>
  <c r="L35" i="2"/>
  <c r="M35" i="2"/>
  <c r="N35" i="2"/>
  <c r="O35" i="2"/>
  <c r="D35" i="3"/>
  <c r="D35" i="2"/>
  <c r="E21" i="3"/>
  <c r="E21" i="2"/>
  <c r="D21" i="3"/>
  <c r="D21" i="2"/>
  <c r="J21" i="3"/>
  <c r="K21" i="3"/>
  <c r="L21" i="3"/>
  <c r="M21" i="3"/>
  <c r="N21" i="3"/>
  <c r="O21" i="3"/>
  <c r="J21" i="2"/>
  <c r="K21" i="2"/>
  <c r="L21" i="2"/>
  <c r="M21" i="2"/>
  <c r="N21" i="2"/>
  <c r="O21" i="2"/>
  <c r="I21" i="3"/>
  <c r="I21" i="2"/>
  <c r="F92" i="2" l="1"/>
  <c r="G92" i="2"/>
  <c r="H92" i="2"/>
  <c r="Q92" i="2"/>
  <c r="L92" i="2"/>
  <c r="H92" i="3"/>
  <c r="G92" i="3"/>
  <c r="F92" i="3"/>
  <c r="N92" i="2"/>
  <c r="Q92" i="3"/>
  <c r="I92" i="3"/>
  <c r="M92" i="3"/>
  <c r="E92" i="2"/>
  <c r="N92" i="3"/>
  <c r="E92" i="3"/>
  <c r="D92" i="2"/>
  <c r="O92" i="3"/>
  <c r="T91" i="3"/>
  <c r="L92" i="3"/>
  <c r="T81" i="3"/>
  <c r="K92" i="3"/>
  <c r="J92" i="3"/>
  <c r="J92" i="2"/>
  <c r="D92" i="3"/>
  <c r="T35" i="3"/>
  <c r="U60" i="3"/>
  <c r="U91" i="3"/>
  <c r="U81" i="3"/>
  <c r="U70" i="3"/>
  <c r="T70" i="3"/>
  <c r="T44" i="3"/>
  <c r="T60" i="3"/>
  <c r="U21" i="3"/>
  <c r="T21" i="3"/>
  <c r="I92" i="2"/>
  <c r="O92" i="2"/>
  <c r="M92" i="2"/>
  <c r="K92" i="2"/>
  <c r="U44" i="3"/>
  <c r="U35" i="3"/>
  <c r="X89" i="2"/>
  <c r="AQ89" i="3"/>
  <c r="AP89" i="3"/>
  <c r="AO89" i="3"/>
  <c r="AN89" i="3"/>
  <c r="AI89" i="3"/>
  <c r="AH89" i="3"/>
  <c r="AD89" i="3"/>
  <c r="AB89" i="3"/>
  <c r="AA89" i="3"/>
  <c r="Z89" i="3"/>
  <c r="X89" i="3"/>
  <c r="AI90" i="3"/>
  <c r="AI88" i="3"/>
  <c r="AI87" i="3"/>
  <c r="AI86" i="3"/>
  <c r="AI85" i="3"/>
  <c r="AI84" i="3"/>
  <c r="AI83" i="3"/>
  <c r="AI82" i="3"/>
  <c r="AI80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3" i="3"/>
  <c r="AI42" i="3"/>
  <c r="AI41" i="3"/>
  <c r="AI40" i="3"/>
  <c r="AI39" i="3"/>
  <c r="AI38" i="3"/>
  <c r="AI37" i="3"/>
  <c r="AI36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T92" i="3" l="1"/>
  <c r="U92" i="3"/>
  <c r="AI21" i="3"/>
  <c r="AI44" i="3"/>
  <c r="AI70" i="3"/>
  <c r="AI35" i="3"/>
  <c r="AI91" i="3"/>
  <c r="AI60" i="3"/>
  <c r="AI81" i="3"/>
  <c r="AI92" i="3" l="1"/>
  <c r="AN83" i="3" l="1"/>
  <c r="AO83" i="3"/>
  <c r="AP83" i="3"/>
  <c r="AQ83" i="3"/>
  <c r="AN84" i="3"/>
  <c r="AO84" i="3"/>
  <c r="AP84" i="3"/>
  <c r="AQ84" i="3"/>
  <c r="AN85" i="3"/>
  <c r="AO85" i="3"/>
  <c r="AP85" i="3"/>
  <c r="AQ85" i="3"/>
  <c r="AN86" i="3"/>
  <c r="AO86" i="3"/>
  <c r="AP86" i="3"/>
  <c r="AQ86" i="3"/>
  <c r="AN87" i="3"/>
  <c r="AO87" i="3"/>
  <c r="AP87" i="3"/>
  <c r="AQ87" i="3"/>
  <c r="AN88" i="3"/>
  <c r="AO88" i="3"/>
  <c r="AP88" i="3"/>
  <c r="AQ88" i="3"/>
  <c r="AN90" i="3"/>
  <c r="AO90" i="3"/>
  <c r="AP90" i="3"/>
  <c r="AQ90" i="3"/>
  <c r="AQ82" i="3"/>
  <c r="AP82" i="3"/>
  <c r="AO82" i="3"/>
  <c r="AN82" i="3"/>
  <c r="AQ80" i="3"/>
  <c r="AP80" i="3"/>
  <c r="AO80" i="3"/>
  <c r="AN80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N79" i="3"/>
  <c r="AO79" i="3"/>
  <c r="AP79" i="3"/>
  <c r="AQ79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O57" i="3"/>
  <c r="AP57" i="3"/>
  <c r="AQ57" i="3"/>
  <c r="AN58" i="3"/>
  <c r="AO58" i="3"/>
  <c r="AP58" i="3"/>
  <c r="AQ58" i="3"/>
  <c r="AN59" i="3"/>
  <c r="AO59" i="3"/>
  <c r="AP59" i="3"/>
  <c r="AQ59" i="3"/>
  <c r="AQ45" i="3"/>
  <c r="AP45" i="3"/>
  <c r="AO45" i="3"/>
  <c r="AN45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N43" i="3"/>
  <c r="AO43" i="3"/>
  <c r="AP43" i="3"/>
  <c r="AQ43" i="3"/>
  <c r="AQ36" i="3"/>
  <c r="AP36" i="3"/>
  <c r="AO36" i="3"/>
  <c r="AN36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N34" i="3"/>
  <c r="AO34" i="3"/>
  <c r="AP34" i="3"/>
  <c r="AQ34" i="3"/>
  <c r="AQ22" i="3"/>
  <c r="AP22" i="3"/>
  <c r="AO22" i="3"/>
  <c r="AN22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N20" i="3"/>
  <c r="AO20" i="3"/>
  <c r="AP20" i="3"/>
  <c r="AQ20" i="3"/>
  <c r="AO5" i="3"/>
  <c r="AP5" i="3"/>
  <c r="AQ5" i="3"/>
  <c r="AN5" i="3"/>
  <c r="AN91" i="3" l="1"/>
  <c r="AO70" i="3"/>
  <c r="AP35" i="3"/>
  <c r="AQ44" i="3"/>
  <c r="AN60" i="3"/>
  <c r="AN81" i="3"/>
  <c r="AO35" i="3"/>
  <c r="AP44" i="3"/>
  <c r="AO60" i="3"/>
  <c r="AO91" i="3"/>
  <c r="AN35" i="3"/>
  <c r="AP70" i="3"/>
  <c r="AN70" i="3"/>
  <c r="AQ60" i="3"/>
  <c r="AO44" i="3"/>
  <c r="AO21" i="3"/>
  <c r="AN21" i="3"/>
  <c r="AP81" i="3"/>
  <c r="AO81" i="3"/>
  <c r="AQ81" i="3"/>
  <c r="AQ70" i="3"/>
  <c r="AP60" i="3"/>
  <c r="AN44" i="3"/>
  <c r="AQ35" i="3"/>
  <c r="AP91" i="3"/>
  <c r="AQ91" i="3"/>
  <c r="AP21" i="3"/>
  <c r="AQ21" i="3"/>
  <c r="AH83" i="3"/>
  <c r="AH84" i="3"/>
  <c r="AH85" i="3"/>
  <c r="AH86" i="3"/>
  <c r="AH87" i="3"/>
  <c r="AH88" i="3"/>
  <c r="AH90" i="3"/>
  <c r="AH82" i="3"/>
  <c r="AH72" i="3"/>
  <c r="AH73" i="3"/>
  <c r="AH74" i="3"/>
  <c r="AH75" i="3"/>
  <c r="AH76" i="3"/>
  <c r="AH77" i="3"/>
  <c r="AH78" i="3"/>
  <c r="AH79" i="3"/>
  <c r="AH80" i="3"/>
  <c r="AH71" i="3"/>
  <c r="AH62" i="3"/>
  <c r="AH63" i="3"/>
  <c r="AH64" i="3"/>
  <c r="AH65" i="3"/>
  <c r="AH66" i="3"/>
  <c r="AH67" i="3"/>
  <c r="AH68" i="3"/>
  <c r="AH69" i="3"/>
  <c r="AH61" i="3"/>
  <c r="AH59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45" i="3"/>
  <c r="AH37" i="3"/>
  <c r="AH38" i="3"/>
  <c r="AH39" i="3"/>
  <c r="AH40" i="3"/>
  <c r="AH41" i="3"/>
  <c r="AH42" i="3"/>
  <c r="AH43" i="3"/>
  <c r="AH36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22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6" i="3"/>
  <c r="Z37" i="3"/>
  <c r="Z38" i="3"/>
  <c r="Z39" i="3"/>
  <c r="Z40" i="3"/>
  <c r="Z41" i="3"/>
  <c r="Z42" i="3"/>
  <c r="Z43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0" i="3"/>
  <c r="Z82" i="3"/>
  <c r="Z83" i="3"/>
  <c r="Z84" i="3"/>
  <c r="Z85" i="3"/>
  <c r="Z86" i="3"/>
  <c r="Z87" i="3"/>
  <c r="Z88" i="3"/>
  <c r="Z9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6" i="3"/>
  <c r="X37" i="3"/>
  <c r="X38" i="3"/>
  <c r="X39" i="3"/>
  <c r="X40" i="3"/>
  <c r="X41" i="3"/>
  <c r="X42" i="3"/>
  <c r="X43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0" i="3"/>
  <c r="X82" i="3"/>
  <c r="X83" i="3"/>
  <c r="X84" i="3"/>
  <c r="X85" i="3"/>
  <c r="X86" i="3"/>
  <c r="X87" i="3"/>
  <c r="X88" i="3"/>
  <c r="X90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4" i="3"/>
  <c r="AB34" i="3"/>
  <c r="AD34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3" i="3"/>
  <c r="AB43" i="3"/>
  <c r="AD43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8" i="3"/>
  <c r="AB58" i="3"/>
  <c r="AD58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0" i="3"/>
  <c r="AB80" i="3"/>
  <c r="AD80" i="3"/>
  <c r="AA82" i="3"/>
  <c r="AB82" i="3"/>
  <c r="AD82" i="3"/>
  <c r="AA83" i="3"/>
  <c r="AB83" i="3"/>
  <c r="AD83" i="3"/>
  <c r="AA84" i="3"/>
  <c r="AB84" i="3"/>
  <c r="AD84" i="3"/>
  <c r="AA85" i="3"/>
  <c r="AB85" i="3"/>
  <c r="AD85" i="3"/>
  <c r="AA86" i="3"/>
  <c r="AB86" i="3"/>
  <c r="AD86" i="3"/>
  <c r="AA87" i="3"/>
  <c r="AB87" i="3"/>
  <c r="AD87" i="3"/>
  <c r="AA88" i="3"/>
  <c r="AB88" i="3"/>
  <c r="AD88" i="3"/>
  <c r="AA90" i="3"/>
  <c r="AB90" i="3"/>
  <c r="AD90" i="3"/>
  <c r="AN92" i="3" l="1"/>
  <c r="AO92" i="3"/>
  <c r="AP92" i="3"/>
  <c r="AQ92" i="3"/>
  <c r="S91" i="3"/>
  <c r="R21" i="3"/>
  <c r="R60" i="3"/>
  <c r="R44" i="3"/>
  <c r="R35" i="3"/>
  <c r="AM91" i="3"/>
  <c r="AL91" i="3"/>
  <c r="AK91" i="3"/>
  <c r="AJ91" i="3"/>
  <c r="AH91" i="3"/>
  <c r="AG91" i="3"/>
  <c r="AF91" i="3"/>
  <c r="Y91" i="3"/>
  <c r="W91" i="3"/>
  <c r="V91" i="3"/>
  <c r="R91" i="3"/>
  <c r="AM81" i="3"/>
  <c r="AL81" i="3"/>
  <c r="AK81" i="3"/>
  <c r="AJ81" i="3"/>
  <c r="AH81" i="3"/>
  <c r="AG81" i="3"/>
  <c r="AF81" i="3"/>
  <c r="Y81" i="3"/>
  <c r="W81" i="3"/>
  <c r="V81" i="3"/>
  <c r="R81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4" i="3"/>
  <c r="AL44" i="3"/>
  <c r="AK44" i="3"/>
  <c r="AJ44" i="3"/>
  <c r="AH44" i="3"/>
  <c r="AG44" i="3"/>
  <c r="AF44" i="3"/>
  <c r="Y44" i="3"/>
  <c r="V44" i="3"/>
  <c r="AM35" i="3"/>
  <c r="AL35" i="3"/>
  <c r="AK35" i="3"/>
  <c r="AJ35" i="3"/>
  <c r="AH35" i="3"/>
  <c r="AG35" i="3"/>
  <c r="AF35" i="3"/>
  <c r="Y35" i="3"/>
  <c r="W35" i="3"/>
  <c r="V35" i="3"/>
  <c r="AM21" i="3"/>
  <c r="AL21" i="3"/>
  <c r="AK21" i="3"/>
  <c r="AJ21" i="3"/>
  <c r="AH21" i="3"/>
  <c r="AG21" i="3"/>
  <c r="AF21" i="3"/>
  <c r="Y21" i="3"/>
  <c r="W21" i="3"/>
  <c r="X21" i="3" s="1"/>
  <c r="V21" i="3"/>
  <c r="T21" i="2"/>
  <c r="T35" i="2"/>
  <c r="T44" i="2"/>
  <c r="T60" i="2"/>
  <c r="T70" i="2"/>
  <c r="T81" i="2"/>
  <c r="T91" i="2"/>
  <c r="AL91" i="2"/>
  <c r="AL81" i="2"/>
  <c r="AL70" i="2"/>
  <c r="AL60" i="2"/>
  <c r="AL44" i="2"/>
  <c r="AL35" i="2"/>
  <c r="AL21" i="2"/>
  <c r="AN21" i="2"/>
  <c r="AM21" i="2"/>
  <c r="AM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W91" i="2"/>
  <c r="U91" i="2"/>
  <c r="S91" i="2"/>
  <c r="R91" i="2"/>
  <c r="X90" i="2"/>
  <c r="AE90" i="3" s="1"/>
  <c r="V90" i="2"/>
  <c r="AC90" i="3" s="1"/>
  <c r="X88" i="2"/>
  <c r="V88" i="2"/>
  <c r="X87" i="2"/>
  <c r="AE87" i="3" s="1"/>
  <c r="AC87" i="3"/>
  <c r="X86" i="2"/>
  <c r="AE86" i="3" s="1"/>
  <c r="AC86" i="3"/>
  <c r="X85" i="2"/>
  <c r="AE85" i="3" s="1"/>
  <c r="AC85" i="3"/>
  <c r="X84" i="2"/>
  <c r="AE84" i="3" s="1"/>
  <c r="AC84" i="3"/>
  <c r="X83" i="2"/>
  <c r="AE83" i="3" s="1"/>
  <c r="AC83" i="3"/>
  <c r="X82" i="2"/>
  <c r="AE82" i="3" s="1"/>
  <c r="AC82" i="3"/>
  <c r="AM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W81" i="2"/>
  <c r="U81" i="2"/>
  <c r="S81" i="2"/>
  <c r="R81" i="2"/>
  <c r="X80" i="2"/>
  <c r="AE80" i="3" s="1"/>
  <c r="AC80" i="3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U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8" i="2"/>
  <c r="AE58" i="3" s="1"/>
  <c r="AC58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V53" i="2"/>
  <c r="AC53" i="3" s="1"/>
  <c r="X52" i="2"/>
  <c r="AE52" i="3" s="1"/>
  <c r="AC52" i="3"/>
  <c r="X51" i="2"/>
  <c r="AE51" i="3" s="1"/>
  <c r="AC51" i="3"/>
  <c r="X50" i="2"/>
  <c r="AE50" i="3" s="1"/>
  <c r="V50" i="2"/>
  <c r="AC50" i="3" s="1"/>
  <c r="X49" i="2"/>
  <c r="AE49" i="3" s="1"/>
  <c r="V49" i="2"/>
  <c r="AC49" i="3" s="1"/>
  <c r="X48" i="2"/>
  <c r="AE48" i="3" s="1"/>
  <c r="V48" i="2"/>
  <c r="AC48" i="3" s="1"/>
  <c r="X47" i="2"/>
  <c r="AE47" i="3" s="1"/>
  <c r="AC47" i="3"/>
  <c r="X46" i="2"/>
  <c r="AE46" i="3" s="1"/>
  <c r="V46" i="2"/>
  <c r="AC46" i="3" s="1"/>
  <c r="X45" i="2"/>
  <c r="AE45" i="3" s="1"/>
  <c r="V45" i="2"/>
  <c r="AC45" i="3" s="1"/>
  <c r="AM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W44" i="2"/>
  <c r="U44" i="2"/>
  <c r="S44" i="2"/>
  <c r="S60" i="2" s="1"/>
  <c r="R44" i="2"/>
  <c r="R60" i="2" s="1"/>
  <c r="X43" i="2"/>
  <c r="AE43" i="3" s="1"/>
  <c r="AC43" i="3"/>
  <c r="X42" i="2"/>
  <c r="AE42" i="3" s="1"/>
  <c r="AC42" i="3"/>
  <c r="X41" i="2"/>
  <c r="AE41" i="3" s="1"/>
  <c r="AC41" i="3"/>
  <c r="X40" i="2"/>
  <c r="AE40" i="3" s="1"/>
  <c r="AC40" i="3"/>
  <c r="X39" i="2"/>
  <c r="AE39" i="3" s="1"/>
  <c r="V39" i="2"/>
  <c r="AC39" i="3" s="1"/>
  <c r="X38" i="2"/>
  <c r="AE38" i="3" s="1"/>
  <c r="AC38" i="3"/>
  <c r="X37" i="2"/>
  <c r="AE37" i="3" s="1"/>
  <c r="AC37" i="3"/>
  <c r="X36" i="2"/>
  <c r="AE36" i="3" s="1"/>
  <c r="V36" i="2"/>
  <c r="AC36" i="3" s="1"/>
  <c r="AM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W35" i="2"/>
  <c r="U35" i="2"/>
  <c r="S35" i="2"/>
  <c r="R35" i="2"/>
  <c r="X34" i="2"/>
  <c r="AE34" i="3" s="1"/>
  <c r="V34" i="2"/>
  <c r="AC34" i="3" s="1"/>
  <c r="X33" i="2"/>
  <c r="AE33" i="3" s="1"/>
  <c r="AC33" i="3"/>
  <c r="X32" i="2"/>
  <c r="AE32" i="3" s="1"/>
  <c r="V32" i="2"/>
  <c r="AC32" i="3" s="1"/>
  <c r="X31" i="2"/>
  <c r="AE31" i="3" s="1"/>
  <c r="V31" i="2"/>
  <c r="AC31" i="3" s="1"/>
  <c r="X30" i="2"/>
  <c r="AE30" i="3" s="1"/>
  <c r="V30" i="2"/>
  <c r="AC30" i="3" s="1"/>
  <c r="X29" i="2"/>
  <c r="AE29" i="3" s="1"/>
  <c r="AC29" i="3"/>
  <c r="X28" i="2"/>
  <c r="AE28" i="3" s="1"/>
  <c r="AC28" i="3"/>
  <c r="X27" i="2"/>
  <c r="AE27" i="3" s="1"/>
  <c r="V27" i="2"/>
  <c r="AC27" i="3" s="1"/>
  <c r="X26" i="2"/>
  <c r="AE26" i="3" s="1"/>
  <c r="V26" i="2"/>
  <c r="AC26" i="3" s="1"/>
  <c r="X25" i="2"/>
  <c r="AE25" i="3" s="1"/>
  <c r="AC25" i="3"/>
  <c r="X24" i="2"/>
  <c r="AE24" i="3" s="1"/>
  <c r="AC24" i="3"/>
  <c r="X23" i="2"/>
  <c r="AE23" i="3" s="1"/>
  <c r="AC23" i="3"/>
  <c r="X22" i="2"/>
  <c r="AE22" i="3" s="1"/>
  <c r="V22" i="2"/>
  <c r="AC22" i="3" s="1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W21" i="2"/>
  <c r="U21" i="2"/>
  <c r="S21" i="2"/>
  <c r="R21" i="2"/>
  <c r="X20" i="2"/>
  <c r="X19" i="2"/>
  <c r="X18" i="2"/>
  <c r="X17" i="2"/>
  <c r="X16" i="2"/>
  <c r="X15" i="2"/>
  <c r="X14" i="2"/>
  <c r="X13" i="2"/>
  <c r="V13" i="2"/>
  <c r="X12" i="2"/>
  <c r="X11" i="2"/>
  <c r="V11" i="2"/>
  <c r="X10" i="2"/>
  <c r="V10" i="2"/>
  <c r="X9" i="2"/>
  <c r="V9" i="2"/>
  <c r="X8" i="2"/>
  <c r="V8" i="2"/>
  <c r="X7" i="2"/>
  <c r="V7" i="2"/>
  <c r="X6" i="2"/>
  <c r="V6" i="2"/>
  <c r="X5" i="2"/>
  <c r="V5" i="2"/>
  <c r="AC88" i="3" l="1"/>
  <c r="AC89" i="3"/>
  <c r="AE88" i="3"/>
  <c r="AE89" i="3"/>
  <c r="AA60" i="3"/>
  <c r="AA81" i="3"/>
  <c r="AA35" i="3"/>
  <c r="AA21" i="3"/>
  <c r="AA70" i="3"/>
  <c r="AA91" i="3"/>
  <c r="AA44" i="3"/>
  <c r="AK92" i="3"/>
  <c r="AM92" i="3"/>
  <c r="AJ92" i="3"/>
  <c r="AL92" i="3"/>
  <c r="AG92" i="3"/>
  <c r="AF92" i="3"/>
  <c r="AH92" i="3"/>
  <c r="AD91" i="3"/>
  <c r="Z91" i="3"/>
  <c r="X91" i="3"/>
  <c r="AB91" i="3"/>
  <c r="AD81" i="3"/>
  <c r="Z81" i="3"/>
  <c r="X81" i="3"/>
  <c r="AB81" i="3"/>
  <c r="Z70" i="3"/>
  <c r="AD70" i="3"/>
  <c r="X70" i="3"/>
  <c r="AB70" i="3"/>
  <c r="Z60" i="3"/>
  <c r="AD60" i="3"/>
  <c r="X60" i="3"/>
  <c r="AB60" i="3"/>
  <c r="Z44" i="3"/>
  <c r="AD44" i="3"/>
  <c r="X44" i="3"/>
  <c r="AB44" i="3"/>
  <c r="AD35" i="3"/>
  <c r="Z35" i="3"/>
  <c r="X35" i="3"/>
  <c r="AB35" i="3"/>
  <c r="AB21" i="3"/>
  <c r="AD21" i="3"/>
  <c r="Z21" i="3"/>
  <c r="V92" i="3"/>
  <c r="W92" i="3"/>
  <c r="Y92" i="3"/>
  <c r="S92" i="3"/>
  <c r="R92" i="3"/>
  <c r="AD92" i="2"/>
  <c r="AJ92" i="2"/>
  <c r="AL92" i="2"/>
  <c r="T92" i="2"/>
  <c r="X81" i="2"/>
  <c r="AM92" i="2"/>
  <c r="W92" i="2"/>
  <c r="V35" i="2"/>
  <c r="V60" i="2"/>
  <c r="X60" i="2"/>
  <c r="X70" i="2"/>
  <c r="R92" i="2"/>
  <c r="AB92" i="2"/>
  <c r="AH92" i="2"/>
  <c r="X35" i="2"/>
  <c r="V44" i="2"/>
  <c r="V81" i="2"/>
  <c r="S92" i="2"/>
  <c r="AC92" i="2"/>
  <c r="AI92" i="2"/>
  <c r="X91" i="2"/>
  <c r="X21" i="2"/>
  <c r="U92" i="2"/>
  <c r="AE92" i="2"/>
  <c r="V21" i="2"/>
  <c r="V91" i="2"/>
  <c r="Y92" i="2"/>
  <c r="V70" i="2"/>
  <c r="Z92" i="2"/>
  <c r="AF92" i="2"/>
  <c r="AK92" i="2"/>
  <c r="AA92" i="2"/>
  <c r="AG92" i="2"/>
  <c r="X44" i="2"/>
  <c r="AC81" i="3" l="1"/>
  <c r="AC60" i="3"/>
  <c r="AE60" i="3"/>
  <c r="AE70" i="3"/>
  <c r="AE35" i="3"/>
  <c r="AC35" i="3"/>
  <c r="AE21" i="3"/>
  <c r="AE81" i="3"/>
  <c r="AC44" i="3"/>
  <c r="AC91" i="3"/>
  <c r="AC70" i="3"/>
  <c r="AC21" i="3"/>
  <c r="AE91" i="3"/>
  <c r="AA92" i="3"/>
  <c r="AE44" i="3"/>
  <c r="AB92" i="3"/>
  <c r="X92" i="3"/>
  <c r="AD92" i="3"/>
  <c r="Z92" i="3"/>
  <c r="X92" i="2"/>
  <c r="V92" i="2"/>
  <c r="AE92" i="3" l="1"/>
  <c r="AC92" i="3"/>
</calcChain>
</file>

<file path=xl/sharedStrings.xml><?xml version="1.0" encoding="utf-8"?>
<sst xmlns="http://schemas.openxmlformats.org/spreadsheetml/2006/main" count="300" uniqueCount="135">
  <si>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</si>
  <si>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</si>
  <si>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</si>
  <si>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</si>
  <si>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</si>
  <si>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</si>
  <si>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</si>
  <si>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</si>
  <si>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</si>
  <si>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</si>
  <si>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</si>
  <si>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</si>
  <si>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下妻千代川</t>
  </si>
  <si>
    <t>下館巴</t>
  </si>
  <si>
    <t>茨城八千代</t>
  </si>
  <si>
    <t>下館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</si>
  <si>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</si>
  <si>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</si>
  <si>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</si>
  <si>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</si>
  <si>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</si>
  <si>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</si>
  <si>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</si>
  <si>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</si>
  <si>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</si>
  <si>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</si>
  <si>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</si>
  <si>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</si>
  <si>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</si>
  <si>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</si>
  <si>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</si>
  <si>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</si>
  <si>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</si>
  <si>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</si>
  <si>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</si>
  <si>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</si>
  <si>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</si>
  <si>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</si>
  <si>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</si>
  <si>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</si>
  <si>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</si>
  <si>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</si>
  <si>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</si>
  <si>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</si>
  <si>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</si>
  <si>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</si>
  <si>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</si>
  <si>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</si>
  <si>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</si>
  <si>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</si>
  <si>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</si>
  <si>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</si>
  <si>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</si>
  <si>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</si>
  <si>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</si>
  <si>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</si>
  <si>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</si>
  <si>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</si>
  <si>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</si>
  <si>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</si>
  <si>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</si>
  <si>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</si>
  <si>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</si>
  <si>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</si>
  <si>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</si>
  <si>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</si>
  <si>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</si>
  <si>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</si>
  <si>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</si>
  <si>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</si>
  <si>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</si>
  <si>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</si>
  <si>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</si>
  <si>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</si>
  <si>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</si>
  <si>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日立ブーケ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</si>
  <si>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</si>
  <si>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</si>
  <si>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</si>
  <si>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</si>
  <si>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</si>
  <si>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</si>
  <si>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</si>
  <si>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</si>
  <si>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</si>
  <si>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</si>
  <si>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</si>
  <si>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</si>
  <si>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</si>
  <si>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</si>
  <si>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</si>
  <si>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</si>
  <si>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</si>
  <si>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</si>
  <si>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</si>
  <si>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</si>
  <si>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</si>
  <si>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</si>
  <si>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</si>
  <si>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</si>
  <si>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</si>
  <si>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</si>
  <si>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</si>
  <si>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</si>
  <si>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</si>
  <si>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</si>
  <si>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</si>
  <si>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</si>
  <si>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</si>
  <si>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</si>
  <si>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</si>
  <si>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</si>
  <si>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</si>
  <si>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</si>
  <si>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</si>
  <si>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</si>
  <si>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</si>
  <si>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</si>
  <si>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</si>
  <si>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(2023.6.30)</t>
    <phoneticPr fontId="2"/>
  </si>
  <si>
    <t>会員移動（期首～）</t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</si>
  <si>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</si>
  <si>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</si>
  <si>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</si>
  <si>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</si>
  <si>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</si>
  <si>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</si>
  <si>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</si>
  <si>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</si>
  <si>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</si>
  <si>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</si>
  <si>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家族会員</t>
    <rPh sb="0" eb="2">
      <t>カゾク</t>
    </rPh>
    <rPh sb="2" eb="4">
      <t>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</si>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</sst>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15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9"/>
      <name val="MS PGothic"/>
      <family val="3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221">
    <xf numFmtId="0" fontId="0" fillId="0" borderId="0" xfId="0"/>
    <xf numFmtId="0" fontId="7" fillId="0" borderId="0" xfId="5" applyFont="1" applyFill="1" applyAlignment="1" applyProtection="1">
      <alignment horizontal="center"/>
    </xf>
    <xf numFmtId="0" fontId="0" fillId="0" borderId="0" xfId="0" applyFill="1" applyProtection="1"/>
    <xf numFmtId="176" fontId="0" fillId="0" borderId="0" xfId="0" applyNumberFormat="1" applyFill="1" applyProtection="1"/>
    <xf numFmtId="0" fontId="9" fillId="25" borderId="18" xfId="5" applyFont="1" applyFill="1" applyBorder="1" applyAlignment="1" applyProtection="1">
      <alignment horizontal="center" vertical="center"/>
    </xf>
    <xf numFmtId="0" fontId="8" fillId="17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9" fillId="25" borderId="1" xfId="5" applyFont="1" applyFill="1" applyBorder="1" applyAlignment="1" applyProtection="1">
      <alignment horizontal="center" vertical="center"/>
    </xf>
    <xf numFmtId="0" fontId="8" fillId="17" borderId="5" xfId="0" applyFont="1" applyFill="1" applyBorder="1" applyAlignment="1" applyProtection="1">
      <alignment horizontal="center" vertical="center"/>
    </xf>
    <xf numFmtId="0" fontId="8" fillId="17" borderId="2" xfId="0" applyFont="1" applyFill="1" applyBorder="1" applyAlignment="1" applyProtection="1">
      <alignment horizontal="center" vertical="center"/>
    </xf>
    <xf numFmtId="0" fontId="8" fillId="23" borderId="7" xfId="0" applyFont="1" applyFill="1" applyBorder="1" applyAlignment="1" applyProtection="1">
      <alignment horizontal="center" vertical="center" wrapText="1"/>
    </xf>
    <xf numFmtId="0" fontId="9" fillId="24" borderId="25" xfId="5" applyFont="1" applyFill="1" applyBorder="1" applyAlignment="1" applyProtection="1">
      <alignment horizontal="center" vertical="center"/>
    </xf>
    <xf numFmtId="0" fontId="9" fillId="24" borderId="26" xfId="5" applyFont="1" applyFill="1" applyBorder="1" applyAlignment="1" applyProtection="1">
      <alignment horizontal="center" vertical="center"/>
    </xf>
    <xf numFmtId="0" fontId="8" fillId="22" borderId="18" xfId="0" applyFont="1" applyFill="1" applyBorder="1" applyAlignment="1" applyProtection="1">
      <alignment horizontal="center" vertical="center"/>
    </xf>
    <xf numFmtId="176" fontId="8" fillId="22" borderId="1" xfId="0" applyNumberFormat="1" applyFont="1" applyFill="1" applyBorder="1" applyAlignment="1" applyProtection="1">
      <alignment horizontal="center" vertical="center"/>
    </xf>
    <xf numFmtId="0" fontId="8" fillId="18" borderId="1" xfId="0" applyFont="1" applyFill="1" applyBorder="1" applyAlignment="1" applyProtection="1">
      <alignment horizontal="right" vertical="center"/>
    </xf>
    <xf numFmtId="0" fontId="8" fillId="18" borderId="5" xfId="0" applyFont="1" applyFill="1" applyBorder="1" applyAlignment="1" applyProtection="1">
      <alignment horizontal="center" vertical="center"/>
    </xf>
    <xf numFmtId="0" fontId="11" fillId="18" borderId="2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right" vertical="center"/>
    </xf>
    <xf numFmtId="0" fontId="12" fillId="7" borderId="2" xfId="0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27" borderId="6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/>
    </xf>
    <xf numFmtId="0" fontId="9" fillId="0" borderId="18" xfId="5" applyFont="1" applyFill="1" applyBorder="1" applyAlignment="1" applyProtection="1">
      <alignment horizontal="center" vertical="center"/>
    </xf>
    <xf numFmtId="0" fontId="9" fillId="0" borderId="24" xfId="5" applyFont="1" applyFill="1" applyBorder="1" applyAlignment="1" applyProtection="1">
      <alignment horizontal="center" vertical="center"/>
    </xf>
    <xf numFmtId="0" fontId="9" fillId="0" borderId="1" xfId="5" applyFont="1" applyFill="1" applyBorder="1" applyAlignment="1" applyProtection="1">
      <alignment horizontal="center" vertical="center"/>
    </xf>
    <xf numFmtId="0" fontId="9" fillId="0" borderId="22" xfId="5" applyFont="1" applyFill="1" applyBorder="1" applyAlignment="1" applyProtection="1">
      <alignment horizontal="center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8" xfId="0" applyFont="1" applyFill="1" applyBorder="1" applyAlignment="1" applyProtection="1">
      <alignment horizontal="right" vertical="center"/>
    </xf>
    <xf numFmtId="0" fontId="8" fillId="11" borderId="1" xfId="0" applyFont="1" applyFill="1" applyBorder="1" applyAlignment="1" applyProtection="1">
      <alignment horizontal="center" vertical="center"/>
    </xf>
    <xf numFmtId="0" fontId="8" fillId="11" borderId="5" xfId="0" applyFont="1" applyFill="1" applyBorder="1" applyAlignment="1" applyProtection="1">
      <alignment horizontal="left" vertical="center"/>
    </xf>
    <xf numFmtId="0" fontId="9" fillId="11" borderId="18" xfId="5" applyFont="1" applyFill="1" applyBorder="1" applyAlignment="1" applyProtection="1">
      <alignment horizontal="center" vertical="center"/>
    </xf>
    <xf numFmtId="0" fontId="9" fillId="11" borderId="22" xfId="5" applyFont="1" applyFill="1" applyBorder="1" applyAlignment="1" applyProtection="1">
      <alignment horizontal="center" vertical="center"/>
    </xf>
    <xf numFmtId="0" fontId="9" fillId="11" borderId="9" xfId="5" applyFont="1" applyFill="1" applyBorder="1" applyAlignment="1" applyProtection="1">
      <alignment horizontal="center" vertical="center"/>
    </xf>
    <xf numFmtId="0" fontId="9" fillId="11" borderId="1" xfId="5" applyFont="1" applyFill="1" applyBorder="1" applyAlignment="1" applyProtection="1">
      <alignment horizontal="center" vertical="center"/>
    </xf>
    <xf numFmtId="176" fontId="8" fillId="12" borderId="18" xfId="0" applyNumberFormat="1" applyFont="1" applyFill="1" applyBorder="1" applyAlignment="1" applyProtection="1">
      <alignment horizontal="right" vertical="center"/>
    </xf>
    <xf numFmtId="176" fontId="8" fillId="12" borderId="1" xfId="0" applyNumberFormat="1" applyFont="1" applyFill="1" applyBorder="1" applyAlignment="1" applyProtection="1">
      <alignment horizontal="right" vertical="center"/>
    </xf>
    <xf numFmtId="176" fontId="8" fillId="12" borderId="1" xfId="0" applyNumberFormat="1" applyFont="1" applyFill="1" applyBorder="1" applyAlignment="1" applyProtection="1">
      <alignment horizontal="center" vertical="center"/>
    </xf>
    <xf numFmtId="176" fontId="8" fillId="12" borderId="5" xfId="0" applyNumberFormat="1" applyFont="1" applyFill="1" applyBorder="1" applyAlignment="1" applyProtection="1">
      <alignment horizontal="center" vertical="center"/>
    </xf>
    <xf numFmtId="177" fontId="8" fillId="12" borderId="2" xfId="0" applyNumberFormat="1" applyFont="1" applyFill="1" applyBorder="1" applyAlignment="1" applyProtection="1">
      <alignment horizontal="center" vertical="center"/>
    </xf>
    <xf numFmtId="0" fontId="9" fillId="0" borderId="9" xfId="5" applyFont="1" applyFill="1" applyBorder="1" applyAlignment="1" applyProtection="1">
      <alignment horizontal="center" vertical="center"/>
    </xf>
    <xf numFmtId="176" fontId="8" fillId="11" borderId="18" xfId="0" applyNumberFormat="1" applyFont="1" applyFill="1" applyBorder="1" applyAlignment="1" applyProtection="1">
      <alignment horizontal="right" vertical="center"/>
    </xf>
    <xf numFmtId="0" fontId="8" fillId="11" borderId="5" xfId="0" applyFont="1" applyFill="1" applyBorder="1" applyAlignment="1" applyProtection="1">
      <alignment horizontal="center" vertical="center"/>
    </xf>
    <xf numFmtId="177" fontId="8" fillId="11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right" vertical="center"/>
    </xf>
    <xf numFmtId="177" fontId="9" fillId="11" borderId="18" xfId="5" applyNumberFormat="1" applyFont="1" applyFill="1" applyBorder="1" applyAlignment="1" applyProtection="1">
      <alignment horizontal="center" vertical="center"/>
    </xf>
    <xf numFmtId="177" fontId="9" fillId="11" borderId="22" xfId="5" applyNumberFormat="1" applyFont="1" applyFill="1" applyBorder="1" applyAlignment="1" applyProtection="1">
      <alignment horizontal="center" vertical="center"/>
    </xf>
    <xf numFmtId="177" fontId="9" fillId="11" borderId="9" xfId="5" applyNumberFormat="1" applyFont="1" applyFill="1" applyBorder="1" applyAlignment="1" applyProtection="1">
      <alignment horizontal="center" vertical="center"/>
    </xf>
    <xf numFmtId="177" fontId="9" fillId="11" borderId="1" xfId="5" applyNumberFormat="1" applyFont="1" applyFill="1" applyBorder="1" applyAlignment="1" applyProtection="1">
      <alignment horizontal="center" vertical="center"/>
    </xf>
    <xf numFmtId="177" fontId="9" fillId="0" borderId="18" xfId="5" applyNumberFormat="1" applyFont="1" applyFill="1" applyBorder="1" applyAlignment="1" applyProtection="1">
      <alignment horizontal="center" vertical="center"/>
    </xf>
    <xf numFmtId="177" fontId="9" fillId="0" borderId="22" xfId="5" applyNumberFormat="1" applyFont="1" applyFill="1" applyBorder="1" applyAlignment="1" applyProtection="1">
      <alignment horizontal="center" vertical="center"/>
    </xf>
    <xf numFmtId="177" fontId="9" fillId="0" borderId="9" xfId="5" applyNumberFormat="1" applyFont="1" applyFill="1" applyBorder="1" applyAlignment="1" applyProtection="1">
      <alignment horizontal="center" vertical="center"/>
    </xf>
    <xf numFmtId="177" fontId="9" fillId="0" borderId="1" xfId="5" applyNumberFormat="1" applyFont="1" applyFill="1" applyBorder="1" applyAlignment="1" applyProtection="1">
      <alignment horizontal="center" vertical="center"/>
    </xf>
    <xf numFmtId="0" fontId="8" fillId="11" borderId="18" xfId="0" applyFont="1" applyFill="1" applyBorder="1" applyAlignment="1" applyProtection="1">
      <alignment horizontal="right" vertical="center"/>
    </xf>
    <xf numFmtId="177" fontId="9" fillId="0" borderId="1" xfId="6" applyNumberFormat="1" applyFont="1" applyFill="1" applyBorder="1" applyAlignment="1" applyProtection="1">
      <alignment horizontal="center" vertical="center"/>
    </xf>
    <xf numFmtId="177" fontId="9" fillId="0" borderId="18" xfId="6" applyNumberFormat="1" applyFont="1" applyFill="1" applyBorder="1" applyAlignment="1" applyProtection="1">
      <alignment horizontal="center" vertical="center"/>
    </xf>
    <xf numFmtId="177" fontId="9" fillId="0" borderId="22" xfId="6" applyNumberFormat="1" applyFont="1" applyFill="1" applyBorder="1" applyAlignment="1" applyProtection="1">
      <alignment horizontal="center" vertical="center"/>
    </xf>
    <xf numFmtId="177" fontId="9" fillId="0" borderId="9" xfId="6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8" fillId="11" borderId="8" xfId="0" applyFont="1" applyFill="1" applyBorder="1" applyAlignment="1" applyProtection="1">
      <alignment horizontal="center" vertical="center"/>
    </xf>
    <xf numFmtId="0" fontId="8" fillId="11" borderId="3" xfId="0" applyFont="1" applyFill="1" applyBorder="1" applyAlignment="1" applyProtection="1">
      <alignment horizontal="left" vertical="center"/>
    </xf>
    <xf numFmtId="0" fontId="8" fillId="11" borderId="20" xfId="0" applyFont="1" applyFill="1" applyBorder="1" applyAlignment="1" applyProtection="1">
      <alignment horizontal="right" vertical="center"/>
    </xf>
    <xf numFmtId="0" fontId="8" fillId="11" borderId="3" xfId="0" applyFont="1" applyFill="1" applyBorder="1" applyAlignment="1" applyProtection="1">
      <alignment horizontal="center" vertical="center"/>
    </xf>
    <xf numFmtId="177" fontId="8" fillId="11" borderId="4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177" fontId="8" fillId="0" borderId="18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8" fillId="0" borderId="1" xfId="0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0" fontId="8" fillId="19" borderId="1" xfId="0" applyFont="1" applyFill="1" applyBorder="1" applyAlignment="1" applyProtection="1">
      <alignment horizontal="center" vertical="center"/>
    </xf>
    <xf numFmtId="0" fontId="8" fillId="19" borderId="5" xfId="0" applyFont="1" applyFill="1" applyBorder="1" applyAlignment="1" applyProtection="1">
      <alignment horizontal="center" vertical="center"/>
    </xf>
    <xf numFmtId="0" fontId="8" fillId="19" borderId="2" xfId="0" applyFont="1" applyFill="1" applyBorder="1" applyAlignment="1" applyProtection="1">
      <alignment horizontal="center" vertical="center"/>
    </xf>
    <xf numFmtId="0" fontId="8" fillId="28" borderId="7" xfId="0" applyFont="1" applyFill="1" applyBorder="1" applyAlignment="1" applyProtection="1">
      <alignment horizontal="center" vertical="center" wrapText="1"/>
    </xf>
    <xf numFmtId="0" fontId="8" fillId="31" borderId="18" xfId="0" applyFont="1" applyFill="1" applyBorder="1" applyAlignment="1" applyProtection="1">
      <alignment horizontal="center" vertical="center"/>
    </xf>
    <xf numFmtId="176" fontId="8" fillId="31" borderId="1" xfId="0" applyNumberFormat="1" applyFont="1" applyFill="1" applyBorder="1" applyAlignment="1" applyProtection="1">
      <alignment horizontal="center" vertical="center"/>
    </xf>
    <xf numFmtId="0" fontId="8" fillId="20" borderId="1" xfId="0" applyFont="1" applyFill="1" applyBorder="1" applyAlignment="1" applyProtection="1">
      <alignment horizontal="right" vertical="center"/>
    </xf>
    <xf numFmtId="0" fontId="11" fillId="20" borderId="2" xfId="0" applyFont="1" applyFill="1" applyBorder="1" applyAlignment="1" applyProtection="1">
      <alignment horizontal="center" vertical="center"/>
    </xf>
    <xf numFmtId="0" fontId="8" fillId="29" borderId="6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8" fillId="12" borderId="18" xfId="0" applyNumberFormat="1" applyFont="1" applyFill="1" applyBorder="1" applyAlignment="1" applyProtection="1">
      <alignment horizontal="right" vertical="center"/>
    </xf>
    <xf numFmtId="178" fontId="8" fillId="12" borderId="1" xfId="0" applyNumberFormat="1" applyFont="1" applyFill="1" applyBorder="1" applyAlignment="1" applyProtection="1">
      <alignment horizontal="right" vertical="center"/>
    </xf>
    <xf numFmtId="177" fontId="8" fillId="12" borderId="1" xfId="0" applyNumberFormat="1" applyFont="1" applyFill="1" applyBorder="1" applyAlignment="1" applyProtection="1">
      <alignment horizontal="center" vertical="center"/>
    </xf>
    <xf numFmtId="177" fontId="8" fillId="11" borderId="18" xfId="0" applyNumberFormat="1" applyFont="1" applyFill="1" applyBorder="1" applyAlignment="1" applyProtection="1">
      <alignment horizontal="right" vertical="center"/>
    </xf>
    <xf numFmtId="178" fontId="8" fillId="11" borderId="1" xfId="0" applyNumberFormat="1" applyFont="1" applyFill="1" applyBorder="1" applyAlignment="1" applyProtection="1">
      <alignment horizontal="right" vertical="center"/>
    </xf>
    <xf numFmtId="177" fontId="8" fillId="11" borderId="20" xfId="0" applyNumberFormat="1" applyFont="1" applyFill="1" applyBorder="1" applyAlignment="1" applyProtection="1">
      <alignment horizontal="right" vertical="center"/>
    </xf>
    <xf numFmtId="178" fontId="8" fillId="11" borderId="8" xfId="0" applyNumberFormat="1" applyFont="1" applyFill="1" applyBorder="1" applyAlignment="1" applyProtection="1">
      <alignment horizontal="right" vertical="center"/>
    </xf>
    <xf numFmtId="177" fontId="8" fillId="0" borderId="5" xfId="0" applyNumberFormat="1" applyFont="1" applyFill="1" applyBorder="1" applyAlignment="1" applyProtection="1">
      <alignment horizontal="center" vertical="center"/>
    </xf>
    <xf numFmtId="177" fontId="8" fillId="12" borderId="5" xfId="0" applyNumberFormat="1" applyFont="1" applyFill="1" applyBorder="1" applyAlignment="1" applyProtection="1">
      <alignment horizontal="center" vertical="center"/>
    </xf>
    <xf numFmtId="179" fontId="8" fillId="0" borderId="1" xfId="0" applyNumberFormat="1" applyFont="1" applyFill="1" applyBorder="1" applyAlignment="1" applyProtection="1">
      <alignment horizontal="right" vertical="center"/>
    </xf>
    <xf numFmtId="179" fontId="8" fillId="12" borderId="1" xfId="0" applyNumberFormat="1" applyFont="1" applyFill="1" applyBorder="1" applyAlignment="1" applyProtection="1">
      <alignment horizontal="right" vertical="center"/>
    </xf>
    <xf numFmtId="179" fontId="8" fillId="11" borderId="1" xfId="0" applyNumberFormat="1" applyFont="1" applyFill="1" applyBorder="1" applyAlignment="1" applyProtection="1">
      <alignment horizontal="right" vertical="center"/>
    </xf>
    <xf numFmtId="179" fontId="8" fillId="11" borderId="8" xfId="0" applyNumberFormat="1" applyFont="1" applyFill="1" applyBorder="1" applyAlignment="1" applyProtection="1">
      <alignment horizontal="right" vertical="center"/>
    </xf>
    <xf numFmtId="177" fontId="6" fillId="32" borderId="18" xfId="5" applyNumberFormat="1" applyFont="1" applyFill="1" applyBorder="1" applyAlignment="1" applyProtection="1">
      <alignment horizontal="center" vertical="center"/>
    </xf>
    <xf numFmtId="177" fontId="6" fillId="32" borderId="22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21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176" fontId="4" fillId="32" borderId="21" xfId="0" applyNumberFormat="1" applyFont="1" applyFill="1" applyBorder="1" applyAlignment="1" applyProtection="1">
      <alignment horizontal="right" vertical="center"/>
    </xf>
    <xf numFmtId="179" fontId="4" fillId="32" borderId="10" xfId="0" applyNumberFormat="1" applyFont="1" applyFill="1" applyBorder="1" applyAlignment="1" applyProtection="1">
      <alignment horizontal="right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3" xfId="5" applyFont="1" applyFill="1" applyBorder="1" applyAlignment="1" applyProtection="1">
      <alignment horizontal="center" vertical="center"/>
    </xf>
    <xf numFmtId="0" fontId="9" fillId="11" borderId="23" xfId="5" applyFont="1" applyFill="1" applyBorder="1" applyAlignment="1" applyProtection="1">
      <alignment horizontal="center" vertical="center"/>
    </xf>
    <xf numFmtId="177" fontId="9" fillId="11" borderId="23" xfId="5" applyNumberFormat="1" applyFont="1" applyFill="1" applyBorder="1" applyAlignment="1" applyProtection="1">
      <alignment horizontal="center" vertical="center"/>
    </xf>
    <xf numFmtId="176" fontId="9" fillId="0" borderId="23" xfId="6" applyNumberFormat="1" applyFont="1" applyFill="1" applyBorder="1" applyAlignment="1" applyProtection="1">
      <alignment horizontal="center" vertical="center"/>
    </xf>
    <xf numFmtId="176" fontId="9" fillId="0" borderId="23" xfId="0" applyNumberFormat="1" applyFont="1" applyFill="1" applyBorder="1" applyAlignment="1" applyProtection="1">
      <alignment horizontal="center" vertical="center"/>
    </xf>
    <xf numFmtId="0" fontId="9" fillId="25" borderId="5" xfId="5" applyFont="1" applyFill="1" applyBorder="1" applyAlignment="1" applyProtection="1">
      <alignment horizontal="center" vertical="center"/>
    </xf>
    <xf numFmtId="0" fontId="9" fillId="0" borderId="5" xfId="5" applyFont="1" applyFill="1" applyBorder="1" applyAlignment="1" applyProtection="1">
      <alignment horizontal="center" vertical="center"/>
    </xf>
    <xf numFmtId="0" fontId="9" fillId="11" borderId="5" xfId="5" applyFont="1" applyFill="1" applyBorder="1" applyAlignment="1" applyProtection="1">
      <alignment horizontal="center" vertical="center"/>
    </xf>
    <xf numFmtId="177" fontId="9" fillId="11" borderId="5" xfId="5" applyNumberFormat="1" applyFont="1" applyFill="1" applyBorder="1" applyAlignment="1" applyProtection="1">
      <alignment horizontal="center" vertical="center"/>
    </xf>
    <xf numFmtId="176" fontId="9" fillId="0" borderId="5" xfId="6" applyNumberFormat="1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9" fillId="0" borderId="27" xfId="5" applyFont="1" applyFill="1" applyBorder="1" applyAlignment="1" applyProtection="1">
      <alignment horizontal="center" vertical="center"/>
    </xf>
    <xf numFmtId="0" fontId="9" fillId="11" borderId="27" xfId="5" applyFont="1" applyFill="1" applyBorder="1" applyAlignment="1" applyProtection="1">
      <alignment horizontal="center" vertical="center"/>
    </xf>
    <xf numFmtId="177" fontId="9" fillId="11" borderId="27" xfId="5" applyNumberFormat="1" applyFont="1" applyFill="1" applyBorder="1" applyAlignment="1" applyProtection="1">
      <alignment horizontal="center" vertical="center"/>
    </xf>
    <xf numFmtId="177" fontId="9" fillId="0" borderId="27" xfId="5" applyNumberFormat="1" applyFont="1" applyFill="1" applyBorder="1" applyAlignment="1" applyProtection="1">
      <alignment horizontal="center" vertical="center"/>
    </xf>
    <xf numFmtId="177" fontId="9" fillId="0" borderId="27" xfId="6" applyNumberFormat="1" applyFont="1" applyFill="1" applyBorder="1" applyAlignment="1" applyProtection="1">
      <alignment horizontal="center" vertical="center"/>
    </xf>
    <xf numFmtId="177" fontId="9" fillId="0" borderId="27" xfId="0" applyNumberFormat="1" applyFont="1" applyFill="1" applyBorder="1" applyAlignment="1" applyProtection="1">
      <alignment horizontal="center" vertical="center"/>
    </xf>
    <xf numFmtId="177" fontId="6" fillId="32" borderId="27" xfId="5" applyNumberFormat="1" applyFont="1" applyFill="1" applyBorder="1" applyAlignment="1" applyProtection="1">
      <alignment horizontal="center" vertical="center"/>
    </xf>
    <xf numFmtId="177" fontId="6" fillId="32" borderId="23" xfId="5" applyNumberFormat="1" applyFont="1" applyFill="1" applyBorder="1" applyAlignment="1" applyProtection="1">
      <alignment horizontal="center" vertical="center"/>
    </xf>
    <xf numFmtId="0" fontId="9" fillId="0" borderId="17" xfId="5" applyFont="1" applyFill="1" applyBorder="1" applyAlignment="1" applyProtection="1">
      <alignment horizontal="center" vertical="center"/>
    </xf>
    <xf numFmtId="0" fontId="9" fillId="11" borderId="17" xfId="5" applyFont="1" applyFill="1" applyBorder="1" applyAlignment="1" applyProtection="1">
      <alignment horizontal="center" vertical="center"/>
    </xf>
    <xf numFmtId="177" fontId="9" fillId="11" borderId="17" xfId="5" applyNumberFormat="1" applyFont="1" applyFill="1" applyBorder="1" applyAlignment="1" applyProtection="1">
      <alignment horizontal="center" vertical="center"/>
    </xf>
    <xf numFmtId="177" fontId="9" fillId="0" borderId="17" xfId="5" applyNumberFormat="1" applyFont="1" applyFill="1" applyBorder="1" applyAlignment="1" applyProtection="1">
      <alignment horizontal="center" vertical="center"/>
    </xf>
    <xf numFmtId="177" fontId="9" fillId="0" borderId="17" xfId="6" applyNumberFormat="1" applyFont="1" applyFill="1" applyBorder="1" applyAlignment="1" applyProtection="1">
      <alignment horizontal="center" vertical="center"/>
    </xf>
    <xf numFmtId="177" fontId="9" fillId="0" borderId="17" xfId="0" applyNumberFormat="1" applyFont="1" applyFill="1" applyBorder="1" applyAlignment="1" applyProtection="1">
      <alignment horizontal="center" vertical="center"/>
    </xf>
    <xf numFmtId="177" fontId="6" fillId="32" borderId="17" xfId="5" applyNumberFormat="1" applyFont="1" applyFill="1" applyBorder="1" applyAlignment="1" applyProtection="1">
      <alignment horizontal="center" vertical="center"/>
    </xf>
    <xf numFmtId="0" fontId="9" fillId="0" borderId="28" xfId="5" applyFont="1" applyFill="1" applyBorder="1" applyAlignment="1" applyProtection="1">
      <alignment horizontal="center" vertical="center"/>
    </xf>
    <xf numFmtId="0" fontId="9" fillId="0" borderId="29" xfId="5" applyFont="1" applyFill="1" applyBorder="1" applyAlignment="1" applyProtection="1">
      <alignment horizontal="center" vertical="center"/>
    </xf>
    <xf numFmtId="0" fontId="9" fillId="24" borderId="30" xfId="5" applyFont="1" applyFill="1" applyBorder="1" applyAlignment="1" applyProtection="1">
      <alignment horizontal="center" vertical="center"/>
    </xf>
    <xf numFmtId="0" fontId="14" fillId="25" borderId="18" xfId="5" applyFont="1" applyFill="1" applyBorder="1" applyAlignment="1" applyProtection="1">
      <alignment horizontal="center" vertical="center"/>
    </xf>
    <xf numFmtId="0" fontId="9" fillId="24" borderId="38" xfId="5" applyFont="1" applyFill="1" applyBorder="1" applyAlignment="1" applyProtection="1">
      <alignment horizontal="center" vertical="center"/>
    </xf>
    <xf numFmtId="0" fontId="8" fillId="20" borderId="5" xfId="0" applyFont="1" applyFill="1" applyBorder="1" applyAlignment="1" applyProtection="1">
      <alignment horizontal="center" vertical="center"/>
    </xf>
    <xf numFmtId="0" fontId="9" fillId="0" borderId="16" xfId="5" applyFont="1" applyFill="1" applyBorder="1" applyAlignment="1" applyProtection="1">
      <alignment horizontal="center" vertical="center"/>
    </xf>
    <xf numFmtId="176" fontId="9" fillId="11" borderId="5" xfId="5" applyNumberFormat="1" applyFont="1" applyFill="1" applyBorder="1" applyAlignment="1" applyProtection="1">
      <alignment horizontal="center" vertical="center"/>
    </xf>
    <xf numFmtId="0" fontId="9" fillId="24" borderId="33" xfId="5" applyFont="1" applyFill="1" applyBorder="1" applyAlignment="1" applyProtection="1">
      <alignment horizontal="center" vertical="center"/>
    </xf>
    <xf numFmtId="0" fontId="9" fillId="24" borderId="37" xfId="5" applyFont="1" applyFill="1" applyBorder="1" applyAlignment="1" applyProtection="1">
      <alignment horizontal="center" vertical="center"/>
    </xf>
    <xf numFmtId="0" fontId="9" fillId="24" borderId="19" xfId="5" applyFont="1" applyFill="1" applyBorder="1" applyAlignment="1" applyProtection="1">
      <alignment horizontal="center" vertical="center"/>
    </xf>
    <xf numFmtId="0" fontId="9" fillId="24" borderId="23" xfId="5" applyFont="1" applyFill="1" applyBorder="1" applyAlignment="1" applyProtection="1">
      <alignment horizontal="center" vertical="center"/>
    </xf>
    <xf numFmtId="0" fontId="9" fillId="24" borderId="24" xfId="5" applyFont="1" applyFill="1" applyBorder="1" applyAlignment="1" applyProtection="1">
      <alignment horizontal="center" vertical="center"/>
    </xf>
    <xf numFmtId="55" fontId="8" fillId="0" borderId="15" xfId="0" applyNumberFormat="1" applyFont="1" applyFill="1" applyBorder="1" applyAlignment="1" applyProtection="1">
      <alignment horizontal="center" vertical="center"/>
    </xf>
    <xf numFmtId="0" fontId="8" fillId="23" borderId="13" xfId="0" applyFont="1" applyFill="1" applyBorder="1" applyAlignment="1" applyProtection="1">
      <alignment horizontal="center" vertical="center"/>
    </xf>
    <xf numFmtId="0" fontId="8" fillId="13" borderId="3" xfId="0" applyFont="1" applyFill="1" applyBorder="1" applyAlignment="1" applyProtection="1">
      <alignment horizontal="center" vertical="center"/>
    </xf>
    <xf numFmtId="0" fontId="8" fillId="13" borderId="14" xfId="0" applyFont="1" applyFill="1" applyBorder="1" applyAlignment="1" applyProtection="1">
      <alignment horizontal="center" vertical="center"/>
    </xf>
    <xf numFmtId="0" fontId="8" fillId="13" borderId="8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8" fillId="21" borderId="19" xfId="0" applyFont="1" applyFill="1" applyBorder="1" applyAlignment="1" applyProtection="1">
      <alignment horizontal="center" vertical="center"/>
    </xf>
    <xf numFmtId="0" fontId="8" fillId="21" borderId="9" xfId="0" applyFont="1" applyFill="1" applyBorder="1" applyAlignment="1" applyProtection="1">
      <alignment horizontal="center" vertical="center"/>
    </xf>
    <xf numFmtId="0" fontId="9" fillId="25" borderId="1" xfId="5" applyFont="1" applyFill="1" applyBorder="1" applyAlignment="1" applyProtection="1">
      <alignment horizontal="center" vertical="center"/>
    </xf>
    <xf numFmtId="0" fontId="9" fillId="26" borderId="1" xfId="5" applyFont="1" applyFill="1" applyBorder="1" applyAlignment="1" applyProtection="1">
      <alignment horizontal="center" vertical="center"/>
    </xf>
    <xf numFmtId="0" fontId="9" fillId="25" borderId="19" xfId="5" applyFont="1" applyFill="1" applyBorder="1" applyAlignment="1" applyProtection="1">
      <alignment horizontal="center" vertical="center"/>
    </xf>
    <xf numFmtId="0" fontId="9" fillId="25" borderId="23" xfId="5" applyFont="1" applyFill="1" applyBorder="1" applyAlignment="1" applyProtection="1">
      <alignment horizontal="center" vertical="center"/>
    </xf>
    <xf numFmtId="0" fontId="9" fillId="24" borderId="34" xfId="5" applyFont="1" applyFill="1" applyBorder="1" applyAlignment="1" applyProtection="1">
      <alignment horizontal="center" vertical="center"/>
    </xf>
    <xf numFmtId="0" fontId="9" fillId="24" borderId="36" xfId="5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23" borderId="7" xfId="0" applyFont="1" applyFill="1" applyBorder="1" applyAlignment="1" applyProtection="1">
      <alignment horizontal="center" vertical="center"/>
    </xf>
    <xf numFmtId="0" fontId="8" fillId="23" borderId="6" xfId="0" applyFont="1" applyFill="1" applyBorder="1" applyAlignment="1" applyProtection="1">
      <alignment horizontal="center" vertical="center"/>
    </xf>
    <xf numFmtId="0" fontId="8" fillId="23" borderId="7" xfId="0" applyFont="1" applyFill="1" applyBorder="1" applyAlignment="1" applyProtection="1">
      <alignment horizontal="center" vertical="center" wrapText="1"/>
    </xf>
    <xf numFmtId="0" fontId="8" fillId="23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vertical="center"/>
    </xf>
    <xf numFmtId="0" fontId="8" fillId="5" borderId="5" xfId="0" applyFont="1" applyFill="1" applyBorder="1" applyAlignment="1" applyProtection="1">
      <alignment vertical="center"/>
    </xf>
    <xf numFmtId="0" fontId="8" fillId="9" borderId="6" xfId="0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8" fillId="9" borderId="5" xfId="0" applyFont="1" applyFill="1" applyBorder="1" applyAlignment="1" applyProtection="1">
      <alignment horizontal="center" vertical="center"/>
    </xf>
    <xf numFmtId="0" fontId="8" fillId="10" borderId="5" xfId="0" applyFont="1" applyFill="1" applyBorder="1" applyAlignment="1" applyProtection="1">
      <alignment vertical="center"/>
    </xf>
    <xf numFmtId="0" fontId="8" fillId="21" borderId="18" xfId="0" applyFont="1" applyFill="1" applyBorder="1" applyAlignment="1" applyProtection="1">
      <alignment horizontal="center" vertical="center"/>
    </xf>
    <xf numFmtId="0" fontId="8" fillId="21" borderId="1" xfId="0" applyFont="1" applyFill="1" applyBorder="1" applyAlignment="1" applyProtection="1">
      <alignment horizontal="center" vertical="center"/>
    </xf>
    <xf numFmtId="0" fontId="8" fillId="17" borderId="1" xfId="0" applyFont="1" applyFill="1" applyBorder="1" applyAlignment="1" applyProtection="1">
      <alignment horizontal="center" vertical="center"/>
    </xf>
    <xf numFmtId="0" fontId="8" fillId="18" borderId="1" xfId="0" applyFont="1" applyFill="1" applyBorder="1" applyAlignment="1" applyProtection="1">
      <alignment vertical="center"/>
    </xf>
    <xf numFmtId="0" fontId="8" fillId="8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/>
    </xf>
    <xf numFmtId="0" fontId="8" fillId="13" borderId="1" xfId="0" applyFont="1" applyFill="1" applyBorder="1" applyAlignment="1" applyProtection="1">
      <alignment horizontal="center" vertical="center"/>
    </xf>
    <xf numFmtId="0" fontId="8" fillId="14" borderId="1" xfId="0" applyFont="1" applyFill="1" applyBorder="1" applyAlignment="1" applyProtection="1">
      <alignment vertical="center"/>
    </xf>
    <xf numFmtId="0" fontId="9" fillId="24" borderId="32" xfId="5" applyFont="1" applyFill="1" applyBorder="1" applyAlignment="1" applyProtection="1">
      <alignment horizontal="center" vertical="center"/>
    </xf>
    <xf numFmtId="0" fontId="9" fillId="24" borderId="31" xfId="5" applyFont="1" applyFill="1" applyBorder="1" applyAlignment="1" applyProtection="1">
      <alignment horizontal="center" vertical="center"/>
    </xf>
    <xf numFmtId="0" fontId="13" fillId="32" borderId="1" xfId="0" applyFont="1" applyFill="1" applyBorder="1" applyAlignment="1" applyProtection="1">
      <alignment horizontal="left" vertical="center"/>
    </xf>
    <xf numFmtId="0" fontId="13" fillId="33" borderId="1" xfId="0" applyFont="1" applyFill="1" applyBorder="1" applyAlignment="1" applyProtection="1">
      <alignment vertical="center"/>
    </xf>
    <xf numFmtId="0" fontId="13" fillId="33" borderId="5" xfId="0" applyFont="1" applyFill="1" applyBorder="1" applyAlignment="1" applyProtection="1">
      <alignment vertical="center"/>
    </xf>
    <xf numFmtId="0" fontId="8" fillId="30" borderId="18" xfId="0" applyFont="1" applyFill="1" applyBorder="1" applyAlignment="1" applyProtection="1">
      <alignment horizontal="center" vertical="center"/>
    </xf>
    <xf numFmtId="0" fontId="8" fillId="30" borderId="1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0" fontId="8" fillId="30" borderId="9" xfId="0" applyFont="1" applyFill="1" applyBorder="1" applyAlignment="1" applyProtection="1">
      <alignment horizontal="center" vertical="center"/>
    </xf>
    <xf numFmtId="0" fontId="8" fillId="19" borderId="1" xfId="0" applyFont="1" applyFill="1" applyBorder="1" applyAlignment="1" applyProtection="1">
      <alignment horizontal="center" vertical="center"/>
    </xf>
    <xf numFmtId="0" fontId="8" fillId="20" borderId="1" xfId="0" applyFont="1" applyFill="1" applyBorder="1" applyAlignment="1" applyProtection="1">
      <alignment vertical="center"/>
    </xf>
    <xf numFmtId="0" fontId="9" fillId="24" borderId="35" xfId="5" applyFont="1" applyFill="1" applyBorder="1" applyAlignment="1" applyProtection="1">
      <alignment horizontal="center" vertical="center"/>
    </xf>
    <xf numFmtId="0" fontId="9" fillId="24" borderId="39" xfId="5" applyFont="1" applyFill="1" applyBorder="1" applyAlignment="1" applyProtection="1">
      <alignment horizontal="center" vertical="center"/>
    </xf>
    <xf numFmtId="0" fontId="9" fillId="24" borderId="40" xfId="5" applyFont="1" applyFill="1" applyBorder="1" applyAlignment="1" applyProtection="1">
      <alignment horizontal="center" vertical="center"/>
    </xf>
    <xf numFmtId="0" fontId="8" fillId="28" borderId="13" xfId="0" applyFont="1" applyFill="1" applyBorder="1" applyAlignment="1" applyProtection="1">
      <alignment horizontal="center" vertical="center"/>
    </xf>
    <xf numFmtId="0" fontId="8" fillId="28" borderId="7" xfId="0" applyFont="1" applyFill="1" applyBorder="1" applyAlignment="1" applyProtection="1">
      <alignment horizontal="center" vertical="center"/>
    </xf>
    <xf numFmtId="0" fontId="8" fillId="28" borderId="6" xfId="0" applyFont="1" applyFill="1" applyBorder="1" applyAlignment="1" applyProtection="1">
      <alignment horizontal="center" vertical="center"/>
    </xf>
    <xf numFmtId="0" fontId="8" fillId="28" borderId="7" xfId="0" applyFont="1" applyFill="1" applyBorder="1" applyAlignment="1" applyProtection="1">
      <alignment horizontal="center" vertical="center" wrapText="1"/>
    </xf>
    <xf numFmtId="0" fontId="8" fillId="28" borderId="6" xfId="0" applyFont="1" applyFill="1" applyBorder="1" applyAlignment="1" applyProtection="1">
      <alignment horizontal="center" vertical="center" wrapText="1"/>
    </xf>
    <xf numFmtId="0" fontId="10" fillId="21" borderId="19" xfId="0" applyFont="1" applyFill="1" applyBorder="1" applyAlignment="1" applyProtection="1">
      <alignment horizontal="center" vertical="center"/>
    </xf>
    <xf numFmtId="0" fontId="8" fillId="15" borderId="1" xfId="0" applyFont="1" applyFill="1" applyBorder="1" applyAlignment="1" applyProtection="1">
      <alignment horizontal="center" vertical="center"/>
    </xf>
    <xf numFmtId="0" fontId="8" fillId="16" borderId="1" xfId="0" applyFont="1" applyFill="1" applyBorder="1" applyAlignment="1" applyProtection="1">
      <alignment vertical="center"/>
    </xf>
    <xf numFmtId="0" fontId="8" fillId="15" borderId="8" xfId="0" applyFont="1" applyFill="1" applyBorder="1" applyAlignment="1" applyProtection="1">
      <alignment horizontal="center" vertical="center"/>
    </xf>
    <xf numFmtId="0" fontId="8" fillId="15" borderId="6" xfId="0" applyFont="1" applyFill="1" applyBorder="1" applyAlignment="1" applyProtection="1">
      <alignment horizontal="center"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2"/>
  <sheetViews>
    <sheetView zoomScaleNormal="100" workbookViewId="0">
      <pane xSplit="3" ySplit="4" topLeftCell="P5" activePane="bottomRight" state="frozen"/>
      <selection activeCell="F21" sqref="F21:N21"/>
      <selection pane="topRight" activeCell="F21" sqref="F21:N21"/>
      <selection pane="bottomLeft" activeCell="F21" sqref="F21:N21"/>
      <selection pane="bottomRight" sqref="A1:B1"/>
    </sheetView>
  </sheetViews>
  <sheetFormatPr defaultColWidth="9" defaultRowHeight="14.25"/>
  <cols>
    <col min="1" max="2" width="6.1328125" style="71" customWidth="1"/>
    <col min="3" max="3" width="18" style="2" bestFit="1" customWidth="1"/>
    <col min="4" max="5" width="8.3984375" style="1" customWidth="1"/>
    <col min="6" max="17" width="9.1328125" style="1" customWidth="1"/>
    <col min="18" max="18" width="11" style="2" bestFit="1" customWidth="1"/>
    <col min="19" max="19" width="13" style="3" customWidth="1"/>
    <col min="20" max="20" width="4.86328125" style="2" bestFit="1" customWidth="1"/>
    <col min="21" max="24" width="9.59765625" style="2" customWidth="1"/>
    <col min="25" max="25" width="4.73046875" style="2" hidden="1" customWidth="1"/>
    <col min="26" max="29" width="0" style="2" hidden="1" customWidth="1"/>
    <col min="30" max="31" width="9" style="2" bestFit="1" customWidth="1"/>
    <col min="32" max="35" width="0" style="2" hidden="1" customWidth="1"/>
    <col min="36" max="39" width="10.265625" style="2" customWidth="1"/>
    <col min="40" max="40" width="0" style="2" hidden="1" customWidth="1"/>
    <col min="41" max="16384" width="9" style="2"/>
  </cols>
  <sheetData>
    <row r="1" spans="1:40">
      <c r="A1" s="156">
        <v>45108</v>
      </c>
      <c r="B1" s="156"/>
    </row>
    <row r="2" spans="1:40" ht="14.85" customHeight="1">
      <c r="A2" s="185" t="s">
        <v>98</v>
      </c>
      <c r="B2" s="185" t="s">
        <v>97</v>
      </c>
      <c r="C2" s="187" t="s">
        <v>96</v>
      </c>
      <c r="D2" s="153" t="s">
        <v>122</v>
      </c>
      <c r="E2" s="154"/>
      <c r="F2" s="154"/>
      <c r="G2" s="154"/>
      <c r="H2" s="155"/>
      <c r="I2" s="166" t="s">
        <v>118</v>
      </c>
      <c r="J2" s="167"/>
      <c r="K2" s="167"/>
      <c r="L2" s="167"/>
      <c r="M2" s="167"/>
      <c r="N2" s="167"/>
      <c r="O2" s="167"/>
      <c r="P2" s="167"/>
      <c r="Q2" s="167"/>
      <c r="R2" s="189" t="s">
        <v>125</v>
      </c>
      <c r="S2" s="190"/>
      <c r="T2" s="191" t="s">
        <v>95</v>
      </c>
      <c r="U2" s="192"/>
      <c r="V2" s="192"/>
      <c r="W2" s="192"/>
      <c r="X2" s="192"/>
      <c r="Y2" s="193" t="s">
        <v>94</v>
      </c>
      <c r="Z2" s="194"/>
      <c r="AA2" s="194"/>
      <c r="AB2" s="194"/>
      <c r="AC2" s="194"/>
      <c r="AD2" s="195" t="s">
        <v>126</v>
      </c>
      <c r="AE2" s="196"/>
      <c r="AF2" s="182" t="s">
        <v>127</v>
      </c>
      <c r="AG2" s="183"/>
      <c r="AH2" s="183"/>
      <c r="AI2" s="184"/>
      <c r="AJ2" s="157" t="s">
        <v>105</v>
      </c>
      <c r="AK2" s="157"/>
      <c r="AL2" s="157"/>
      <c r="AM2" s="157"/>
      <c r="AN2" s="170" t="s">
        <v>93</v>
      </c>
    </row>
    <row r="3" spans="1:40" ht="15" customHeight="1">
      <c r="A3" s="186"/>
      <c r="B3" s="186"/>
      <c r="C3" s="188"/>
      <c r="D3" s="168" t="s">
        <v>124</v>
      </c>
      <c r="E3" s="169"/>
      <c r="F3" s="197" t="s">
        <v>129</v>
      </c>
      <c r="G3" s="151" t="s">
        <v>132</v>
      </c>
      <c r="H3" s="152"/>
      <c r="I3" s="146" t="s">
        <v>119</v>
      </c>
      <c r="J3" s="164" t="s">
        <v>109</v>
      </c>
      <c r="K3" s="165"/>
      <c r="L3" s="165"/>
      <c r="M3" s="164" t="s">
        <v>110</v>
      </c>
      <c r="N3" s="165"/>
      <c r="O3" s="165"/>
      <c r="P3" s="121"/>
      <c r="Q3" s="121"/>
      <c r="R3" s="162">
        <v>2023.7</v>
      </c>
      <c r="S3" s="163"/>
      <c r="T3" s="5" t="s">
        <v>92</v>
      </c>
      <c r="U3" s="9" t="s">
        <v>101</v>
      </c>
      <c r="V3" s="10" t="s">
        <v>88</v>
      </c>
      <c r="W3" s="9" t="s">
        <v>102</v>
      </c>
      <c r="X3" s="10" t="s">
        <v>88</v>
      </c>
      <c r="Y3" s="6" t="s">
        <v>92</v>
      </c>
      <c r="Z3" s="6" t="s">
        <v>91</v>
      </c>
      <c r="AA3" s="6" t="s">
        <v>90</v>
      </c>
      <c r="AB3" s="6" t="s">
        <v>89</v>
      </c>
      <c r="AC3" s="6" t="s">
        <v>88</v>
      </c>
      <c r="AD3" s="158" t="s">
        <v>87</v>
      </c>
      <c r="AE3" s="160" t="s">
        <v>86</v>
      </c>
      <c r="AF3" s="172" t="s">
        <v>87</v>
      </c>
      <c r="AG3" s="173"/>
      <c r="AH3" s="172" t="s">
        <v>86</v>
      </c>
      <c r="AI3" s="173"/>
      <c r="AJ3" s="174" t="s">
        <v>85</v>
      </c>
      <c r="AK3" s="11" t="s">
        <v>99</v>
      </c>
      <c r="AL3" s="174" t="s">
        <v>84</v>
      </c>
      <c r="AM3" s="176" t="s">
        <v>83</v>
      </c>
      <c r="AN3" s="171"/>
    </row>
    <row r="4" spans="1:40" ht="14.85" customHeight="1">
      <c r="A4" s="186"/>
      <c r="B4" s="186"/>
      <c r="C4" s="188"/>
      <c r="D4" s="12" t="s">
        <v>133</v>
      </c>
      <c r="E4" s="13" t="s">
        <v>134</v>
      </c>
      <c r="F4" s="198"/>
      <c r="G4" s="145" t="s">
        <v>130</v>
      </c>
      <c r="H4" s="147" t="s">
        <v>131</v>
      </c>
      <c r="I4" s="4" t="s">
        <v>111</v>
      </c>
      <c r="J4" s="8" t="s">
        <v>112</v>
      </c>
      <c r="K4" s="8" t="s">
        <v>113</v>
      </c>
      <c r="L4" s="8" t="s">
        <v>114</v>
      </c>
      <c r="M4" s="8" t="s">
        <v>115</v>
      </c>
      <c r="N4" s="8" t="s">
        <v>116</v>
      </c>
      <c r="O4" s="8" t="s">
        <v>110</v>
      </c>
      <c r="P4" s="121" t="s">
        <v>129</v>
      </c>
      <c r="Q4" s="121" t="s">
        <v>117</v>
      </c>
      <c r="R4" s="14" t="s">
        <v>128</v>
      </c>
      <c r="S4" s="15" t="s">
        <v>104</v>
      </c>
      <c r="T4" s="16"/>
      <c r="U4" s="17" t="s">
        <v>103</v>
      </c>
      <c r="V4" s="18">
        <v>200</v>
      </c>
      <c r="W4" s="17" t="s">
        <v>103</v>
      </c>
      <c r="X4" s="18">
        <v>400</v>
      </c>
      <c r="Y4" s="19"/>
      <c r="Z4" s="19"/>
      <c r="AA4" s="20">
        <v>200</v>
      </c>
      <c r="AB4" s="21"/>
      <c r="AC4" s="20">
        <v>400</v>
      </c>
      <c r="AD4" s="159"/>
      <c r="AE4" s="161"/>
      <c r="AF4" s="7" t="s">
        <v>82</v>
      </c>
      <c r="AG4" s="22" t="s">
        <v>81</v>
      </c>
      <c r="AH4" s="7" t="s">
        <v>82</v>
      </c>
      <c r="AI4" s="22" t="s">
        <v>81</v>
      </c>
      <c r="AJ4" s="175"/>
      <c r="AK4" s="23" t="s">
        <v>100</v>
      </c>
      <c r="AL4" s="175"/>
      <c r="AM4" s="177"/>
      <c r="AN4" s="171"/>
    </row>
    <row r="5" spans="1:40" ht="14.85" customHeight="1">
      <c r="A5" s="178">
        <v>1</v>
      </c>
      <c r="B5" s="178">
        <v>1</v>
      </c>
      <c r="C5" s="24" t="s">
        <v>80</v>
      </c>
      <c r="D5" s="25">
        <v>1</v>
      </c>
      <c r="E5" s="26">
        <v>0</v>
      </c>
      <c r="F5" s="136">
        <v>38</v>
      </c>
      <c r="G5" s="143">
        <v>24</v>
      </c>
      <c r="H5" s="144">
        <v>14</v>
      </c>
      <c r="I5" s="25">
        <v>37</v>
      </c>
      <c r="J5" s="27">
        <v>0</v>
      </c>
      <c r="K5" s="27">
        <v>0</v>
      </c>
      <c r="L5" s="27">
        <v>1</v>
      </c>
      <c r="M5" s="27">
        <v>0</v>
      </c>
      <c r="N5" s="27">
        <v>0</v>
      </c>
      <c r="O5" s="27">
        <v>0</v>
      </c>
      <c r="P5" s="136">
        <v>38</v>
      </c>
      <c r="Q5" s="122">
        <v>1</v>
      </c>
      <c r="R5" s="29">
        <v>245599</v>
      </c>
      <c r="S5" s="95">
        <v>1700.0221225277937</v>
      </c>
      <c r="T5" s="30">
        <v>0</v>
      </c>
      <c r="U5" s="31">
        <v>0</v>
      </c>
      <c r="V5" s="32">
        <f t="shared" ref="V5:V13" si="0">U5*$V$4</f>
        <v>0</v>
      </c>
      <c r="W5" s="31">
        <v>0</v>
      </c>
      <c r="X5" s="32">
        <f t="shared" ref="X5:X20" si="1">W5*$X$4</f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/>
      <c r="AG5" s="30"/>
      <c r="AH5" s="30"/>
      <c r="AI5" s="30"/>
      <c r="AJ5" s="30">
        <v>0</v>
      </c>
      <c r="AK5" s="30">
        <v>0</v>
      </c>
      <c r="AL5" s="30">
        <v>0</v>
      </c>
      <c r="AM5" s="30">
        <v>0</v>
      </c>
      <c r="AN5" s="33">
        <v>0</v>
      </c>
    </row>
    <row r="6" spans="1:40">
      <c r="A6" s="179"/>
      <c r="B6" s="179"/>
      <c r="C6" s="24" t="s">
        <v>79</v>
      </c>
      <c r="D6" s="25">
        <v>0</v>
      </c>
      <c r="E6" s="26">
        <v>0</v>
      </c>
      <c r="F6" s="136">
        <v>29</v>
      </c>
      <c r="G6" s="116">
        <v>27</v>
      </c>
      <c r="H6" s="128">
        <v>2</v>
      </c>
      <c r="I6" s="25">
        <v>29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136">
        <v>29</v>
      </c>
      <c r="Q6" s="122">
        <v>0</v>
      </c>
      <c r="R6" s="34">
        <v>0</v>
      </c>
      <c r="S6" s="95">
        <v>0</v>
      </c>
      <c r="T6" s="30">
        <v>1</v>
      </c>
      <c r="U6" s="31">
        <v>0</v>
      </c>
      <c r="V6" s="32">
        <f t="shared" si="0"/>
        <v>0</v>
      </c>
      <c r="W6" s="31">
        <v>23</v>
      </c>
      <c r="X6" s="32">
        <f t="shared" si="1"/>
        <v>9200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/>
      <c r="AG6" s="30"/>
      <c r="AH6" s="30"/>
      <c r="AI6" s="30"/>
      <c r="AJ6" s="30">
        <v>0</v>
      </c>
      <c r="AK6" s="30">
        <v>0</v>
      </c>
      <c r="AL6" s="30">
        <v>0</v>
      </c>
      <c r="AM6" s="30">
        <v>0</v>
      </c>
      <c r="AN6" s="33">
        <v>0</v>
      </c>
    </row>
    <row r="7" spans="1:40">
      <c r="A7" s="179"/>
      <c r="B7" s="179"/>
      <c r="C7" s="24" t="s">
        <v>78</v>
      </c>
      <c r="D7" s="25">
        <v>0</v>
      </c>
      <c r="E7" s="26">
        <v>0</v>
      </c>
      <c r="F7" s="136">
        <v>37</v>
      </c>
      <c r="G7" s="116">
        <v>24</v>
      </c>
      <c r="H7" s="128">
        <v>13</v>
      </c>
      <c r="I7" s="25">
        <v>37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136">
        <v>37</v>
      </c>
      <c r="Q7" s="122">
        <v>0</v>
      </c>
      <c r="R7" s="34">
        <v>0</v>
      </c>
      <c r="S7" s="95">
        <v>0</v>
      </c>
      <c r="T7" s="30">
        <v>1</v>
      </c>
      <c r="U7" s="31">
        <v>0</v>
      </c>
      <c r="V7" s="32">
        <f t="shared" si="0"/>
        <v>0</v>
      </c>
      <c r="W7" s="31">
        <v>51</v>
      </c>
      <c r="X7" s="32">
        <f t="shared" si="1"/>
        <v>20400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/>
      <c r="AG7" s="30"/>
      <c r="AH7" s="30"/>
      <c r="AI7" s="30"/>
      <c r="AJ7" s="30">
        <v>1</v>
      </c>
      <c r="AK7" s="30">
        <v>50</v>
      </c>
      <c r="AL7" s="30">
        <v>211</v>
      </c>
      <c r="AM7" s="30">
        <v>4</v>
      </c>
      <c r="AN7" s="33">
        <v>0</v>
      </c>
    </row>
    <row r="8" spans="1:40">
      <c r="A8" s="179"/>
      <c r="B8" s="179"/>
      <c r="C8" s="24" t="s">
        <v>77</v>
      </c>
      <c r="D8" s="25">
        <v>0</v>
      </c>
      <c r="E8" s="26">
        <v>0</v>
      </c>
      <c r="F8" s="136">
        <v>38</v>
      </c>
      <c r="G8" s="116">
        <v>29</v>
      </c>
      <c r="H8" s="128">
        <v>9</v>
      </c>
      <c r="I8" s="25">
        <v>38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136">
        <v>38</v>
      </c>
      <c r="Q8" s="122">
        <v>0</v>
      </c>
      <c r="R8" s="34">
        <v>0</v>
      </c>
      <c r="S8" s="95">
        <v>0</v>
      </c>
      <c r="T8" s="30">
        <v>1</v>
      </c>
      <c r="U8" s="31">
        <v>0</v>
      </c>
      <c r="V8" s="32">
        <f t="shared" si="0"/>
        <v>0</v>
      </c>
      <c r="W8" s="31">
        <v>35</v>
      </c>
      <c r="X8" s="32">
        <f t="shared" si="1"/>
        <v>14000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/>
      <c r="AG8" s="30"/>
      <c r="AH8" s="30"/>
      <c r="AI8" s="30"/>
      <c r="AJ8" s="30">
        <v>0</v>
      </c>
      <c r="AK8" s="30">
        <v>0</v>
      </c>
      <c r="AL8" s="30">
        <v>0</v>
      </c>
      <c r="AM8" s="30">
        <v>0</v>
      </c>
      <c r="AN8" s="33">
        <v>0</v>
      </c>
    </row>
    <row r="9" spans="1:40">
      <c r="A9" s="179"/>
      <c r="B9" s="179"/>
      <c r="C9" s="24" t="s">
        <v>76</v>
      </c>
      <c r="D9" s="25">
        <v>0</v>
      </c>
      <c r="E9" s="26">
        <v>0</v>
      </c>
      <c r="F9" s="136">
        <v>28</v>
      </c>
      <c r="G9" s="116">
        <v>16</v>
      </c>
      <c r="H9" s="128">
        <v>12</v>
      </c>
      <c r="I9" s="25">
        <v>28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136">
        <v>28</v>
      </c>
      <c r="Q9" s="122">
        <v>0</v>
      </c>
      <c r="R9" s="34">
        <v>0</v>
      </c>
      <c r="S9" s="95">
        <v>0</v>
      </c>
      <c r="T9" s="30">
        <v>2</v>
      </c>
      <c r="U9" s="31">
        <v>0</v>
      </c>
      <c r="V9" s="32">
        <f t="shared" si="0"/>
        <v>0</v>
      </c>
      <c r="W9" s="31">
        <v>104</v>
      </c>
      <c r="X9" s="32">
        <f t="shared" si="1"/>
        <v>41600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/>
      <c r="AG9" s="30"/>
      <c r="AH9" s="30"/>
      <c r="AI9" s="30"/>
      <c r="AJ9" s="30">
        <v>0</v>
      </c>
      <c r="AK9" s="30">
        <v>0</v>
      </c>
      <c r="AL9" s="30">
        <v>0</v>
      </c>
      <c r="AM9" s="30">
        <v>0</v>
      </c>
      <c r="AN9" s="33">
        <v>0</v>
      </c>
    </row>
    <row r="10" spans="1:40">
      <c r="A10" s="179"/>
      <c r="B10" s="179"/>
      <c r="C10" s="24" t="s">
        <v>75</v>
      </c>
      <c r="D10" s="25">
        <v>0</v>
      </c>
      <c r="E10" s="26">
        <v>0</v>
      </c>
      <c r="F10" s="136">
        <v>21</v>
      </c>
      <c r="G10" s="116">
        <v>12</v>
      </c>
      <c r="H10" s="128">
        <v>9</v>
      </c>
      <c r="I10" s="25">
        <v>21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136">
        <v>21</v>
      </c>
      <c r="Q10" s="122">
        <v>0</v>
      </c>
      <c r="R10" s="34">
        <v>0</v>
      </c>
      <c r="S10" s="95">
        <v>0</v>
      </c>
      <c r="T10" s="30">
        <v>0</v>
      </c>
      <c r="U10" s="31">
        <v>0</v>
      </c>
      <c r="V10" s="32">
        <f t="shared" si="0"/>
        <v>0</v>
      </c>
      <c r="W10" s="31">
        <v>0</v>
      </c>
      <c r="X10" s="32">
        <f t="shared" si="1"/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/>
      <c r="AG10" s="30"/>
      <c r="AH10" s="30"/>
      <c r="AI10" s="30"/>
      <c r="AJ10" s="30">
        <v>0</v>
      </c>
      <c r="AK10" s="30">
        <v>0</v>
      </c>
      <c r="AL10" s="30">
        <v>0</v>
      </c>
      <c r="AM10" s="30">
        <v>0</v>
      </c>
      <c r="AN10" s="33">
        <v>0</v>
      </c>
    </row>
    <row r="11" spans="1:40">
      <c r="A11" s="179"/>
      <c r="B11" s="180"/>
      <c r="C11" s="24" t="s">
        <v>74</v>
      </c>
      <c r="D11" s="25">
        <v>0</v>
      </c>
      <c r="E11" s="26">
        <v>1</v>
      </c>
      <c r="F11" s="136">
        <v>33</v>
      </c>
      <c r="G11" s="116">
        <v>30</v>
      </c>
      <c r="H11" s="128">
        <v>3</v>
      </c>
      <c r="I11" s="25">
        <v>34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1</v>
      </c>
      <c r="P11" s="136">
        <v>33</v>
      </c>
      <c r="Q11" s="122">
        <v>-1</v>
      </c>
      <c r="R11" s="34">
        <v>0</v>
      </c>
      <c r="S11" s="95">
        <v>0</v>
      </c>
      <c r="T11" s="30">
        <v>1</v>
      </c>
      <c r="U11" s="31">
        <v>0</v>
      </c>
      <c r="V11" s="32">
        <f t="shared" si="0"/>
        <v>0</v>
      </c>
      <c r="W11" s="31">
        <v>35</v>
      </c>
      <c r="X11" s="32">
        <f t="shared" si="1"/>
        <v>14000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/>
      <c r="AG11" s="30"/>
      <c r="AH11" s="30"/>
      <c r="AI11" s="30"/>
      <c r="AJ11" s="30">
        <v>0</v>
      </c>
      <c r="AK11" s="30">
        <v>0</v>
      </c>
      <c r="AL11" s="30">
        <v>0</v>
      </c>
      <c r="AM11" s="30">
        <v>0</v>
      </c>
      <c r="AN11" s="33">
        <v>0</v>
      </c>
    </row>
    <row r="12" spans="1:40">
      <c r="A12" s="179"/>
      <c r="B12" s="181">
        <v>2</v>
      </c>
      <c r="C12" s="24" t="s">
        <v>73</v>
      </c>
      <c r="D12" s="25">
        <v>4</v>
      </c>
      <c r="E12" s="26">
        <v>0</v>
      </c>
      <c r="F12" s="136">
        <v>59</v>
      </c>
      <c r="G12" s="116">
        <v>53</v>
      </c>
      <c r="H12" s="128">
        <v>6</v>
      </c>
      <c r="I12" s="25">
        <v>55</v>
      </c>
      <c r="J12" s="27">
        <v>0</v>
      </c>
      <c r="K12" s="27">
        <v>0</v>
      </c>
      <c r="L12" s="27">
        <v>4</v>
      </c>
      <c r="M12" s="27">
        <v>0</v>
      </c>
      <c r="N12" s="27">
        <v>0</v>
      </c>
      <c r="O12" s="27">
        <v>0</v>
      </c>
      <c r="P12" s="136">
        <v>59</v>
      </c>
      <c r="Q12" s="122">
        <v>4</v>
      </c>
      <c r="R12" s="34">
        <v>0</v>
      </c>
      <c r="S12" s="95">
        <v>0</v>
      </c>
      <c r="T12" s="30">
        <v>0</v>
      </c>
      <c r="U12" s="31">
        <v>0</v>
      </c>
      <c r="V12" s="32">
        <f t="shared" ref="V12" si="2">U12*$V$4</f>
        <v>0</v>
      </c>
      <c r="W12" s="31">
        <v>0</v>
      </c>
      <c r="X12" s="32">
        <f t="shared" si="1"/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/>
      <c r="AG12" s="30"/>
      <c r="AH12" s="30"/>
      <c r="AI12" s="30"/>
      <c r="AJ12" s="30">
        <v>0</v>
      </c>
      <c r="AK12" s="30">
        <v>0</v>
      </c>
      <c r="AL12" s="30">
        <v>0</v>
      </c>
      <c r="AM12" s="30">
        <v>0</v>
      </c>
      <c r="AN12" s="33">
        <v>0</v>
      </c>
    </row>
    <row r="13" spans="1:40">
      <c r="A13" s="179"/>
      <c r="B13" s="181"/>
      <c r="C13" s="24" t="s">
        <v>72</v>
      </c>
      <c r="D13" s="25">
        <v>0</v>
      </c>
      <c r="E13" s="26">
        <v>0</v>
      </c>
      <c r="F13" s="136">
        <v>18</v>
      </c>
      <c r="G13" s="116">
        <v>13</v>
      </c>
      <c r="H13" s="128">
        <v>5</v>
      </c>
      <c r="I13" s="25">
        <v>18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136">
        <v>18</v>
      </c>
      <c r="Q13" s="122">
        <v>0</v>
      </c>
      <c r="R13" s="34">
        <v>0</v>
      </c>
      <c r="S13" s="95">
        <v>0</v>
      </c>
      <c r="T13" s="30">
        <v>1</v>
      </c>
      <c r="U13" s="31">
        <v>0</v>
      </c>
      <c r="V13" s="32">
        <f t="shared" si="0"/>
        <v>0</v>
      </c>
      <c r="W13" s="31">
        <v>39</v>
      </c>
      <c r="X13" s="32">
        <f t="shared" si="1"/>
        <v>15600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/>
      <c r="AG13" s="30"/>
      <c r="AH13" s="30"/>
      <c r="AI13" s="30"/>
      <c r="AJ13" s="30">
        <v>0</v>
      </c>
      <c r="AK13" s="30">
        <v>0</v>
      </c>
      <c r="AL13" s="30">
        <v>0</v>
      </c>
      <c r="AM13" s="30">
        <v>0</v>
      </c>
      <c r="AN13" s="33">
        <v>0</v>
      </c>
    </row>
    <row r="14" spans="1:40">
      <c r="A14" s="179"/>
      <c r="B14" s="181"/>
      <c r="C14" s="24" t="s">
        <v>71</v>
      </c>
      <c r="D14" s="25">
        <v>3</v>
      </c>
      <c r="E14" s="26">
        <v>0</v>
      </c>
      <c r="F14" s="136">
        <v>45</v>
      </c>
      <c r="G14" s="116">
        <v>45</v>
      </c>
      <c r="H14" s="128">
        <v>0</v>
      </c>
      <c r="I14" s="25">
        <v>42</v>
      </c>
      <c r="J14" s="27">
        <v>0</v>
      </c>
      <c r="K14" s="27">
        <v>0</v>
      </c>
      <c r="L14" s="27">
        <v>3</v>
      </c>
      <c r="M14" s="27">
        <v>0</v>
      </c>
      <c r="N14" s="27">
        <v>0</v>
      </c>
      <c r="O14" s="27">
        <v>0</v>
      </c>
      <c r="P14" s="136">
        <v>45</v>
      </c>
      <c r="Q14" s="122">
        <v>3</v>
      </c>
      <c r="R14" s="34">
        <v>0</v>
      </c>
      <c r="S14" s="95">
        <v>0</v>
      </c>
      <c r="T14" s="30">
        <v>0</v>
      </c>
      <c r="U14" s="31">
        <v>0</v>
      </c>
      <c r="V14" s="32">
        <f t="shared" ref="V14:V20" si="3">U14*$V$4</f>
        <v>0</v>
      </c>
      <c r="W14" s="31">
        <v>0</v>
      </c>
      <c r="X14" s="32">
        <f t="shared" si="1"/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/>
      <c r="AG14" s="30"/>
      <c r="AH14" s="30"/>
      <c r="AI14" s="30"/>
      <c r="AJ14" s="30">
        <v>0</v>
      </c>
      <c r="AK14" s="30">
        <v>0</v>
      </c>
      <c r="AL14" s="30">
        <v>0</v>
      </c>
      <c r="AM14" s="30">
        <v>0</v>
      </c>
      <c r="AN14" s="33">
        <v>0</v>
      </c>
    </row>
    <row r="15" spans="1:40">
      <c r="A15" s="179"/>
      <c r="B15" s="181"/>
      <c r="C15" s="24" t="s">
        <v>70</v>
      </c>
      <c r="D15" s="25">
        <v>0</v>
      </c>
      <c r="E15" s="26">
        <v>0</v>
      </c>
      <c r="F15" s="136">
        <v>16</v>
      </c>
      <c r="G15" s="116">
        <v>15</v>
      </c>
      <c r="H15" s="128">
        <v>1</v>
      </c>
      <c r="I15" s="25">
        <v>16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136">
        <v>16</v>
      </c>
      <c r="Q15" s="122">
        <v>0</v>
      </c>
      <c r="R15" s="34">
        <v>0</v>
      </c>
      <c r="S15" s="95">
        <v>0</v>
      </c>
      <c r="T15" s="30">
        <v>0</v>
      </c>
      <c r="U15" s="31">
        <v>0</v>
      </c>
      <c r="V15" s="32">
        <f t="shared" si="3"/>
        <v>0</v>
      </c>
      <c r="W15" s="31">
        <v>0</v>
      </c>
      <c r="X15" s="32">
        <f t="shared" si="1"/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/>
      <c r="AG15" s="30"/>
      <c r="AH15" s="30"/>
      <c r="AI15" s="30"/>
      <c r="AJ15" s="30">
        <v>0</v>
      </c>
      <c r="AK15" s="30">
        <v>0</v>
      </c>
      <c r="AL15" s="30">
        <v>0</v>
      </c>
      <c r="AM15" s="30">
        <v>0</v>
      </c>
      <c r="AN15" s="33">
        <v>0</v>
      </c>
    </row>
    <row r="16" spans="1:40">
      <c r="A16" s="179"/>
      <c r="B16" s="181"/>
      <c r="C16" s="24" t="s">
        <v>69</v>
      </c>
      <c r="D16" s="25">
        <v>0</v>
      </c>
      <c r="E16" s="26">
        <v>0</v>
      </c>
      <c r="F16" s="136">
        <v>44</v>
      </c>
      <c r="G16" s="116">
        <v>44</v>
      </c>
      <c r="H16" s="128">
        <v>0</v>
      </c>
      <c r="I16" s="25">
        <v>44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136">
        <v>44</v>
      </c>
      <c r="Q16" s="122">
        <v>0</v>
      </c>
      <c r="R16" s="34">
        <v>0</v>
      </c>
      <c r="S16" s="95">
        <v>0</v>
      </c>
      <c r="T16" s="30">
        <v>0</v>
      </c>
      <c r="U16" s="31">
        <v>0</v>
      </c>
      <c r="V16" s="32">
        <f t="shared" si="3"/>
        <v>0</v>
      </c>
      <c r="W16" s="31">
        <v>0</v>
      </c>
      <c r="X16" s="32">
        <f t="shared" si="1"/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/>
      <c r="AG16" s="30"/>
      <c r="AH16" s="30"/>
      <c r="AI16" s="30"/>
      <c r="AJ16" s="30">
        <v>0</v>
      </c>
      <c r="AK16" s="30">
        <v>0</v>
      </c>
      <c r="AL16" s="30">
        <v>0</v>
      </c>
      <c r="AM16" s="30">
        <v>0</v>
      </c>
      <c r="AN16" s="33">
        <v>0</v>
      </c>
    </row>
    <row r="17" spans="1:40">
      <c r="A17" s="179"/>
      <c r="B17" s="181">
        <v>3</v>
      </c>
      <c r="C17" s="24" t="s">
        <v>68</v>
      </c>
      <c r="D17" s="25">
        <v>1</v>
      </c>
      <c r="E17" s="26">
        <v>0</v>
      </c>
      <c r="F17" s="136">
        <v>43</v>
      </c>
      <c r="G17" s="116">
        <v>35</v>
      </c>
      <c r="H17" s="128">
        <v>8</v>
      </c>
      <c r="I17" s="25">
        <v>42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136">
        <v>43</v>
      </c>
      <c r="Q17" s="122">
        <v>1</v>
      </c>
      <c r="R17" s="34">
        <v>0</v>
      </c>
      <c r="S17" s="95">
        <v>0</v>
      </c>
      <c r="T17" s="30">
        <v>0</v>
      </c>
      <c r="U17" s="31">
        <v>0</v>
      </c>
      <c r="V17" s="32">
        <f t="shared" si="3"/>
        <v>0</v>
      </c>
      <c r="W17" s="31">
        <v>0</v>
      </c>
      <c r="X17" s="32">
        <f t="shared" si="1"/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/>
      <c r="AG17" s="30"/>
      <c r="AH17" s="30"/>
      <c r="AI17" s="30"/>
      <c r="AJ17" s="30">
        <v>0</v>
      </c>
      <c r="AK17" s="30">
        <v>0</v>
      </c>
      <c r="AL17" s="30">
        <v>0</v>
      </c>
      <c r="AM17" s="30">
        <v>0</v>
      </c>
      <c r="AN17" s="33">
        <v>0</v>
      </c>
    </row>
    <row r="18" spans="1:40">
      <c r="A18" s="179"/>
      <c r="B18" s="181"/>
      <c r="C18" s="24" t="s">
        <v>67</v>
      </c>
      <c r="D18" s="25">
        <v>0</v>
      </c>
      <c r="E18" s="26">
        <v>0</v>
      </c>
      <c r="F18" s="136">
        <v>29</v>
      </c>
      <c r="G18" s="116">
        <v>24</v>
      </c>
      <c r="H18" s="128">
        <v>5</v>
      </c>
      <c r="I18" s="25">
        <v>29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136">
        <v>29</v>
      </c>
      <c r="Q18" s="122">
        <v>0</v>
      </c>
      <c r="R18" s="34">
        <v>0</v>
      </c>
      <c r="S18" s="95">
        <v>0</v>
      </c>
      <c r="T18" s="30">
        <v>0</v>
      </c>
      <c r="U18" s="31">
        <v>0</v>
      </c>
      <c r="V18" s="32">
        <f t="shared" si="3"/>
        <v>0</v>
      </c>
      <c r="W18" s="31">
        <v>0</v>
      </c>
      <c r="X18" s="32">
        <f t="shared" si="1"/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/>
      <c r="AG18" s="30"/>
      <c r="AH18" s="30"/>
      <c r="AI18" s="30"/>
      <c r="AJ18" s="30">
        <v>0</v>
      </c>
      <c r="AK18" s="30">
        <v>0</v>
      </c>
      <c r="AL18" s="30">
        <v>0</v>
      </c>
      <c r="AM18" s="30">
        <v>0</v>
      </c>
      <c r="AN18" s="33">
        <v>0</v>
      </c>
    </row>
    <row r="19" spans="1:40">
      <c r="A19" s="179"/>
      <c r="B19" s="181"/>
      <c r="C19" s="24" t="s">
        <v>66</v>
      </c>
      <c r="D19" s="25">
        <v>0</v>
      </c>
      <c r="E19" s="26">
        <v>0</v>
      </c>
      <c r="F19" s="136">
        <v>26</v>
      </c>
      <c r="G19" s="116">
        <v>12</v>
      </c>
      <c r="H19" s="128">
        <v>14</v>
      </c>
      <c r="I19" s="25">
        <v>26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136">
        <v>26</v>
      </c>
      <c r="Q19" s="122">
        <v>0</v>
      </c>
      <c r="R19" s="34">
        <v>0</v>
      </c>
      <c r="S19" s="95">
        <v>0</v>
      </c>
      <c r="T19" s="30">
        <v>0</v>
      </c>
      <c r="U19" s="31">
        <v>0</v>
      </c>
      <c r="V19" s="32">
        <f t="shared" si="3"/>
        <v>0</v>
      </c>
      <c r="W19" s="31">
        <v>0</v>
      </c>
      <c r="X19" s="32">
        <f t="shared" si="1"/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/>
      <c r="AG19" s="30"/>
      <c r="AH19" s="30"/>
      <c r="AI19" s="30"/>
      <c r="AJ19" s="30">
        <v>0</v>
      </c>
      <c r="AK19" s="30">
        <v>0</v>
      </c>
      <c r="AL19" s="30">
        <v>0</v>
      </c>
      <c r="AM19" s="30">
        <v>0</v>
      </c>
      <c r="AN19" s="33">
        <v>0</v>
      </c>
    </row>
    <row r="20" spans="1:40">
      <c r="A20" s="180"/>
      <c r="B20" s="181"/>
      <c r="C20" s="24" t="s">
        <v>65</v>
      </c>
      <c r="D20" s="25">
        <v>0</v>
      </c>
      <c r="E20" s="26">
        <v>0</v>
      </c>
      <c r="F20" s="136">
        <v>42</v>
      </c>
      <c r="G20" s="116">
        <v>38</v>
      </c>
      <c r="H20" s="128">
        <v>4</v>
      </c>
      <c r="I20" s="25">
        <v>42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136">
        <v>42</v>
      </c>
      <c r="Q20" s="122">
        <v>0</v>
      </c>
      <c r="R20" s="34">
        <v>0</v>
      </c>
      <c r="S20" s="95">
        <v>0</v>
      </c>
      <c r="T20" s="30">
        <v>0</v>
      </c>
      <c r="U20" s="31">
        <v>0</v>
      </c>
      <c r="V20" s="32">
        <f t="shared" si="3"/>
        <v>0</v>
      </c>
      <c r="W20" s="31">
        <v>0</v>
      </c>
      <c r="X20" s="32">
        <f t="shared" si="1"/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/>
      <c r="AG20" s="30"/>
      <c r="AH20" s="30"/>
      <c r="AI20" s="30"/>
      <c r="AJ20" s="30">
        <v>0</v>
      </c>
      <c r="AK20" s="30">
        <v>0</v>
      </c>
      <c r="AL20" s="30">
        <v>0</v>
      </c>
      <c r="AM20" s="30">
        <v>0</v>
      </c>
      <c r="AN20" s="33">
        <v>0</v>
      </c>
    </row>
    <row r="21" spans="1:40" ht="16.5" customHeight="1">
      <c r="A21" s="35" t="s">
        <v>1</v>
      </c>
      <c r="B21" s="35"/>
      <c r="C21" s="36"/>
      <c r="D21" s="37">
        <f>SUM(D5:D20)</f>
        <v>9</v>
      </c>
      <c r="E21" s="38">
        <f>SUM(E5:E20)</f>
        <v>1</v>
      </c>
      <c r="F21" s="137">
        <f t="shared" ref="F21:H21" si="4">SUM(F5:F20)</f>
        <v>546</v>
      </c>
      <c r="G21" s="117">
        <f t="shared" si="4"/>
        <v>441</v>
      </c>
      <c r="H21" s="129">
        <f t="shared" si="4"/>
        <v>105</v>
      </c>
      <c r="I21" s="39">
        <f>SUM(I5:I20)</f>
        <v>538</v>
      </c>
      <c r="J21" s="40">
        <f t="shared" ref="J21:P21" si="5">SUM(J5:J20)</f>
        <v>0</v>
      </c>
      <c r="K21" s="40">
        <f t="shared" si="5"/>
        <v>0</v>
      </c>
      <c r="L21" s="40">
        <f t="shared" si="5"/>
        <v>9</v>
      </c>
      <c r="M21" s="40">
        <f t="shared" si="5"/>
        <v>0</v>
      </c>
      <c r="N21" s="40">
        <f t="shared" si="5"/>
        <v>0</v>
      </c>
      <c r="O21" s="40">
        <f t="shared" si="5"/>
        <v>1</v>
      </c>
      <c r="P21" s="137">
        <f t="shared" si="5"/>
        <v>546</v>
      </c>
      <c r="Q21" s="123">
        <f t="shared" ref="Q21" si="6">SUM(Q5:Q20)</f>
        <v>8</v>
      </c>
      <c r="R21" s="41">
        <f t="shared" ref="R21:AK21" si="7">SUM(R5:R20)</f>
        <v>245599</v>
      </c>
      <c r="S21" s="96">
        <f t="shared" si="7"/>
        <v>1700.0221225277937</v>
      </c>
      <c r="T21" s="43">
        <f t="shared" si="7"/>
        <v>7</v>
      </c>
      <c r="U21" s="44">
        <f t="shared" si="7"/>
        <v>0</v>
      </c>
      <c r="V21" s="45">
        <f t="shared" si="7"/>
        <v>0</v>
      </c>
      <c r="W21" s="44">
        <f t="shared" si="7"/>
        <v>287</v>
      </c>
      <c r="X21" s="45">
        <f t="shared" si="7"/>
        <v>114800</v>
      </c>
      <c r="Y21" s="43">
        <f t="shared" si="7"/>
        <v>0</v>
      </c>
      <c r="Z21" s="43">
        <f t="shared" si="7"/>
        <v>0</v>
      </c>
      <c r="AA21" s="43">
        <f t="shared" si="7"/>
        <v>0</v>
      </c>
      <c r="AB21" s="43">
        <f t="shared" si="7"/>
        <v>0</v>
      </c>
      <c r="AC21" s="43">
        <f t="shared" si="7"/>
        <v>0</v>
      </c>
      <c r="AD21" s="43">
        <f t="shared" si="7"/>
        <v>0</v>
      </c>
      <c r="AE21" s="43">
        <f t="shared" si="7"/>
        <v>0</v>
      </c>
      <c r="AF21" s="43">
        <f t="shared" si="7"/>
        <v>0</v>
      </c>
      <c r="AG21" s="43">
        <f t="shared" si="7"/>
        <v>0</v>
      </c>
      <c r="AH21" s="43">
        <f t="shared" si="7"/>
        <v>0</v>
      </c>
      <c r="AI21" s="43">
        <f t="shared" si="7"/>
        <v>0</v>
      </c>
      <c r="AJ21" s="43">
        <f t="shared" si="7"/>
        <v>1</v>
      </c>
      <c r="AK21" s="43">
        <f t="shared" si="7"/>
        <v>50</v>
      </c>
      <c r="AL21" s="43">
        <f t="shared" ref="AL21" si="8">SUM(AL5:AL20)</f>
        <v>211</v>
      </c>
      <c r="AM21" s="43">
        <f>SUM(AM5:AM20)</f>
        <v>4</v>
      </c>
      <c r="AN21" s="42">
        <f t="shared" ref="AN21" si="9">SUM(AN5:AN20)</f>
        <v>0</v>
      </c>
    </row>
    <row r="22" spans="1:40">
      <c r="A22" s="178">
        <v>2</v>
      </c>
      <c r="B22" s="178">
        <v>1</v>
      </c>
      <c r="C22" s="24" t="s">
        <v>64</v>
      </c>
      <c r="D22" s="25">
        <v>0</v>
      </c>
      <c r="E22" s="28">
        <v>0</v>
      </c>
      <c r="F22" s="136">
        <v>87</v>
      </c>
      <c r="G22" s="116">
        <v>60</v>
      </c>
      <c r="H22" s="128">
        <v>27</v>
      </c>
      <c r="I22" s="46">
        <v>87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136">
        <v>87</v>
      </c>
      <c r="Q22" s="122">
        <v>0</v>
      </c>
      <c r="R22" s="34">
        <v>0</v>
      </c>
      <c r="S22" s="95">
        <v>0</v>
      </c>
      <c r="T22" s="30">
        <v>1</v>
      </c>
      <c r="U22" s="31">
        <v>0</v>
      </c>
      <c r="V22" s="32">
        <f t="shared" ref="V22:V34" si="10">U22*$V$4</f>
        <v>0</v>
      </c>
      <c r="W22" s="31">
        <v>40</v>
      </c>
      <c r="X22" s="32">
        <f t="shared" ref="X22:X34" si="11">W22*$X$4</f>
        <v>16000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/>
      <c r="AG22" s="30"/>
      <c r="AH22" s="30"/>
      <c r="AI22" s="30"/>
      <c r="AJ22" s="30">
        <v>0</v>
      </c>
      <c r="AK22" s="30">
        <v>0</v>
      </c>
      <c r="AL22" s="30">
        <v>0</v>
      </c>
      <c r="AM22" s="30">
        <v>0</v>
      </c>
      <c r="AN22" s="33">
        <v>0</v>
      </c>
    </row>
    <row r="23" spans="1:40">
      <c r="A23" s="179"/>
      <c r="B23" s="179"/>
      <c r="C23" s="24" t="s">
        <v>63</v>
      </c>
      <c r="D23" s="25">
        <v>1</v>
      </c>
      <c r="E23" s="28">
        <v>0</v>
      </c>
      <c r="F23" s="136">
        <v>95</v>
      </c>
      <c r="G23" s="116">
        <v>81</v>
      </c>
      <c r="H23" s="128">
        <v>14</v>
      </c>
      <c r="I23" s="46">
        <v>94</v>
      </c>
      <c r="J23" s="27">
        <v>0</v>
      </c>
      <c r="K23" s="27">
        <v>1</v>
      </c>
      <c r="L23" s="27">
        <v>0</v>
      </c>
      <c r="M23" s="27">
        <v>0</v>
      </c>
      <c r="N23" s="27">
        <v>0</v>
      </c>
      <c r="O23" s="27">
        <v>0</v>
      </c>
      <c r="P23" s="136">
        <v>95</v>
      </c>
      <c r="Q23" s="122">
        <v>1</v>
      </c>
      <c r="R23" s="34">
        <v>0</v>
      </c>
      <c r="S23" s="95">
        <v>0</v>
      </c>
      <c r="T23" s="30">
        <v>0</v>
      </c>
      <c r="U23" s="31">
        <v>0</v>
      </c>
      <c r="V23" s="32">
        <f t="shared" si="10"/>
        <v>0</v>
      </c>
      <c r="W23" s="31">
        <v>0</v>
      </c>
      <c r="X23" s="32">
        <f t="shared" si="11"/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/>
      <c r="AG23" s="30"/>
      <c r="AH23" s="30"/>
      <c r="AI23" s="30"/>
      <c r="AJ23" s="30">
        <v>0</v>
      </c>
      <c r="AK23" s="30">
        <v>0</v>
      </c>
      <c r="AL23" s="30">
        <v>0</v>
      </c>
      <c r="AM23" s="30">
        <v>0</v>
      </c>
      <c r="AN23" s="33">
        <v>0</v>
      </c>
    </row>
    <row r="24" spans="1:40">
      <c r="A24" s="179"/>
      <c r="B24" s="179"/>
      <c r="C24" s="24" t="s">
        <v>62</v>
      </c>
      <c r="D24" s="25">
        <v>0</v>
      </c>
      <c r="E24" s="28">
        <v>0</v>
      </c>
      <c r="F24" s="136">
        <v>62</v>
      </c>
      <c r="G24" s="116">
        <v>62</v>
      </c>
      <c r="H24" s="128">
        <v>0</v>
      </c>
      <c r="I24" s="46">
        <v>62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136">
        <v>62</v>
      </c>
      <c r="Q24" s="122">
        <v>0</v>
      </c>
      <c r="R24" s="34">
        <v>0</v>
      </c>
      <c r="S24" s="95">
        <v>0</v>
      </c>
      <c r="T24" s="30">
        <v>0</v>
      </c>
      <c r="U24" s="31">
        <v>0</v>
      </c>
      <c r="V24" s="32">
        <f t="shared" si="10"/>
        <v>0</v>
      </c>
      <c r="W24" s="31">
        <v>0</v>
      </c>
      <c r="X24" s="32">
        <f t="shared" si="11"/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/>
      <c r="AG24" s="30"/>
      <c r="AH24" s="30"/>
      <c r="AI24" s="30"/>
      <c r="AJ24" s="30">
        <v>2</v>
      </c>
      <c r="AK24" s="30">
        <v>120</v>
      </c>
      <c r="AL24" s="30">
        <v>125</v>
      </c>
      <c r="AM24" s="30">
        <v>2</v>
      </c>
      <c r="AN24" s="33">
        <v>0</v>
      </c>
    </row>
    <row r="25" spans="1:40">
      <c r="A25" s="179"/>
      <c r="B25" s="179"/>
      <c r="C25" s="24" t="s">
        <v>61</v>
      </c>
      <c r="D25" s="25">
        <v>2</v>
      </c>
      <c r="E25" s="28">
        <v>1</v>
      </c>
      <c r="F25" s="136">
        <v>30</v>
      </c>
      <c r="G25" s="116">
        <v>29</v>
      </c>
      <c r="H25" s="128">
        <v>1</v>
      </c>
      <c r="I25" s="46">
        <v>29</v>
      </c>
      <c r="J25" s="27">
        <v>0</v>
      </c>
      <c r="K25" s="27">
        <v>0</v>
      </c>
      <c r="L25" s="27">
        <v>2</v>
      </c>
      <c r="M25" s="27">
        <v>0</v>
      </c>
      <c r="N25" s="27">
        <v>0</v>
      </c>
      <c r="O25" s="27">
        <v>1</v>
      </c>
      <c r="P25" s="136">
        <v>30</v>
      </c>
      <c r="Q25" s="122">
        <v>1</v>
      </c>
      <c r="R25" s="34">
        <v>0</v>
      </c>
      <c r="S25" s="95">
        <v>0</v>
      </c>
      <c r="T25" s="30">
        <v>0</v>
      </c>
      <c r="U25" s="31">
        <v>0</v>
      </c>
      <c r="V25" s="32">
        <f t="shared" si="10"/>
        <v>0</v>
      </c>
      <c r="W25" s="31">
        <v>0</v>
      </c>
      <c r="X25" s="32">
        <f t="shared" si="11"/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/>
      <c r="AG25" s="30"/>
      <c r="AH25" s="30"/>
      <c r="AI25" s="30"/>
      <c r="AJ25" s="30">
        <v>0</v>
      </c>
      <c r="AK25" s="30">
        <v>0</v>
      </c>
      <c r="AL25" s="30">
        <v>0</v>
      </c>
      <c r="AM25" s="30">
        <v>0</v>
      </c>
      <c r="AN25" s="33">
        <v>0</v>
      </c>
    </row>
    <row r="26" spans="1:40">
      <c r="A26" s="179"/>
      <c r="B26" s="179"/>
      <c r="C26" s="24" t="s">
        <v>60</v>
      </c>
      <c r="D26" s="25">
        <v>0</v>
      </c>
      <c r="E26" s="28">
        <v>0</v>
      </c>
      <c r="F26" s="136">
        <v>28</v>
      </c>
      <c r="G26" s="116">
        <v>23</v>
      </c>
      <c r="H26" s="128">
        <v>5</v>
      </c>
      <c r="I26" s="46">
        <v>28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136">
        <v>28</v>
      </c>
      <c r="Q26" s="122">
        <v>0</v>
      </c>
      <c r="R26" s="34">
        <v>0</v>
      </c>
      <c r="S26" s="95">
        <v>0</v>
      </c>
      <c r="T26" s="30">
        <v>1</v>
      </c>
      <c r="U26" s="31">
        <v>14</v>
      </c>
      <c r="V26" s="32">
        <f t="shared" si="10"/>
        <v>2800</v>
      </c>
      <c r="W26" s="31">
        <v>47</v>
      </c>
      <c r="X26" s="32">
        <f t="shared" si="11"/>
        <v>18800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/>
      <c r="AG26" s="30"/>
      <c r="AH26" s="30"/>
      <c r="AI26" s="30"/>
      <c r="AJ26" s="30">
        <v>0</v>
      </c>
      <c r="AK26" s="30">
        <v>0</v>
      </c>
      <c r="AL26" s="30">
        <v>0</v>
      </c>
      <c r="AM26" s="30">
        <v>0</v>
      </c>
      <c r="AN26" s="33">
        <v>0</v>
      </c>
    </row>
    <row r="27" spans="1:40">
      <c r="A27" s="179"/>
      <c r="B27" s="179"/>
      <c r="C27" s="24" t="s">
        <v>59</v>
      </c>
      <c r="D27" s="25">
        <v>0</v>
      </c>
      <c r="E27" s="28">
        <v>0</v>
      </c>
      <c r="F27" s="136">
        <v>25</v>
      </c>
      <c r="G27" s="116">
        <v>19</v>
      </c>
      <c r="H27" s="128">
        <v>6</v>
      </c>
      <c r="I27" s="46">
        <v>25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136">
        <v>25</v>
      </c>
      <c r="Q27" s="122">
        <v>0</v>
      </c>
      <c r="R27" s="34">
        <v>0</v>
      </c>
      <c r="S27" s="95">
        <v>0</v>
      </c>
      <c r="T27" s="30">
        <v>1</v>
      </c>
      <c r="U27" s="31">
        <v>21</v>
      </c>
      <c r="V27" s="32">
        <f t="shared" si="10"/>
        <v>4200</v>
      </c>
      <c r="W27" s="31">
        <v>33</v>
      </c>
      <c r="X27" s="32">
        <f t="shared" si="11"/>
        <v>13200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/>
      <c r="AG27" s="30"/>
      <c r="AH27" s="30"/>
      <c r="AI27" s="30"/>
      <c r="AJ27" s="30">
        <v>1</v>
      </c>
      <c r="AK27" s="30">
        <v>90</v>
      </c>
      <c r="AL27" s="30">
        <v>170</v>
      </c>
      <c r="AM27" s="30">
        <v>2</v>
      </c>
      <c r="AN27" s="33">
        <v>0</v>
      </c>
    </row>
    <row r="28" spans="1:40">
      <c r="A28" s="179"/>
      <c r="B28" s="180"/>
      <c r="C28" s="24" t="s">
        <v>58</v>
      </c>
      <c r="D28" s="25">
        <v>0</v>
      </c>
      <c r="E28" s="28">
        <v>0</v>
      </c>
      <c r="F28" s="136">
        <v>20</v>
      </c>
      <c r="G28" s="116">
        <v>20</v>
      </c>
      <c r="H28" s="128">
        <v>0</v>
      </c>
      <c r="I28" s="46">
        <v>20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136">
        <v>20</v>
      </c>
      <c r="Q28" s="122">
        <v>0</v>
      </c>
      <c r="R28" s="34">
        <v>0</v>
      </c>
      <c r="S28" s="95">
        <v>0</v>
      </c>
      <c r="T28" s="30">
        <v>0</v>
      </c>
      <c r="U28" s="31">
        <v>0</v>
      </c>
      <c r="V28" s="32">
        <f t="shared" si="10"/>
        <v>0</v>
      </c>
      <c r="W28" s="31">
        <v>0</v>
      </c>
      <c r="X28" s="32">
        <f t="shared" si="11"/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/>
      <c r="AG28" s="30"/>
      <c r="AH28" s="30"/>
      <c r="AI28" s="30"/>
      <c r="AJ28" s="30">
        <v>0</v>
      </c>
      <c r="AK28" s="30">
        <v>0</v>
      </c>
      <c r="AL28" s="30">
        <v>0</v>
      </c>
      <c r="AM28" s="30">
        <v>0</v>
      </c>
      <c r="AN28" s="33">
        <v>0</v>
      </c>
    </row>
    <row r="29" spans="1:40">
      <c r="A29" s="179"/>
      <c r="B29" s="181">
        <v>2</v>
      </c>
      <c r="C29" s="24" t="s">
        <v>57</v>
      </c>
      <c r="D29" s="25">
        <v>0</v>
      </c>
      <c r="E29" s="28">
        <v>1</v>
      </c>
      <c r="F29" s="136">
        <v>27</v>
      </c>
      <c r="G29" s="116">
        <v>15</v>
      </c>
      <c r="H29" s="128">
        <v>12</v>
      </c>
      <c r="I29" s="46">
        <v>28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136">
        <v>27</v>
      </c>
      <c r="Q29" s="122">
        <v>-1</v>
      </c>
      <c r="R29" s="34">
        <v>0</v>
      </c>
      <c r="S29" s="95">
        <v>0</v>
      </c>
      <c r="T29" s="30">
        <v>0</v>
      </c>
      <c r="U29" s="31">
        <v>0</v>
      </c>
      <c r="V29" s="32">
        <f t="shared" si="10"/>
        <v>0</v>
      </c>
      <c r="W29" s="31">
        <v>0</v>
      </c>
      <c r="X29" s="32">
        <f t="shared" si="11"/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/>
      <c r="AG29" s="30"/>
      <c r="AH29" s="30"/>
      <c r="AI29" s="30"/>
      <c r="AJ29" s="30">
        <v>2</v>
      </c>
      <c r="AK29" s="30">
        <v>100</v>
      </c>
      <c r="AL29" s="30">
        <v>343</v>
      </c>
      <c r="AM29" s="30">
        <v>14</v>
      </c>
      <c r="AN29" s="33">
        <v>0</v>
      </c>
    </row>
    <row r="30" spans="1:40">
      <c r="A30" s="179"/>
      <c r="B30" s="181"/>
      <c r="C30" s="24" t="s">
        <v>56</v>
      </c>
      <c r="D30" s="25">
        <v>5</v>
      </c>
      <c r="E30" s="28">
        <v>1</v>
      </c>
      <c r="F30" s="136">
        <v>143</v>
      </c>
      <c r="G30" s="116">
        <v>82</v>
      </c>
      <c r="H30" s="128">
        <v>61</v>
      </c>
      <c r="I30" s="46">
        <v>139</v>
      </c>
      <c r="J30" s="27">
        <v>0</v>
      </c>
      <c r="K30" s="27">
        <v>0</v>
      </c>
      <c r="L30" s="27">
        <v>5</v>
      </c>
      <c r="M30" s="27">
        <v>0</v>
      </c>
      <c r="N30" s="27">
        <v>0</v>
      </c>
      <c r="O30" s="27">
        <v>1</v>
      </c>
      <c r="P30" s="136">
        <v>143</v>
      </c>
      <c r="Q30" s="122">
        <v>4</v>
      </c>
      <c r="R30" s="34">
        <v>0</v>
      </c>
      <c r="S30" s="95">
        <v>0</v>
      </c>
      <c r="T30" s="30">
        <v>2</v>
      </c>
      <c r="U30" s="31">
        <v>1</v>
      </c>
      <c r="V30" s="32">
        <f t="shared" si="10"/>
        <v>200</v>
      </c>
      <c r="W30" s="31">
        <v>85</v>
      </c>
      <c r="X30" s="32">
        <f t="shared" si="11"/>
        <v>34000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/>
      <c r="AG30" s="30"/>
      <c r="AH30" s="30"/>
      <c r="AI30" s="30"/>
      <c r="AJ30" s="30">
        <v>1</v>
      </c>
      <c r="AK30" s="30">
        <v>150</v>
      </c>
      <c r="AL30" s="30">
        <v>40</v>
      </c>
      <c r="AM30" s="30">
        <v>10</v>
      </c>
      <c r="AN30" s="33">
        <v>0</v>
      </c>
    </row>
    <row r="31" spans="1:40">
      <c r="A31" s="179"/>
      <c r="B31" s="181"/>
      <c r="C31" s="24" t="s">
        <v>55</v>
      </c>
      <c r="D31" s="25">
        <v>0</v>
      </c>
      <c r="E31" s="28">
        <v>0</v>
      </c>
      <c r="F31" s="136">
        <v>58</v>
      </c>
      <c r="G31" s="116">
        <v>45</v>
      </c>
      <c r="H31" s="128">
        <v>13</v>
      </c>
      <c r="I31" s="46">
        <v>58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136">
        <v>58</v>
      </c>
      <c r="Q31" s="122">
        <v>0</v>
      </c>
      <c r="R31" s="34">
        <v>0</v>
      </c>
      <c r="S31" s="95">
        <v>0</v>
      </c>
      <c r="T31" s="30">
        <v>1</v>
      </c>
      <c r="U31" s="31">
        <v>0</v>
      </c>
      <c r="V31" s="32">
        <f t="shared" si="10"/>
        <v>0</v>
      </c>
      <c r="W31" s="31">
        <v>20</v>
      </c>
      <c r="X31" s="32">
        <f t="shared" si="11"/>
        <v>8000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/>
      <c r="AG31" s="30"/>
      <c r="AH31" s="30"/>
      <c r="AI31" s="30"/>
      <c r="AJ31" s="30">
        <v>0</v>
      </c>
      <c r="AK31" s="30">
        <v>0</v>
      </c>
      <c r="AL31" s="30">
        <v>0</v>
      </c>
      <c r="AM31" s="30">
        <v>0</v>
      </c>
      <c r="AN31" s="33">
        <v>0</v>
      </c>
    </row>
    <row r="32" spans="1:40">
      <c r="A32" s="179"/>
      <c r="B32" s="181"/>
      <c r="C32" s="24" t="s">
        <v>54</v>
      </c>
      <c r="D32" s="25">
        <v>2</v>
      </c>
      <c r="E32" s="28">
        <v>2</v>
      </c>
      <c r="F32" s="136">
        <v>105</v>
      </c>
      <c r="G32" s="116">
        <v>87</v>
      </c>
      <c r="H32" s="128">
        <v>18</v>
      </c>
      <c r="I32" s="46">
        <v>105</v>
      </c>
      <c r="J32" s="27">
        <v>0</v>
      </c>
      <c r="K32" s="27">
        <v>1</v>
      </c>
      <c r="L32" s="27">
        <v>1</v>
      </c>
      <c r="M32" s="27">
        <v>0</v>
      </c>
      <c r="N32" s="27">
        <v>0</v>
      </c>
      <c r="O32" s="27">
        <v>2</v>
      </c>
      <c r="P32" s="136">
        <v>105</v>
      </c>
      <c r="Q32" s="122">
        <v>0</v>
      </c>
      <c r="R32" s="34">
        <v>0</v>
      </c>
      <c r="S32" s="95">
        <v>0</v>
      </c>
      <c r="T32" s="30">
        <v>2</v>
      </c>
      <c r="U32" s="31">
        <v>1</v>
      </c>
      <c r="V32" s="32">
        <f t="shared" si="10"/>
        <v>200</v>
      </c>
      <c r="W32" s="31">
        <v>68</v>
      </c>
      <c r="X32" s="32">
        <f t="shared" si="11"/>
        <v>27200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/>
      <c r="AG32" s="30"/>
      <c r="AH32" s="30"/>
      <c r="AI32" s="30"/>
      <c r="AJ32" s="30">
        <v>0</v>
      </c>
      <c r="AK32" s="30">
        <v>0</v>
      </c>
      <c r="AL32" s="30">
        <v>0</v>
      </c>
      <c r="AM32" s="30">
        <v>0</v>
      </c>
      <c r="AN32" s="33">
        <v>0</v>
      </c>
    </row>
    <row r="33" spans="1:40">
      <c r="A33" s="179"/>
      <c r="B33" s="181"/>
      <c r="C33" s="24" t="s">
        <v>53</v>
      </c>
      <c r="D33" s="25">
        <v>0</v>
      </c>
      <c r="E33" s="28">
        <v>2</v>
      </c>
      <c r="F33" s="136">
        <v>111</v>
      </c>
      <c r="G33" s="116">
        <v>93</v>
      </c>
      <c r="H33" s="128">
        <v>18</v>
      </c>
      <c r="I33" s="46">
        <v>113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2</v>
      </c>
      <c r="P33" s="136">
        <v>111</v>
      </c>
      <c r="Q33" s="122">
        <v>-2</v>
      </c>
      <c r="R33" s="34">
        <v>0</v>
      </c>
      <c r="S33" s="95">
        <v>0</v>
      </c>
      <c r="T33" s="30">
        <v>0</v>
      </c>
      <c r="U33" s="31">
        <v>0</v>
      </c>
      <c r="V33" s="32">
        <f t="shared" si="10"/>
        <v>0</v>
      </c>
      <c r="W33" s="31">
        <v>0</v>
      </c>
      <c r="X33" s="32">
        <f t="shared" si="11"/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/>
      <c r="AG33" s="30"/>
      <c r="AH33" s="30"/>
      <c r="AI33" s="30"/>
      <c r="AJ33" s="30">
        <v>1</v>
      </c>
      <c r="AK33" s="30">
        <v>50</v>
      </c>
      <c r="AL33" s="30">
        <v>587</v>
      </c>
      <c r="AM33" s="30">
        <v>10</v>
      </c>
      <c r="AN33" s="33">
        <v>0</v>
      </c>
    </row>
    <row r="34" spans="1:40">
      <c r="A34" s="180"/>
      <c r="B34" s="181"/>
      <c r="C34" s="24" t="s">
        <v>52</v>
      </c>
      <c r="D34" s="25">
        <v>0</v>
      </c>
      <c r="E34" s="28">
        <v>0</v>
      </c>
      <c r="F34" s="136">
        <v>53</v>
      </c>
      <c r="G34" s="116">
        <v>43</v>
      </c>
      <c r="H34" s="128">
        <v>10</v>
      </c>
      <c r="I34" s="46">
        <v>53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136">
        <v>53</v>
      </c>
      <c r="Q34" s="122">
        <v>0</v>
      </c>
      <c r="R34" s="34">
        <v>0</v>
      </c>
      <c r="S34" s="95">
        <v>0</v>
      </c>
      <c r="T34" s="30">
        <v>1</v>
      </c>
      <c r="U34" s="31">
        <v>0</v>
      </c>
      <c r="V34" s="32">
        <f t="shared" si="10"/>
        <v>0</v>
      </c>
      <c r="W34" s="31">
        <v>37</v>
      </c>
      <c r="X34" s="32">
        <f t="shared" si="11"/>
        <v>14800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/>
      <c r="AG34" s="30"/>
      <c r="AH34" s="30"/>
      <c r="AI34" s="30"/>
      <c r="AJ34" s="30">
        <v>0</v>
      </c>
      <c r="AK34" s="30">
        <v>0</v>
      </c>
      <c r="AL34" s="30">
        <v>0</v>
      </c>
      <c r="AM34" s="30">
        <v>0</v>
      </c>
      <c r="AN34" s="33">
        <v>0</v>
      </c>
    </row>
    <row r="35" spans="1:40" ht="16.5" customHeight="1">
      <c r="A35" s="35" t="s">
        <v>1</v>
      </c>
      <c r="B35" s="35"/>
      <c r="C35" s="36"/>
      <c r="D35" s="37">
        <f>SUM(D22:D34)</f>
        <v>10</v>
      </c>
      <c r="E35" s="38">
        <f t="shared" ref="E35:P35" si="12">SUM(E22:E34)</f>
        <v>7</v>
      </c>
      <c r="F35" s="137">
        <f t="shared" ref="F35:H35" si="13">SUM(F22:F34)</f>
        <v>844</v>
      </c>
      <c r="G35" s="117">
        <f t="shared" si="13"/>
        <v>659</v>
      </c>
      <c r="H35" s="129">
        <f t="shared" si="13"/>
        <v>185</v>
      </c>
      <c r="I35" s="39">
        <f t="shared" si="12"/>
        <v>841</v>
      </c>
      <c r="J35" s="40">
        <f t="shared" si="12"/>
        <v>0</v>
      </c>
      <c r="K35" s="40">
        <f t="shared" si="12"/>
        <v>2</v>
      </c>
      <c r="L35" s="40">
        <f t="shared" si="12"/>
        <v>8</v>
      </c>
      <c r="M35" s="40">
        <f t="shared" si="12"/>
        <v>0</v>
      </c>
      <c r="N35" s="40">
        <f t="shared" si="12"/>
        <v>0</v>
      </c>
      <c r="O35" s="40">
        <f t="shared" si="12"/>
        <v>7</v>
      </c>
      <c r="P35" s="137">
        <f t="shared" si="12"/>
        <v>844</v>
      </c>
      <c r="Q35" s="123">
        <f t="shared" ref="Q35" si="14">SUM(Q22:Q34)</f>
        <v>3</v>
      </c>
      <c r="R35" s="47">
        <f t="shared" ref="R35:AM35" si="15">SUM(R22:R34)</f>
        <v>0</v>
      </c>
      <c r="S35" s="97">
        <f t="shared" si="15"/>
        <v>0</v>
      </c>
      <c r="T35" s="35">
        <f t="shared" si="15"/>
        <v>9</v>
      </c>
      <c r="U35" s="48">
        <f t="shared" si="15"/>
        <v>37</v>
      </c>
      <c r="V35" s="49">
        <f t="shared" si="15"/>
        <v>7400</v>
      </c>
      <c r="W35" s="48">
        <f t="shared" si="15"/>
        <v>330</v>
      </c>
      <c r="X35" s="49">
        <f t="shared" si="15"/>
        <v>132000</v>
      </c>
      <c r="Y35" s="35">
        <f t="shared" si="15"/>
        <v>0</v>
      </c>
      <c r="Z35" s="35">
        <f t="shared" si="15"/>
        <v>0</v>
      </c>
      <c r="AA35" s="35">
        <f t="shared" si="15"/>
        <v>0</v>
      </c>
      <c r="AB35" s="35">
        <f t="shared" si="15"/>
        <v>0</v>
      </c>
      <c r="AC35" s="35">
        <f t="shared" si="15"/>
        <v>0</v>
      </c>
      <c r="AD35" s="35">
        <f t="shared" si="15"/>
        <v>0</v>
      </c>
      <c r="AE35" s="35">
        <f t="shared" si="15"/>
        <v>0</v>
      </c>
      <c r="AF35" s="35">
        <f t="shared" si="15"/>
        <v>0</v>
      </c>
      <c r="AG35" s="35">
        <f t="shared" si="15"/>
        <v>0</v>
      </c>
      <c r="AH35" s="35">
        <f t="shared" si="15"/>
        <v>0</v>
      </c>
      <c r="AI35" s="35">
        <f t="shared" si="15"/>
        <v>0</v>
      </c>
      <c r="AJ35" s="35">
        <f t="shared" si="15"/>
        <v>7</v>
      </c>
      <c r="AK35" s="35">
        <f t="shared" si="15"/>
        <v>510</v>
      </c>
      <c r="AL35" s="35">
        <f t="shared" ref="AL35" si="16">SUM(AL22:AL34)</f>
        <v>1265</v>
      </c>
      <c r="AM35" s="35">
        <f t="shared" si="15"/>
        <v>38</v>
      </c>
      <c r="AN35" s="50"/>
    </row>
    <row r="36" spans="1:40">
      <c r="A36" s="178">
        <v>3</v>
      </c>
      <c r="B36" s="178">
        <v>1</v>
      </c>
      <c r="C36" s="24" t="s">
        <v>51</v>
      </c>
      <c r="D36" s="25">
        <v>1</v>
      </c>
      <c r="E36" s="28">
        <v>1</v>
      </c>
      <c r="F36" s="136">
        <v>31</v>
      </c>
      <c r="G36" s="116">
        <v>30</v>
      </c>
      <c r="H36" s="128">
        <v>1</v>
      </c>
      <c r="I36" s="46">
        <v>31</v>
      </c>
      <c r="J36" s="27">
        <v>0</v>
      </c>
      <c r="K36" s="27">
        <v>1</v>
      </c>
      <c r="L36" s="27">
        <v>0</v>
      </c>
      <c r="M36" s="27">
        <v>0</v>
      </c>
      <c r="N36" s="27">
        <v>0</v>
      </c>
      <c r="O36" s="27">
        <v>1</v>
      </c>
      <c r="P36" s="136">
        <v>31</v>
      </c>
      <c r="Q36" s="122">
        <v>0</v>
      </c>
      <c r="R36" s="34">
        <v>0</v>
      </c>
      <c r="S36" s="95">
        <v>0</v>
      </c>
      <c r="T36" s="30">
        <v>1</v>
      </c>
      <c r="U36" s="31">
        <v>0</v>
      </c>
      <c r="V36" s="32">
        <f t="shared" ref="V36:V43" si="17">U36*$V$4</f>
        <v>0</v>
      </c>
      <c r="W36" s="31">
        <v>57</v>
      </c>
      <c r="X36" s="32">
        <f t="shared" ref="X36:X43" si="18">W36*$X$4</f>
        <v>22800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/>
      <c r="AG36" s="30"/>
      <c r="AH36" s="30"/>
      <c r="AI36" s="30"/>
      <c r="AJ36" s="30">
        <v>2</v>
      </c>
      <c r="AK36" s="30">
        <v>105</v>
      </c>
      <c r="AL36" s="30">
        <v>265</v>
      </c>
      <c r="AM36" s="30">
        <v>8</v>
      </c>
      <c r="AN36" s="33">
        <v>0</v>
      </c>
    </row>
    <row r="37" spans="1:40">
      <c r="A37" s="179"/>
      <c r="B37" s="179"/>
      <c r="C37" s="24" t="s">
        <v>50</v>
      </c>
      <c r="D37" s="25">
        <v>0</v>
      </c>
      <c r="E37" s="28">
        <v>0</v>
      </c>
      <c r="F37" s="136">
        <v>18</v>
      </c>
      <c r="G37" s="116">
        <v>13</v>
      </c>
      <c r="H37" s="128">
        <v>5</v>
      </c>
      <c r="I37" s="46">
        <v>18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136">
        <v>18</v>
      </c>
      <c r="Q37" s="122">
        <v>0</v>
      </c>
      <c r="R37" s="34">
        <v>0</v>
      </c>
      <c r="S37" s="95">
        <v>0</v>
      </c>
      <c r="T37" s="30">
        <v>0</v>
      </c>
      <c r="U37" s="31">
        <v>0</v>
      </c>
      <c r="V37" s="32">
        <f t="shared" si="17"/>
        <v>0</v>
      </c>
      <c r="W37" s="31">
        <v>0</v>
      </c>
      <c r="X37" s="32">
        <f t="shared" si="18"/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/>
      <c r="AG37" s="30"/>
      <c r="AH37" s="30"/>
      <c r="AI37" s="30"/>
      <c r="AJ37" s="30">
        <v>0</v>
      </c>
      <c r="AK37" s="30">
        <v>0</v>
      </c>
      <c r="AL37" s="30">
        <v>0</v>
      </c>
      <c r="AM37" s="30">
        <v>0</v>
      </c>
      <c r="AN37" s="33">
        <v>0</v>
      </c>
    </row>
    <row r="38" spans="1:40">
      <c r="A38" s="179"/>
      <c r="B38" s="179"/>
      <c r="C38" s="24" t="s">
        <v>49</v>
      </c>
      <c r="D38" s="25">
        <v>0</v>
      </c>
      <c r="E38" s="28">
        <v>0</v>
      </c>
      <c r="F38" s="136">
        <v>21</v>
      </c>
      <c r="G38" s="116">
        <v>16</v>
      </c>
      <c r="H38" s="128">
        <v>5</v>
      </c>
      <c r="I38" s="46">
        <v>21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136">
        <v>21</v>
      </c>
      <c r="Q38" s="122">
        <v>0</v>
      </c>
      <c r="R38" s="34">
        <v>0</v>
      </c>
      <c r="S38" s="95">
        <v>0</v>
      </c>
      <c r="T38" s="30">
        <v>0</v>
      </c>
      <c r="U38" s="31">
        <v>0</v>
      </c>
      <c r="V38" s="32">
        <f t="shared" si="17"/>
        <v>0</v>
      </c>
      <c r="W38" s="31">
        <v>0</v>
      </c>
      <c r="X38" s="32">
        <f t="shared" si="18"/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/>
      <c r="AG38" s="30"/>
      <c r="AH38" s="30"/>
      <c r="AI38" s="30"/>
      <c r="AJ38" s="30">
        <v>0</v>
      </c>
      <c r="AK38" s="30">
        <v>0</v>
      </c>
      <c r="AL38" s="30">
        <v>0</v>
      </c>
      <c r="AM38" s="30">
        <v>0</v>
      </c>
      <c r="AN38" s="33">
        <v>0</v>
      </c>
    </row>
    <row r="39" spans="1:40">
      <c r="A39" s="179"/>
      <c r="B39" s="179"/>
      <c r="C39" s="24" t="s">
        <v>48</v>
      </c>
      <c r="D39" s="25">
        <v>0</v>
      </c>
      <c r="E39" s="28">
        <v>0</v>
      </c>
      <c r="F39" s="136">
        <v>20</v>
      </c>
      <c r="G39" s="116">
        <v>15</v>
      </c>
      <c r="H39" s="128">
        <v>5</v>
      </c>
      <c r="I39" s="46">
        <v>20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136">
        <v>20</v>
      </c>
      <c r="Q39" s="122">
        <v>0</v>
      </c>
      <c r="R39" s="34">
        <v>0</v>
      </c>
      <c r="S39" s="95">
        <v>0</v>
      </c>
      <c r="T39" s="30">
        <v>1</v>
      </c>
      <c r="U39" s="31">
        <v>0</v>
      </c>
      <c r="V39" s="32">
        <f t="shared" si="17"/>
        <v>0</v>
      </c>
      <c r="W39" s="31">
        <v>42</v>
      </c>
      <c r="X39" s="32">
        <f t="shared" si="18"/>
        <v>16800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/>
      <c r="AG39" s="30"/>
      <c r="AH39" s="30"/>
      <c r="AI39" s="30"/>
      <c r="AJ39" s="30">
        <v>0</v>
      </c>
      <c r="AK39" s="30">
        <v>0</v>
      </c>
      <c r="AL39" s="30">
        <v>0</v>
      </c>
      <c r="AM39" s="30">
        <v>0</v>
      </c>
      <c r="AN39" s="33">
        <v>0</v>
      </c>
    </row>
    <row r="40" spans="1:40">
      <c r="A40" s="179"/>
      <c r="B40" s="180"/>
      <c r="C40" s="24" t="s">
        <v>47</v>
      </c>
      <c r="D40" s="25">
        <v>0</v>
      </c>
      <c r="E40" s="28">
        <v>0</v>
      </c>
      <c r="F40" s="136">
        <v>45</v>
      </c>
      <c r="G40" s="116">
        <v>23</v>
      </c>
      <c r="H40" s="128">
        <v>22</v>
      </c>
      <c r="I40" s="46">
        <v>45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136">
        <v>45</v>
      </c>
      <c r="Q40" s="122">
        <v>0</v>
      </c>
      <c r="R40" s="34">
        <v>0</v>
      </c>
      <c r="S40" s="95">
        <v>0</v>
      </c>
      <c r="T40" s="30">
        <v>0</v>
      </c>
      <c r="U40" s="31">
        <v>0</v>
      </c>
      <c r="V40" s="32">
        <f t="shared" si="17"/>
        <v>0</v>
      </c>
      <c r="W40" s="31">
        <v>0</v>
      </c>
      <c r="X40" s="32">
        <f t="shared" si="18"/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/>
      <c r="AG40" s="30"/>
      <c r="AH40" s="30"/>
      <c r="AI40" s="30"/>
      <c r="AJ40" s="30">
        <v>0</v>
      </c>
      <c r="AK40" s="30">
        <v>0</v>
      </c>
      <c r="AL40" s="30">
        <v>0</v>
      </c>
      <c r="AM40" s="30">
        <v>0</v>
      </c>
      <c r="AN40" s="33">
        <v>0</v>
      </c>
    </row>
    <row r="41" spans="1:40">
      <c r="A41" s="179"/>
      <c r="B41" s="181">
        <v>2</v>
      </c>
      <c r="C41" s="24" t="s">
        <v>46</v>
      </c>
      <c r="D41" s="25">
        <v>1</v>
      </c>
      <c r="E41" s="28">
        <v>0</v>
      </c>
      <c r="F41" s="136">
        <v>25</v>
      </c>
      <c r="G41" s="116">
        <v>19</v>
      </c>
      <c r="H41" s="128">
        <v>6</v>
      </c>
      <c r="I41" s="46">
        <v>24</v>
      </c>
      <c r="J41" s="27">
        <v>0</v>
      </c>
      <c r="K41" s="27">
        <v>0</v>
      </c>
      <c r="L41" s="27">
        <v>1</v>
      </c>
      <c r="M41" s="27">
        <v>0</v>
      </c>
      <c r="N41" s="27">
        <v>0</v>
      </c>
      <c r="O41" s="27">
        <v>0</v>
      </c>
      <c r="P41" s="136">
        <v>25</v>
      </c>
      <c r="Q41" s="122">
        <v>1</v>
      </c>
      <c r="R41" s="34">
        <v>0</v>
      </c>
      <c r="S41" s="95">
        <v>0</v>
      </c>
      <c r="T41" s="30">
        <v>0</v>
      </c>
      <c r="U41" s="31">
        <v>0</v>
      </c>
      <c r="V41" s="32">
        <f t="shared" si="17"/>
        <v>0</v>
      </c>
      <c r="W41" s="31">
        <v>0</v>
      </c>
      <c r="X41" s="32">
        <f t="shared" si="18"/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/>
      <c r="AG41" s="30"/>
      <c r="AH41" s="30"/>
      <c r="AI41" s="30"/>
      <c r="AJ41" s="30">
        <v>0</v>
      </c>
      <c r="AK41" s="30">
        <v>0</v>
      </c>
      <c r="AL41" s="30">
        <v>0</v>
      </c>
      <c r="AM41" s="30">
        <v>0</v>
      </c>
      <c r="AN41" s="33">
        <v>0</v>
      </c>
    </row>
    <row r="42" spans="1:40">
      <c r="A42" s="179"/>
      <c r="B42" s="181"/>
      <c r="C42" s="24" t="s">
        <v>45</v>
      </c>
      <c r="D42" s="25">
        <v>0</v>
      </c>
      <c r="E42" s="28">
        <v>0</v>
      </c>
      <c r="F42" s="136">
        <v>33</v>
      </c>
      <c r="G42" s="116">
        <v>22</v>
      </c>
      <c r="H42" s="128">
        <v>11</v>
      </c>
      <c r="I42" s="46">
        <v>33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136">
        <v>33</v>
      </c>
      <c r="Q42" s="122">
        <v>0</v>
      </c>
      <c r="R42" s="34">
        <v>0</v>
      </c>
      <c r="S42" s="95">
        <v>0</v>
      </c>
      <c r="T42" s="30">
        <v>0</v>
      </c>
      <c r="U42" s="31">
        <v>0</v>
      </c>
      <c r="V42" s="32">
        <f t="shared" si="17"/>
        <v>0</v>
      </c>
      <c r="W42" s="31">
        <v>0</v>
      </c>
      <c r="X42" s="32">
        <f t="shared" si="18"/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/>
      <c r="AG42" s="30"/>
      <c r="AH42" s="30"/>
      <c r="AI42" s="30"/>
      <c r="AJ42" s="30">
        <v>0</v>
      </c>
      <c r="AK42" s="30">
        <v>0</v>
      </c>
      <c r="AL42" s="30">
        <v>0</v>
      </c>
      <c r="AM42" s="30">
        <v>0</v>
      </c>
      <c r="AN42" s="33">
        <v>0</v>
      </c>
    </row>
    <row r="43" spans="1:40">
      <c r="A43" s="180"/>
      <c r="B43" s="181"/>
      <c r="C43" s="24" t="s">
        <v>44</v>
      </c>
      <c r="D43" s="25">
        <v>0</v>
      </c>
      <c r="E43" s="28">
        <v>0</v>
      </c>
      <c r="F43" s="136">
        <v>9</v>
      </c>
      <c r="G43" s="116">
        <v>9</v>
      </c>
      <c r="H43" s="128">
        <v>0</v>
      </c>
      <c r="I43" s="46">
        <v>9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136">
        <v>9</v>
      </c>
      <c r="Q43" s="122">
        <v>0</v>
      </c>
      <c r="R43" s="34">
        <v>0</v>
      </c>
      <c r="S43" s="95">
        <v>0</v>
      </c>
      <c r="T43" s="30">
        <v>0</v>
      </c>
      <c r="U43" s="31">
        <v>0</v>
      </c>
      <c r="V43" s="32">
        <f t="shared" si="17"/>
        <v>0</v>
      </c>
      <c r="W43" s="31">
        <v>0</v>
      </c>
      <c r="X43" s="32">
        <f t="shared" si="18"/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/>
      <c r="AG43" s="30"/>
      <c r="AH43" s="30"/>
      <c r="AI43" s="30"/>
      <c r="AJ43" s="30">
        <v>0</v>
      </c>
      <c r="AK43" s="30">
        <v>0</v>
      </c>
      <c r="AL43" s="30">
        <v>0</v>
      </c>
      <c r="AM43" s="30">
        <v>0</v>
      </c>
      <c r="AN43" s="33">
        <v>0</v>
      </c>
    </row>
    <row r="44" spans="1:40" ht="16.5" customHeight="1">
      <c r="A44" s="35" t="s">
        <v>1</v>
      </c>
      <c r="B44" s="35"/>
      <c r="C44" s="36"/>
      <c r="D44" s="37">
        <f>SUM(D36:D43)</f>
        <v>2</v>
      </c>
      <c r="E44" s="38">
        <f t="shared" ref="E44:P44" si="19">SUM(E36:E43)</f>
        <v>1</v>
      </c>
      <c r="F44" s="137">
        <f t="shared" ref="F44:H44" si="20">SUM(F36:F43)</f>
        <v>202</v>
      </c>
      <c r="G44" s="117">
        <f t="shared" si="20"/>
        <v>147</v>
      </c>
      <c r="H44" s="129">
        <f t="shared" si="20"/>
        <v>55</v>
      </c>
      <c r="I44" s="39">
        <f t="shared" si="19"/>
        <v>201</v>
      </c>
      <c r="J44" s="40">
        <f t="shared" si="19"/>
        <v>0</v>
      </c>
      <c r="K44" s="40">
        <f t="shared" si="19"/>
        <v>1</v>
      </c>
      <c r="L44" s="40">
        <f t="shared" si="19"/>
        <v>1</v>
      </c>
      <c r="M44" s="40">
        <f t="shared" si="19"/>
        <v>0</v>
      </c>
      <c r="N44" s="40">
        <f t="shared" si="19"/>
        <v>0</v>
      </c>
      <c r="O44" s="40">
        <f t="shared" si="19"/>
        <v>1</v>
      </c>
      <c r="P44" s="137">
        <f t="shared" si="19"/>
        <v>202</v>
      </c>
      <c r="Q44" s="123">
        <f t="shared" ref="Q44" si="21">SUM(Q36:Q43)</f>
        <v>1</v>
      </c>
      <c r="R44" s="47">
        <f t="shared" ref="R44:AM44" si="22">SUM(R36:R43)</f>
        <v>0</v>
      </c>
      <c r="S44" s="97">
        <f t="shared" si="22"/>
        <v>0</v>
      </c>
      <c r="T44" s="35">
        <f t="shared" si="22"/>
        <v>2</v>
      </c>
      <c r="U44" s="48">
        <f t="shared" si="22"/>
        <v>0</v>
      </c>
      <c r="V44" s="49">
        <f t="shared" si="22"/>
        <v>0</v>
      </c>
      <c r="W44" s="48">
        <f t="shared" si="22"/>
        <v>99</v>
      </c>
      <c r="X44" s="49">
        <f t="shared" si="22"/>
        <v>39600</v>
      </c>
      <c r="Y44" s="35">
        <f t="shared" si="22"/>
        <v>0</v>
      </c>
      <c r="Z44" s="35">
        <f t="shared" si="22"/>
        <v>0</v>
      </c>
      <c r="AA44" s="35">
        <f t="shared" si="22"/>
        <v>0</v>
      </c>
      <c r="AB44" s="35">
        <f t="shared" si="22"/>
        <v>0</v>
      </c>
      <c r="AC44" s="35">
        <f t="shared" si="22"/>
        <v>0</v>
      </c>
      <c r="AD44" s="35">
        <f t="shared" si="22"/>
        <v>0</v>
      </c>
      <c r="AE44" s="35">
        <f t="shared" si="22"/>
        <v>0</v>
      </c>
      <c r="AF44" s="35">
        <f t="shared" si="22"/>
        <v>0</v>
      </c>
      <c r="AG44" s="35">
        <f t="shared" si="22"/>
        <v>0</v>
      </c>
      <c r="AH44" s="35">
        <f t="shared" si="22"/>
        <v>0</v>
      </c>
      <c r="AI44" s="35">
        <f t="shared" si="22"/>
        <v>0</v>
      </c>
      <c r="AJ44" s="35">
        <f t="shared" si="22"/>
        <v>2</v>
      </c>
      <c r="AK44" s="35">
        <f t="shared" si="22"/>
        <v>105</v>
      </c>
      <c r="AL44" s="35">
        <f t="shared" si="22"/>
        <v>265</v>
      </c>
      <c r="AM44" s="35">
        <f t="shared" si="22"/>
        <v>8</v>
      </c>
      <c r="AN44" s="50"/>
    </row>
    <row r="45" spans="1:40">
      <c r="A45" s="178">
        <v>4</v>
      </c>
      <c r="B45" s="178">
        <v>1</v>
      </c>
      <c r="C45" s="24" t="s">
        <v>43</v>
      </c>
      <c r="D45" s="25">
        <v>1</v>
      </c>
      <c r="E45" s="28">
        <v>0</v>
      </c>
      <c r="F45" s="136">
        <v>113</v>
      </c>
      <c r="G45" s="116">
        <v>77</v>
      </c>
      <c r="H45" s="128">
        <v>36</v>
      </c>
      <c r="I45" s="46">
        <v>112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136">
        <v>113</v>
      </c>
      <c r="Q45" s="122">
        <v>1</v>
      </c>
      <c r="R45" s="34">
        <v>0</v>
      </c>
      <c r="S45" s="95">
        <v>0</v>
      </c>
      <c r="T45" s="30">
        <v>1</v>
      </c>
      <c r="U45" s="31">
        <v>0</v>
      </c>
      <c r="V45" s="32">
        <f t="shared" ref="V45:V59" si="23">U45*$V$4</f>
        <v>0</v>
      </c>
      <c r="W45" s="31">
        <v>27</v>
      </c>
      <c r="X45" s="32">
        <f t="shared" ref="X45:X59" si="24">W45*$X$4</f>
        <v>10800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/>
      <c r="AG45" s="30"/>
      <c r="AH45" s="30"/>
      <c r="AI45" s="30"/>
      <c r="AJ45" s="30">
        <v>1</v>
      </c>
      <c r="AK45" s="30">
        <v>45</v>
      </c>
      <c r="AL45" s="30">
        <v>75</v>
      </c>
      <c r="AM45" s="30">
        <v>6</v>
      </c>
      <c r="AN45" s="33">
        <v>0</v>
      </c>
    </row>
    <row r="46" spans="1:40">
      <c r="A46" s="179"/>
      <c r="B46" s="179"/>
      <c r="C46" s="24" t="s">
        <v>42</v>
      </c>
      <c r="D46" s="25">
        <v>1</v>
      </c>
      <c r="E46" s="28">
        <v>0</v>
      </c>
      <c r="F46" s="136">
        <v>51</v>
      </c>
      <c r="G46" s="116">
        <v>28</v>
      </c>
      <c r="H46" s="128">
        <v>23</v>
      </c>
      <c r="I46" s="46">
        <v>50</v>
      </c>
      <c r="J46" s="27">
        <v>0</v>
      </c>
      <c r="K46" s="27">
        <v>0</v>
      </c>
      <c r="L46" s="27">
        <v>1</v>
      </c>
      <c r="M46" s="27">
        <v>0</v>
      </c>
      <c r="N46" s="27">
        <v>0</v>
      </c>
      <c r="O46" s="27">
        <v>0</v>
      </c>
      <c r="P46" s="136">
        <v>51</v>
      </c>
      <c r="Q46" s="122">
        <v>1</v>
      </c>
      <c r="R46" s="34">
        <v>144469</v>
      </c>
      <c r="S46" s="95">
        <v>1000</v>
      </c>
      <c r="T46" s="30">
        <v>1</v>
      </c>
      <c r="U46" s="31">
        <v>14</v>
      </c>
      <c r="V46" s="32">
        <f t="shared" si="23"/>
        <v>2800</v>
      </c>
      <c r="W46" s="31">
        <v>54</v>
      </c>
      <c r="X46" s="32">
        <f t="shared" si="24"/>
        <v>21600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/>
      <c r="AG46" s="30"/>
      <c r="AH46" s="30"/>
      <c r="AI46" s="30"/>
      <c r="AJ46" s="30">
        <v>1</v>
      </c>
      <c r="AK46" s="30">
        <v>50</v>
      </c>
      <c r="AL46" s="30">
        <v>66</v>
      </c>
      <c r="AM46" s="30">
        <v>12</v>
      </c>
      <c r="AN46" s="33">
        <v>0</v>
      </c>
    </row>
    <row r="47" spans="1:40">
      <c r="A47" s="179"/>
      <c r="B47" s="179"/>
      <c r="C47" s="24" t="s">
        <v>41</v>
      </c>
      <c r="D47" s="25">
        <v>0</v>
      </c>
      <c r="E47" s="28">
        <v>1</v>
      </c>
      <c r="F47" s="136">
        <v>22</v>
      </c>
      <c r="G47" s="116">
        <v>20</v>
      </c>
      <c r="H47" s="128">
        <v>2</v>
      </c>
      <c r="I47" s="46">
        <v>23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136">
        <v>22</v>
      </c>
      <c r="Q47" s="122">
        <v>-1</v>
      </c>
      <c r="R47" s="34">
        <v>0</v>
      </c>
      <c r="S47" s="95">
        <v>0</v>
      </c>
      <c r="T47" s="30">
        <v>0</v>
      </c>
      <c r="U47" s="31">
        <v>0</v>
      </c>
      <c r="V47" s="32">
        <f t="shared" si="23"/>
        <v>0</v>
      </c>
      <c r="W47" s="31">
        <v>0</v>
      </c>
      <c r="X47" s="32">
        <f t="shared" si="24"/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/>
      <c r="AG47" s="30"/>
      <c r="AH47" s="30"/>
      <c r="AI47" s="30"/>
      <c r="AJ47" s="30">
        <v>0</v>
      </c>
      <c r="AK47" s="30">
        <v>0</v>
      </c>
      <c r="AL47" s="30">
        <v>0</v>
      </c>
      <c r="AM47" s="30">
        <v>0</v>
      </c>
      <c r="AN47" s="33">
        <v>0</v>
      </c>
    </row>
    <row r="48" spans="1:40">
      <c r="A48" s="179"/>
      <c r="B48" s="179"/>
      <c r="C48" s="24" t="s">
        <v>40</v>
      </c>
      <c r="D48" s="25">
        <v>11</v>
      </c>
      <c r="E48" s="28">
        <v>0</v>
      </c>
      <c r="F48" s="136">
        <v>116</v>
      </c>
      <c r="G48" s="116">
        <v>65</v>
      </c>
      <c r="H48" s="128">
        <v>51</v>
      </c>
      <c r="I48" s="46">
        <v>105</v>
      </c>
      <c r="J48" s="27">
        <v>0</v>
      </c>
      <c r="K48" s="27">
        <v>1</v>
      </c>
      <c r="L48" s="27">
        <v>10</v>
      </c>
      <c r="M48" s="27">
        <v>0</v>
      </c>
      <c r="N48" s="27">
        <v>0</v>
      </c>
      <c r="O48" s="27">
        <v>0</v>
      </c>
      <c r="P48" s="136">
        <v>116</v>
      </c>
      <c r="Q48" s="122">
        <v>11</v>
      </c>
      <c r="R48" s="34">
        <v>0</v>
      </c>
      <c r="S48" s="95">
        <v>0</v>
      </c>
      <c r="T48" s="30">
        <v>1</v>
      </c>
      <c r="U48" s="31">
        <v>0</v>
      </c>
      <c r="V48" s="32">
        <f t="shared" si="23"/>
        <v>0</v>
      </c>
      <c r="W48" s="31">
        <v>80</v>
      </c>
      <c r="X48" s="32">
        <f t="shared" si="24"/>
        <v>32000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/>
      <c r="AG48" s="30"/>
      <c r="AH48" s="30"/>
      <c r="AI48" s="30"/>
      <c r="AJ48" s="30">
        <v>1</v>
      </c>
      <c r="AK48" s="30">
        <v>45</v>
      </c>
      <c r="AL48" s="30">
        <v>90</v>
      </c>
      <c r="AM48" s="30">
        <v>8</v>
      </c>
      <c r="AN48" s="33">
        <v>0</v>
      </c>
    </row>
    <row r="49" spans="1:40">
      <c r="A49" s="179"/>
      <c r="B49" s="179"/>
      <c r="C49" s="24" t="s">
        <v>39</v>
      </c>
      <c r="D49" s="25">
        <v>0</v>
      </c>
      <c r="E49" s="28">
        <v>0</v>
      </c>
      <c r="F49" s="136">
        <v>179</v>
      </c>
      <c r="G49" s="116">
        <v>46</v>
      </c>
      <c r="H49" s="128">
        <v>133</v>
      </c>
      <c r="I49" s="46">
        <v>179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136">
        <v>179</v>
      </c>
      <c r="Q49" s="122">
        <v>0</v>
      </c>
      <c r="R49" s="34">
        <v>0</v>
      </c>
      <c r="S49" s="95">
        <v>0</v>
      </c>
      <c r="T49" s="30">
        <v>1</v>
      </c>
      <c r="U49" s="31">
        <v>0</v>
      </c>
      <c r="V49" s="32">
        <f t="shared" si="23"/>
        <v>0</v>
      </c>
      <c r="W49" s="31">
        <v>51</v>
      </c>
      <c r="X49" s="32">
        <f t="shared" si="24"/>
        <v>20400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/>
      <c r="AG49" s="30"/>
      <c r="AH49" s="30"/>
      <c r="AI49" s="30"/>
      <c r="AJ49" s="30">
        <v>1</v>
      </c>
      <c r="AK49" s="30">
        <v>40</v>
      </c>
      <c r="AL49" s="30">
        <v>68</v>
      </c>
      <c r="AM49" s="30">
        <v>4</v>
      </c>
      <c r="AN49" s="33">
        <v>0</v>
      </c>
    </row>
    <row r="50" spans="1:40">
      <c r="A50" s="179"/>
      <c r="B50" s="179"/>
      <c r="C50" s="24" t="s">
        <v>38</v>
      </c>
      <c r="D50" s="25">
        <v>0</v>
      </c>
      <c r="E50" s="28">
        <v>0</v>
      </c>
      <c r="F50" s="136">
        <v>29</v>
      </c>
      <c r="G50" s="116">
        <v>24</v>
      </c>
      <c r="H50" s="128">
        <v>5</v>
      </c>
      <c r="I50" s="46">
        <v>29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136">
        <v>29</v>
      </c>
      <c r="Q50" s="122">
        <v>0</v>
      </c>
      <c r="R50" s="34">
        <v>0</v>
      </c>
      <c r="S50" s="95">
        <v>0</v>
      </c>
      <c r="T50" s="30">
        <v>1</v>
      </c>
      <c r="U50" s="31">
        <v>0</v>
      </c>
      <c r="V50" s="32">
        <f t="shared" si="23"/>
        <v>0</v>
      </c>
      <c r="W50" s="31">
        <v>37</v>
      </c>
      <c r="X50" s="32">
        <f t="shared" si="24"/>
        <v>14800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/>
      <c r="AG50" s="30"/>
      <c r="AH50" s="30"/>
      <c r="AI50" s="30"/>
      <c r="AJ50" s="30">
        <v>0</v>
      </c>
      <c r="AK50" s="30">
        <v>0</v>
      </c>
      <c r="AL50" s="30">
        <v>0</v>
      </c>
      <c r="AM50" s="30">
        <v>0</v>
      </c>
      <c r="AN50" s="33">
        <v>0</v>
      </c>
    </row>
    <row r="51" spans="1:40">
      <c r="A51" s="179"/>
      <c r="B51" s="179"/>
      <c r="C51" s="24" t="s">
        <v>37</v>
      </c>
      <c r="D51" s="25">
        <v>0</v>
      </c>
      <c r="E51" s="28">
        <v>0</v>
      </c>
      <c r="F51" s="136">
        <v>85</v>
      </c>
      <c r="G51" s="116">
        <v>53</v>
      </c>
      <c r="H51" s="128">
        <v>32</v>
      </c>
      <c r="I51" s="46">
        <v>85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136">
        <v>85</v>
      </c>
      <c r="Q51" s="122">
        <v>0</v>
      </c>
      <c r="R51" s="34">
        <v>0</v>
      </c>
      <c r="S51" s="95">
        <v>0</v>
      </c>
      <c r="T51" s="30">
        <v>0</v>
      </c>
      <c r="U51" s="31">
        <v>0</v>
      </c>
      <c r="V51" s="32">
        <f t="shared" si="23"/>
        <v>0</v>
      </c>
      <c r="W51" s="31">
        <v>0</v>
      </c>
      <c r="X51" s="32">
        <f t="shared" si="24"/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/>
      <c r="AG51" s="30"/>
      <c r="AH51" s="30"/>
      <c r="AI51" s="30"/>
      <c r="AJ51" s="30">
        <v>0</v>
      </c>
      <c r="AK51" s="30">
        <v>0</v>
      </c>
      <c r="AL51" s="30">
        <v>0</v>
      </c>
      <c r="AM51" s="30">
        <v>0</v>
      </c>
      <c r="AN51" s="33">
        <v>0</v>
      </c>
    </row>
    <row r="52" spans="1:40">
      <c r="A52" s="179"/>
      <c r="B52" s="180"/>
      <c r="C52" s="24" t="s">
        <v>36</v>
      </c>
      <c r="D52" s="25">
        <v>0</v>
      </c>
      <c r="E52" s="28">
        <v>0</v>
      </c>
      <c r="F52" s="136">
        <v>28</v>
      </c>
      <c r="G52" s="116">
        <v>23</v>
      </c>
      <c r="H52" s="128">
        <v>5</v>
      </c>
      <c r="I52" s="46">
        <v>28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136">
        <v>28</v>
      </c>
      <c r="Q52" s="122">
        <v>0</v>
      </c>
      <c r="R52" s="34">
        <v>0</v>
      </c>
      <c r="S52" s="95">
        <v>0</v>
      </c>
      <c r="T52" s="30">
        <v>0</v>
      </c>
      <c r="U52" s="31">
        <v>0</v>
      </c>
      <c r="V52" s="32">
        <f t="shared" si="23"/>
        <v>0</v>
      </c>
      <c r="W52" s="31">
        <v>0</v>
      </c>
      <c r="X52" s="32">
        <f t="shared" si="24"/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/>
      <c r="AG52" s="30"/>
      <c r="AH52" s="30"/>
      <c r="AI52" s="30"/>
      <c r="AJ52" s="115">
        <v>1</v>
      </c>
      <c r="AK52" s="115">
        <v>50</v>
      </c>
      <c r="AL52" s="115">
        <v>161</v>
      </c>
      <c r="AM52" s="115">
        <v>2</v>
      </c>
      <c r="AN52" s="33">
        <v>0</v>
      </c>
    </row>
    <row r="53" spans="1:40">
      <c r="A53" s="179"/>
      <c r="B53" s="181">
        <v>2</v>
      </c>
      <c r="C53" s="24" t="s">
        <v>35</v>
      </c>
      <c r="D53" s="25">
        <v>0</v>
      </c>
      <c r="E53" s="28">
        <v>9</v>
      </c>
      <c r="F53" s="136">
        <v>178</v>
      </c>
      <c r="G53" s="116">
        <v>102</v>
      </c>
      <c r="H53" s="128">
        <v>76</v>
      </c>
      <c r="I53" s="46">
        <v>187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9</v>
      </c>
      <c r="P53" s="136">
        <v>178</v>
      </c>
      <c r="Q53" s="122">
        <v>-9</v>
      </c>
      <c r="R53" s="34">
        <v>0</v>
      </c>
      <c r="S53" s="95">
        <v>0</v>
      </c>
      <c r="T53" s="30">
        <v>1</v>
      </c>
      <c r="U53" s="31">
        <v>0</v>
      </c>
      <c r="V53" s="32">
        <f t="shared" si="23"/>
        <v>0</v>
      </c>
      <c r="W53" s="31">
        <v>25</v>
      </c>
      <c r="X53" s="32">
        <f t="shared" si="24"/>
        <v>10000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/>
      <c r="AG53" s="30"/>
      <c r="AH53" s="30"/>
      <c r="AI53" s="30"/>
      <c r="AJ53" s="30">
        <v>0</v>
      </c>
      <c r="AK53" s="30">
        <v>0</v>
      </c>
      <c r="AL53" s="30">
        <v>0</v>
      </c>
      <c r="AM53" s="30">
        <v>0</v>
      </c>
      <c r="AN53" s="33">
        <v>0</v>
      </c>
    </row>
    <row r="54" spans="1:40">
      <c r="A54" s="179"/>
      <c r="B54" s="181"/>
      <c r="C54" s="24" t="s">
        <v>34</v>
      </c>
      <c r="D54" s="25">
        <v>0</v>
      </c>
      <c r="E54" s="28">
        <v>1</v>
      </c>
      <c r="F54" s="136">
        <v>87</v>
      </c>
      <c r="G54" s="116">
        <v>48</v>
      </c>
      <c r="H54" s="128">
        <v>39</v>
      </c>
      <c r="I54" s="46">
        <v>88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1</v>
      </c>
      <c r="P54" s="136">
        <v>87</v>
      </c>
      <c r="Q54" s="122">
        <v>-1</v>
      </c>
      <c r="R54" s="34">
        <v>0</v>
      </c>
      <c r="S54" s="95">
        <v>0</v>
      </c>
      <c r="T54" s="30">
        <v>0</v>
      </c>
      <c r="U54" s="31">
        <v>0</v>
      </c>
      <c r="V54" s="32">
        <f t="shared" si="23"/>
        <v>0</v>
      </c>
      <c r="W54" s="31">
        <v>0</v>
      </c>
      <c r="X54" s="32">
        <f t="shared" si="24"/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/>
      <c r="AG54" s="30"/>
      <c r="AH54" s="30"/>
      <c r="AI54" s="30"/>
      <c r="AJ54" s="30">
        <v>0</v>
      </c>
      <c r="AK54" s="30">
        <v>0</v>
      </c>
      <c r="AL54" s="30">
        <v>0</v>
      </c>
      <c r="AM54" s="30">
        <v>0</v>
      </c>
      <c r="AN54" s="33">
        <v>0</v>
      </c>
    </row>
    <row r="55" spans="1:40">
      <c r="A55" s="179"/>
      <c r="B55" s="181"/>
      <c r="C55" s="24" t="s">
        <v>33</v>
      </c>
      <c r="D55" s="25">
        <v>0</v>
      </c>
      <c r="E55" s="28">
        <v>0</v>
      </c>
      <c r="F55" s="136">
        <v>28</v>
      </c>
      <c r="G55" s="116">
        <v>27</v>
      </c>
      <c r="H55" s="128">
        <v>1</v>
      </c>
      <c r="I55" s="46">
        <v>28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136">
        <v>28</v>
      </c>
      <c r="Q55" s="122">
        <v>0</v>
      </c>
      <c r="R55" s="34">
        <v>0</v>
      </c>
      <c r="S55" s="95">
        <v>0</v>
      </c>
      <c r="T55" s="30">
        <v>0</v>
      </c>
      <c r="U55" s="31">
        <v>0</v>
      </c>
      <c r="V55" s="32">
        <f t="shared" si="23"/>
        <v>0</v>
      </c>
      <c r="W55" s="31">
        <v>0</v>
      </c>
      <c r="X55" s="32">
        <f t="shared" si="24"/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/>
      <c r="AG55" s="30"/>
      <c r="AH55" s="30"/>
      <c r="AI55" s="30"/>
      <c r="AJ55" s="30">
        <v>0</v>
      </c>
      <c r="AK55" s="30">
        <v>0</v>
      </c>
      <c r="AL55" s="30">
        <v>0</v>
      </c>
      <c r="AM55" s="30">
        <v>0</v>
      </c>
      <c r="AN55" s="33">
        <v>0</v>
      </c>
    </row>
    <row r="56" spans="1:40">
      <c r="A56" s="179"/>
      <c r="B56" s="181"/>
      <c r="C56" s="24" t="s">
        <v>32</v>
      </c>
      <c r="D56" s="25">
        <v>0</v>
      </c>
      <c r="E56" s="28">
        <v>0</v>
      </c>
      <c r="F56" s="136">
        <v>83</v>
      </c>
      <c r="G56" s="116">
        <v>82</v>
      </c>
      <c r="H56" s="128">
        <v>1</v>
      </c>
      <c r="I56" s="46">
        <v>83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136">
        <v>83</v>
      </c>
      <c r="Q56" s="122">
        <v>0</v>
      </c>
      <c r="R56" s="34">
        <v>0</v>
      </c>
      <c r="S56" s="95">
        <v>0</v>
      </c>
      <c r="T56" s="30">
        <v>0</v>
      </c>
      <c r="U56" s="31">
        <v>0</v>
      </c>
      <c r="V56" s="32">
        <f t="shared" si="23"/>
        <v>0</v>
      </c>
      <c r="W56" s="31">
        <v>0</v>
      </c>
      <c r="X56" s="32">
        <f t="shared" si="24"/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/>
      <c r="AG56" s="30"/>
      <c r="AH56" s="30"/>
      <c r="AI56" s="30"/>
      <c r="AJ56" s="30">
        <v>0</v>
      </c>
      <c r="AK56" s="30">
        <v>0</v>
      </c>
      <c r="AL56" s="30">
        <v>0</v>
      </c>
      <c r="AM56" s="30">
        <v>0</v>
      </c>
      <c r="AN56" s="33">
        <v>0</v>
      </c>
    </row>
    <row r="57" spans="1:40">
      <c r="A57" s="179"/>
      <c r="B57" s="181"/>
      <c r="C57" s="24" t="s">
        <v>31</v>
      </c>
      <c r="D57" s="25">
        <v>0</v>
      </c>
      <c r="E57" s="28">
        <v>0</v>
      </c>
      <c r="F57" s="136">
        <v>80</v>
      </c>
      <c r="G57" s="116">
        <v>55</v>
      </c>
      <c r="H57" s="128">
        <v>25</v>
      </c>
      <c r="I57" s="46">
        <v>80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136">
        <v>80</v>
      </c>
      <c r="Q57" s="122">
        <v>0</v>
      </c>
      <c r="R57" s="34">
        <v>0</v>
      </c>
      <c r="S57" s="95">
        <v>0</v>
      </c>
      <c r="T57" s="30">
        <v>0</v>
      </c>
      <c r="U57" s="31">
        <v>0</v>
      </c>
      <c r="V57" s="32">
        <f t="shared" si="23"/>
        <v>0</v>
      </c>
      <c r="W57" s="31">
        <v>0</v>
      </c>
      <c r="X57" s="32">
        <f t="shared" si="24"/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/>
      <c r="AG57" s="30"/>
      <c r="AH57" s="30"/>
      <c r="AI57" s="30"/>
      <c r="AJ57" s="30">
        <v>0</v>
      </c>
      <c r="AK57" s="30">
        <v>0</v>
      </c>
      <c r="AL57" s="30">
        <v>0</v>
      </c>
      <c r="AM57" s="30">
        <v>0</v>
      </c>
      <c r="AN57" s="33">
        <v>0</v>
      </c>
    </row>
    <row r="58" spans="1:40">
      <c r="A58" s="179"/>
      <c r="B58" s="181"/>
      <c r="C58" s="24" t="s">
        <v>30</v>
      </c>
      <c r="D58" s="25">
        <v>0</v>
      </c>
      <c r="E58" s="28">
        <v>0</v>
      </c>
      <c r="F58" s="136">
        <v>32</v>
      </c>
      <c r="G58" s="116">
        <v>27</v>
      </c>
      <c r="H58" s="128">
        <v>5</v>
      </c>
      <c r="I58" s="46">
        <v>32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136">
        <v>32</v>
      </c>
      <c r="Q58" s="122">
        <v>0</v>
      </c>
      <c r="R58" s="34">
        <v>0</v>
      </c>
      <c r="S58" s="95">
        <v>0</v>
      </c>
      <c r="T58" s="30">
        <v>0</v>
      </c>
      <c r="U58" s="31">
        <v>0</v>
      </c>
      <c r="V58" s="32">
        <f t="shared" si="23"/>
        <v>0</v>
      </c>
      <c r="W58" s="31">
        <v>0</v>
      </c>
      <c r="X58" s="32">
        <f t="shared" si="24"/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/>
      <c r="AG58" s="30"/>
      <c r="AH58" s="30"/>
      <c r="AI58" s="30"/>
      <c r="AJ58" s="30">
        <v>0</v>
      </c>
      <c r="AK58" s="30">
        <v>0</v>
      </c>
      <c r="AL58" s="30">
        <v>0</v>
      </c>
      <c r="AM58" s="30">
        <v>0</v>
      </c>
      <c r="AN58" s="33">
        <v>0</v>
      </c>
    </row>
    <row r="59" spans="1:40">
      <c r="A59" s="180"/>
      <c r="B59" s="181"/>
      <c r="C59" s="24" t="s">
        <v>29</v>
      </c>
      <c r="D59" s="25">
        <v>0</v>
      </c>
      <c r="E59" s="28">
        <v>0</v>
      </c>
      <c r="F59" s="136">
        <v>26</v>
      </c>
      <c r="G59" s="116">
        <v>26</v>
      </c>
      <c r="H59" s="128">
        <v>0</v>
      </c>
      <c r="I59" s="46">
        <v>26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136">
        <v>26</v>
      </c>
      <c r="Q59" s="122">
        <v>0</v>
      </c>
      <c r="R59" s="34">
        <v>0</v>
      </c>
      <c r="S59" s="95">
        <v>0</v>
      </c>
      <c r="T59" s="30">
        <v>0</v>
      </c>
      <c r="U59" s="31">
        <v>0</v>
      </c>
      <c r="V59" s="32">
        <f t="shared" si="23"/>
        <v>0</v>
      </c>
      <c r="W59" s="31">
        <v>0</v>
      </c>
      <c r="X59" s="32">
        <f t="shared" si="24"/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/>
      <c r="AG59" s="30"/>
      <c r="AH59" s="30"/>
      <c r="AI59" s="30"/>
      <c r="AJ59" s="30">
        <v>0</v>
      </c>
      <c r="AK59" s="30">
        <v>0</v>
      </c>
      <c r="AL59" s="30">
        <v>0</v>
      </c>
      <c r="AM59" s="30">
        <v>0</v>
      </c>
      <c r="AN59" s="33">
        <v>0</v>
      </c>
    </row>
    <row r="60" spans="1:40" ht="16.5" customHeight="1">
      <c r="A60" s="35" t="s">
        <v>1</v>
      </c>
      <c r="B60" s="35"/>
      <c r="C60" s="36"/>
      <c r="D60" s="51">
        <f>SUM(D45:D59)</f>
        <v>13</v>
      </c>
      <c r="E60" s="52">
        <f t="shared" ref="E60:P60" si="25">SUM(E45:E59)</f>
        <v>11</v>
      </c>
      <c r="F60" s="138">
        <f t="shared" ref="F60:H60" si="26">SUM(F45:F59)</f>
        <v>1137</v>
      </c>
      <c r="G60" s="118">
        <f t="shared" si="26"/>
        <v>703</v>
      </c>
      <c r="H60" s="130">
        <f t="shared" si="26"/>
        <v>434</v>
      </c>
      <c r="I60" s="53">
        <f t="shared" si="25"/>
        <v>1135</v>
      </c>
      <c r="J60" s="54">
        <f t="shared" si="25"/>
        <v>0</v>
      </c>
      <c r="K60" s="54">
        <f t="shared" si="25"/>
        <v>1</v>
      </c>
      <c r="L60" s="54">
        <f t="shared" si="25"/>
        <v>12</v>
      </c>
      <c r="M60" s="54">
        <f t="shared" si="25"/>
        <v>0</v>
      </c>
      <c r="N60" s="54">
        <f t="shared" si="25"/>
        <v>0</v>
      </c>
      <c r="O60" s="54">
        <f t="shared" si="25"/>
        <v>11</v>
      </c>
      <c r="P60" s="138">
        <f t="shared" si="25"/>
        <v>1137</v>
      </c>
      <c r="Q60" s="124">
        <f t="shared" ref="Q60" si="27">SUM(Q45:Q59)</f>
        <v>2</v>
      </c>
      <c r="R60" s="47">
        <f>SUM(R36:R59)</f>
        <v>144469</v>
      </c>
      <c r="S60" s="97">
        <f>SUM(S36:S59)</f>
        <v>1000</v>
      </c>
      <c r="T60" s="35">
        <f t="shared" ref="T60:AM60" si="28">SUM(T45:T59)</f>
        <v>6</v>
      </c>
      <c r="U60" s="48">
        <f t="shared" si="28"/>
        <v>14</v>
      </c>
      <c r="V60" s="49">
        <f t="shared" si="28"/>
        <v>2800</v>
      </c>
      <c r="W60" s="48">
        <f t="shared" si="28"/>
        <v>274</v>
      </c>
      <c r="X60" s="49">
        <f t="shared" si="28"/>
        <v>109600</v>
      </c>
      <c r="Y60" s="35">
        <f t="shared" si="28"/>
        <v>0</v>
      </c>
      <c r="Z60" s="35">
        <f t="shared" si="28"/>
        <v>0</v>
      </c>
      <c r="AA60" s="35">
        <f t="shared" si="28"/>
        <v>0</v>
      </c>
      <c r="AB60" s="35">
        <f t="shared" si="28"/>
        <v>0</v>
      </c>
      <c r="AC60" s="35">
        <f t="shared" si="28"/>
        <v>0</v>
      </c>
      <c r="AD60" s="35">
        <f t="shared" si="28"/>
        <v>0</v>
      </c>
      <c r="AE60" s="35">
        <f t="shared" si="28"/>
        <v>0</v>
      </c>
      <c r="AF60" s="35">
        <f t="shared" si="28"/>
        <v>0</v>
      </c>
      <c r="AG60" s="35">
        <f t="shared" si="28"/>
        <v>0</v>
      </c>
      <c r="AH60" s="35">
        <f t="shared" si="28"/>
        <v>0</v>
      </c>
      <c r="AI60" s="35">
        <f t="shared" si="28"/>
        <v>0</v>
      </c>
      <c r="AJ60" s="35">
        <f t="shared" si="28"/>
        <v>5</v>
      </c>
      <c r="AK60" s="35">
        <f t="shared" si="28"/>
        <v>230</v>
      </c>
      <c r="AL60" s="35">
        <f t="shared" ref="AL60" si="29">SUM(AL45:AL59)</f>
        <v>460</v>
      </c>
      <c r="AM60" s="35">
        <f t="shared" si="28"/>
        <v>32</v>
      </c>
      <c r="AN60" s="50"/>
    </row>
    <row r="61" spans="1:40">
      <c r="A61" s="178">
        <v>5</v>
      </c>
      <c r="B61" s="178">
        <v>1</v>
      </c>
      <c r="C61" s="24" t="s">
        <v>28</v>
      </c>
      <c r="D61" s="55">
        <v>0</v>
      </c>
      <c r="E61" s="56">
        <v>0</v>
      </c>
      <c r="F61" s="139">
        <v>74</v>
      </c>
      <c r="G61" s="116">
        <v>46</v>
      </c>
      <c r="H61" s="131">
        <v>28</v>
      </c>
      <c r="I61" s="57">
        <v>74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139">
        <v>74</v>
      </c>
      <c r="Q61" s="122">
        <v>0</v>
      </c>
      <c r="R61" s="34">
        <v>0</v>
      </c>
      <c r="S61" s="95">
        <v>0</v>
      </c>
      <c r="T61" s="30">
        <v>1</v>
      </c>
      <c r="U61" s="31">
        <v>0</v>
      </c>
      <c r="V61" s="32">
        <f t="shared" ref="V61:V69" si="30">U61*$V$4</f>
        <v>0</v>
      </c>
      <c r="W61" s="31">
        <v>57</v>
      </c>
      <c r="X61" s="32">
        <f t="shared" ref="X61:X69" si="31">W61*$X$4</f>
        <v>22800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/>
      <c r="AG61" s="30"/>
      <c r="AH61" s="30"/>
      <c r="AI61" s="30"/>
      <c r="AJ61" s="30">
        <v>0</v>
      </c>
      <c r="AK61" s="30">
        <v>0</v>
      </c>
      <c r="AL61" s="30">
        <v>0</v>
      </c>
      <c r="AM61" s="30">
        <v>0</v>
      </c>
      <c r="AN61" s="33">
        <v>0</v>
      </c>
    </row>
    <row r="62" spans="1:40">
      <c r="A62" s="179"/>
      <c r="B62" s="179"/>
      <c r="C62" s="24" t="s">
        <v>27</v>
      </c>
      <c r="D62" s="55">
        <v>0</v>
      </c>
      <c r="E62" s="56">
        <v>0</v>
      </c>
      <c r="F62" s="139">
        <v>17</v>
      </c>
      <c r="G62" s="116">
        <v>16</v>
      </c>
      <c r="H62" s="131">
        <v>1</v>
      </c>
      <c r="I62" s="57">
        <v>17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139">
        <v>17</v>
      </c>
      <c r="Q62" s="122">
        <v>0</v>
      </c>
      <c r="R62" s="34">
        <v>0</v>
      </c>
      <c r="S62" s="95">
        <v>0</v>
      </c>
      <c r="T62" s="30">
        <v>1</v>
      </c>
      <c r="U62" s="31">
        <v>0</v>
      </c>
      <c r="V62" s="32">
        <f t="shared" si="30"/>
        <v>0</v>
      </c>
      <c r="W62" s="31">
        <v>46</v>
      </c>
      <c r="X62" s="32">
        <f t="shared" si="31"/>
        <v>18400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/>
      <c r="AG62" s="30"/>
      <c r="AH62" s="30"/>
      <c r="AI62" s="30"/>
      <c r="AJ62" s="30">
        <v>0</v>
      </c>
      <c r="AK62" s="30">
        <v>0</v>
      </c>
      <c r="AL62" s="30">
        <v>0</v>
      </c>
      <c r="AM62" s="30">
        <v>0</v>
      </c>
      <c r="AN62" s="33">
        <v>0</v>
      </c>
    </row>
    <row r="63" spans="1:40">
      <c r="A63" s="179"/>
      <c r="B63" s="179"/>
      <c r="C63" s="24" t="s">
        <v>26</v>
      </c>
      <c r="D63" s="55">
        <v>0</v>
      </c>
      <c r="E63" s="56">
        <v>2</v>
      </c>
      <c r="F63" s="139">
        <v>106</v>
      </c>
      <c r="G63" s="116">
        <v>59</v>
      </c>
      <c r="H63" s="131">
        <v>47</v>
      </c>
      <c r="I63" s="57">
        <v>108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2</v>
      </c>
      <c r="P63" s="139">
        <v>106</v>
      </c>
      <c r="Q63" s="122">
        <v>-2</v>
      </c>
      <c r="R63" s="34">
        <v>0</v>
      </c>
      <c r="S63" s="95">
        <v>0</v>
      </c>
      <c r="T63" s="30">
        <v>0</v>
      </c>
      <c r="U63" s="31">
        <v>0</v>
      </c>
      <c r="V63" s="32">
        <f t="shared" si="30"/>
        <v>0</v>
      </c>
      <c r="W63" s="31">
        <v>0</v>
      </c>
      <c r="X63" s="32">
        <f t="shared" si="31"/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/>
      <c r="AG63" s="30"/>
      <c r="AH63" s="30"/>
      <c r="AI63" s="30"/>
      <c r="AJ63" s="30">
        <v>0</v>
      </c>
      <c r="AK63" s="30">
        <v>0</v>
      </c>
      <c r="AL63" s="30">
        <v>0</v>
      </c>
      <c r="AM63" s="30">
        <v>0</v>
      </c>
      <c r="AN63" s="33">
        <v>0</v>
      </c>
    </row>
    <row r="64" spans="1:40">
      <c r="A64" s="179"/>
      <c r="B64" s="180"/>
      <c r="C64" s="24" t="s">
        <v>25</v>
      </c>
      <c r="D64" s="55">
        <v>0</v>
      </c>
      <c r="E64" s="56">
        <v>0</v>
      </c>
      <c r="F64" s="139">
        <v>28</v>
      </c>
      <c r="G64" s="116">
        <v>28</v>
      </c>
      <c r="H64" s="131">
        <v>0</v>
      </c>
      <c r="I64" s="57">
        <v>28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139">
        <v>28</v>
      </c>
      <c r="Q64" s="122">
        <v>0</v>
      </c>
      <c r="R64" s="34">
        <v>0</v>
      </c>
      <c r="S64" s="95">
        <v>0</v>
      </c>
      <c r="T64" s="30">
        <v>0</v>
      </c>
      <c r="U64" s="31">
        <v>0</v>
      </c>
      <c r="V64" s="32">
        <f t="shared" si="30"/>
        <v>0</v>
      </c>
      <c r="W64" s="31">
        <v>0</v>
      </c>
      <c r="X64" s="32">
        <f t="shared" si="31"/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/>
      <c r="AG64" s="30"/>
      <c r="AH64" s="30"/>
      <c r="AI64" s="30"/>
      <c r="AJ64" s="30">
        <v>0</v>
      </c>
      <c r="AK64" s="30">
        <v>0</v>
      </c>
      <c r="AL64" s="30">
        <v>0</v>
      </c>
      <c r="AM64" s="30">
        <v>0</v>
      </c>
      <c r="AN64" s="33">
        <v>0</v>
      </c>
    </row>
    <row r="65" spans="1:40">
      <c r="A65" s="179"/>
      <c r="B65" s="181">
        <v>2</v>
      </c>
      <c r="C65" s="24" t="s">
        <v>24</v>
      </c>
      <c r="D65" s="55">
        <v>8</v>
      </c>
      <c r="E65" s="56">
        <v>0</v>
      </c>
      <c r="F65" s="139">
        <v>86</v>
      </c>
      <c r="G65" s="116">
        <v>80</v>
      </c>
      <c r="H65" s="131">
        <v>6</v>
      </c>
      <c r="I65" s="57">
        <v>78</v>
      </c>
      <c r="J65" s="58">
        <v>0</v>
      </c>
      <c r="K65" s="58">
        <v>0</v>
      </c>
      <c r="L65" s="58">
        <v>8</v>
      </c>
      <c r="M65" s="58">
        <v>0</v>
      </c>
      <c r="N65" s="58">
        <v>0</v>
      </c>
      <c r="O65" s="58">
        <v>0</v>
      </c>
      <c r="P65" s="139">
        <v>86</v>
      </c>
      <c r="Q65" s="122">
        <v>8</v>
      </c>
      <c r="R65" s="34">
        <v>0</v>
      </c>
      <c r="S65" s="95">
        <v>0</v>
      </c>
      <c r="T65" s="30">
        <v>0</v>
      </c>
      <c r="U65" s="31">
        <v>0</v>
      </c>
      <c r="V65" s="32">
        <f t="shared" si="30"/>
        <v>0</v>
      </c>
      <c r="W65" s="31">
        <v>0</v>
      </c>
      <c r="X65" s="32">
        <f t="shared" si="31"/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17</v>
      </c>
      <c r="AE65" s="30">
        <v>0</v>
      </c>
      <c r="AF65" s="30"/>
      <c r="AG65" s="30"/>
      <c r="AH65" s="30"/>
      <c r="AI65" s="30"/>
      <c r="AJ65" s="30">
        <v>4</v>
      </c>
      <c r="AK65" s="30">
        <v>190</v>
      </c>
      <c r="AL65" s="30">
        <v>388</v>
      </c>
      <c r="AM65" s="30">
        <v>16</v>
      </c>
      <c r="AN65" s="33">
        <v>0</v>
      </c>
    </row>
    <row r="66" spans="1:40">
      <c r="A66" s="179"/>
      <c r="B66" s="181"/>
      <c r="C66" s="24" t="s">
        <v>23</v>
      </c>
      <c r="D66" s="55">
        <v>2</v>
      </c>
      <c r="E66" s="56">
        <v>3</v>
      </c>
      <c r="F66" s="139">
        <v>68</v>
      </c>
      <c r="G66" s="116">
        <v>56</v>
      </c>
      <c r="H66" s="131">
        <v>12</v>
      </c>
      <c r="I66" s="57">
        <v>69</v>
      </c>
      <c r="J66" s="58">
        <v>0</v>
      </c>
      <c r="K66" s="58">
        <v>0</v>
      </c>
      <c r="L66" s="58">
        <v>2</v>
      </c>
      <c r="M66" s="58">
        <v>0</v>
      </c>
      <c r="N66" s="58">
        <v>0</v>
      </c>
      <c r="O66" s="58">
        <v>3</v>
      </c>
      <c r="P66" s="139">
        <v>68</v>
      </c>
      <c r="Q66" s="122">
        <v>-1</v>
      </c>
      <c r="R66" s="34">
        <v>0</v>
      </c>
      <c r="S66" s="95">
        <v>0</v>
      </c>
      <c r="T66" s="30">
        <v>1</v>
      </c>
      <c r="U66" s="31">
        <v>1</v>
      </c>
      <c r="V66" s="32">
        <f t="shared" si="30"/>
        <v>200</v>
      </c>
      <c r="W66" s="31">
        <v>115</v>
      </c>
      <c r="X66" s="32">
        <f t="shared" si="31"/>
        <v>46000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/>
      <c r="AG66" s="30"/>
      <c r="AH66" s="30"/>
      <c r="AI66" s="30"/>
      <c r="AJ66" s="30">
        <v>0</v>
      </c>
      <c r="AK66" s="30">
        <v>0</v>
      </c>
      <c r="AL66" s="30">
        <v>0</v>
      </c>
      <c r="AM66" s="30">
        <v>0</v>
      </c>
      <c r="AN66" s="33">
        <v>0</v>
      </c>
    </row>
    <row r="67" spans="1:40">
      <c r="A67" s="179"/>
      <c r="B67" s="181"/>
      <c r="C67" s="24" t="s">
        <v>22</v>
      </c>
      <c r="D67" s="55">
        <v>1</v>
      </c>
      <c r="E67" s="56">
        <v>0</v>
      </c>
      <c r="F67" s="139">
        <v>23</v>
      </c>
      <c r="G67" s="116">
        <v>23</v>
      </c>
      <c r="H67" s="131">
        <v>0</v>
      </c>
      <c r="I67" s="57">
        <v>22</v>
      </c>
      <c r="J67" s="58">
        <v>0</v>
      </c>
      <c r="K67" s="58">
        <v>0</v>
      </c>
      <c r="L67" s="58">
        <v>1</v>
      </c>
      <c r="M67" s="58">
        <v>0</v>
      </c>
      <c r="N67" s="58">
        <v>0</v>
      </c>
      <c r="O67" s="58">
        <v>0</v>
      </c>
      <c r="P67" s="139">
        <v>23</v>
      </c>
      <c r="Q67" s="122">
        <v>1</v>
      </c>
      <c r="R67" s="34">
        <v>0</v>
      </c>
      <c r="S67" s="95">
        <v>0</v>
      </c>
      <c r="T67" s="30">
        <v>0</v>
      </c>
      <c r="U67" s="31">
        <v>0</v>
      </c>
      <c r="V67" s="32">
        <f t="shared" si="30"/>
        <v>0</v>
      </c>
      <c r="W67" s="31">
        <v>0</v>
      </c>
      <c r="X67" s="32">
        <f t="shared" si="31"/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/>
      <c r="AG67" s="30"/>
      <c r="AH67" s="30"/>
      <c r="AI67" s="30"/>
      <c r="AJ67" s="30">
        <v>0</v>
      </c>
      <c r="AK67" s="30">
        <v>0</v>
      </c>
      <c r="AL67" s="30">
        <v>0</v>
      </c>
      <c r="AM67" s="30">
        <v>0</v>
      </c>
      <c r="AN67" s="33">
        <v>0</v>
      </c>
    </row>
    <row r="68" spans="1:40">
      <c r="A68" s="179"/>
      <c r="B68" s="181"/>
      <c r="C68" s="24" t="s">
        <v>21</v>
      </c>
      <c r="D68" s="55">
        <v>0</v>
      </c>
      <c r="E68" s="56">
        <v>0</v>
      </c>
      <c r="F68" s="139">
        <v>11</v>
      </c>
      <c r="G68" s="116">
        <v>11</v>
      </c>
      <c r="H68" s="131">
        <v>0</v>
      </c>
      <c r="I68" s="57">
        <v>11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139">
        <v>11</v>
      </c>
      <c r="Q68" s="122">
        <v>0</v>
      </c>
      <c r="R68" s="34">
        <v>0</v>
      </c>
      <c r="S68" s="95">
        <v>0</v>
      </c>
      <c r="T68" s="30">
        <v>0</v>
      </c>
      <c r="U68" s="31">
        <v>0</v>
      </c>
      <c r="V68" s="32">
        <f t="shared" si="30"/>
        <v>0</v>
      </c>
      <c r="W68" s="31">
        <v>0</v>
      </c>
      <c r="X68" s="32">
        <f t="shared" si="31"/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/>
      <c r="AG68" s="30"/>
      <c r="AH68" s="30"/>
      <c r="AI68" s="30"/>
      <c r="AJ68" s="30">
        <v>0</v>
      </c>
      <c r="AK68" s="30">
        <v>0</v>
      </c>
      <c r="AL68" s="30">
        <v>0</v>
      </c>
      <c r="AM68" s="30">
        <v>0</v>
      </c>
      <c r="AN68" s="33">
        <v>0</v>
      </c>
    </row>
    <row r="69" spans="1:40">
      <c r="A69" s="180"/>
      <c r="B69" s="181"/>
      <c r="C69" s="24" t="s">
        <v>20</v>
      </c>
      <c r="D69" s="55">
        <v>2</v>
      </c>
      <c r="E69" s="56">
        <v>0</v>
      </c>
      <c r="F69" s="139">
        <v>73</v>
      </c>
      <c r="G69" s="116">
        <v>60</v>
      </c>
      <c r="H69" s="131">
        <v>13</v>
      </c>
      <c r="I69" s="57">
        <v>71</v>
      </c>
      <c r="J69" s="58">
        <v>0</v>
      </c>
      <c r="K69" s="58">
        <v>0</v>
      </c>
      <c r="L69" s="58">
        <v>2</v>
      </c>
      <c r="M69" s="58">
        <v>0</v>
      </c>
      <c r="N69" s="58">
        <v>0</v>
      </c>
      <c r="O69" s="58">
        <v>0</v>
      </c>
      <c r="P69" s="139">
        <v>73</v>
      </c>
      <c r="Q69" s="122">
        <v>2</v>
      </c>
      <c r="R69" s="34">
        <v>0</v>
      </c>
      <c r="S69" s="95">
        <v>0</v>
      </c>
      <c r="T69" s="30">
        <v>0</v>
      </c>
      <c r="U69" s="31">
        <v>0</v>
      </c>
      <c r="V69" s="32">
        <f t="shared" si="30"/>
        <v>0</v>
      </c>
      <c r="W69" s="31">
        <v>0</v>
      </c>
      <c r="X69" s="32">
        <f t="shared" si="31"/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/>
      <c r="AG69" s="30"/>
      <c r="AH69" s="30"/>
      <c r="AI69" s="30"/>
      <c r="AJ69" s="30">
        <v>0</v>
      </c>
      <c r="AK69" s="30">
        <v>0</v>
      </c>
      <c r="AL69" s="30">
        <v>0</v>
      </c>
      <c r="AM69" s="30">
        <v>0</v>
      </c>
      <c r="AN69" s="33">
        <v>0</v>
      </c>
    </row>
    <row r="70" spans="1:40" ht="16.5" customHeight="1">
      <c r="A70" s="35" t="s">
        <v>1</v>
      </c>
      <c r="B70" s="35"/>
      <c r="C70" s="36"/>
      <c r="D70" s="51">
        <f>SUM(D61:D69)</f>
        <v>13</v>
      </c>
      <c r="E70" s="52">
        <f t="shared" ref="E70:P70" si="32">SUM(E61:E69)</f>
        <v>5</v>
      </c>
      <c r="F70" s="138">
        <f t="shared" ref="F70:H70" si="33">SUM(F61:F69)</f>
        <v>486</v>
      </c>
      <c r="G70" s="118">
        <f t="shared" si="33"/>
        <v>379</v>
      </c>
      <c r="H70" s="130">
        <f t="shared" si="33"/>
        <v>107</v>
      </c>
      <c r="I70" s="53">
        <f t="shared" si="32"/>
        <v>478</v>
      </c>
      <c r="J70" s="54">
        <f t="shared" si="32"/>
        <v>0</v>
      </c>
      <c r="K70" s="54">
        <f t="shared" si="32"/>
        <v>0</v>
      </c>
      <c r="L70" s="54">
        <f t="shared" si="32"/>
        <v>13</v>
      </c>
      <c r="M70" s="54">
        <f t="shared" si="32"/>
        <v>0</v>
      </c>
      <c r="N70" s="54">
        <f t="shared" si="32"/>
        <v>0</v>
      </c>
      <c r="O70" s="54">
        <f t="shared" si="32"/>
        <v>5</v>
      </c>
      <c r="P70" s="138">
        <f t="shared" si="32"/>
        <v>486</v>
      </c>
      <c r="Q70" s="124">
        <f t="shared" ref="Q70" si="34">SUM(Q61:Q69)</f>
        <v>8</v>
      </c>
      <c r="R70" s="59">
        <f t="shared" ref="R70:AM70" si="35">SUM(R61:R69)</f>
        <v>0</v>
      </c>
      <c r="S70" s="97">
        <f t="shared" si="35"/>
        <v>0</v>
      </c>
      <c r="T70" s="35">
        <f t="shared" si="35"/>
        <v>3</v>
      </c>
      <c r="U70" s="48">
        <f t="shared" si="35"/>
        <v>1</v>
      </c>
      <c r="V70" s="49">
        <f t="shared" si="35"/>
        <v>200</v>
      </c>
      <c r="W70" s="48">
        <f t="shared" si="35"/>
        <v>218</v>
      </c>
      <c r="X70" s="49">
        <f t="shared" si="35"/>
        <v>87200</v>
      </c>
      <c r="Y70" s="35">
        <f t="shared" si="35"/>
        <v>0</v>
      </c>
      <c r="Z70" s="35">
        <f t="shared" si="35"/>
        <v>0</v>
      </c>
      <c r="AA70" s="35">
        <f t="shared" si="35"/>
        <v>0</v>
      </c>
      <c r="AB70" s="35">
        <f t="shared" si="35"/>
        <v>0</v>
      </c>
      <c r="AC70" s="35">
        <f t="shared" si="35"/>
        <v>0</v>
      </c>
      <c r="AD70" s="35">
        <f t="shared" si="35"/>
        <v>17</v>
      </c>
      <c r="AE70" s="35">
        <f t="shared" si="35"/>
        <v>0</v>
      </c>
      <c r="AF70" s="35">
        <f t="shared" si="35"/>
        <v>0</v>
      </c>
      <c r="AG70" s="35">
        <f t="shared" si="35"/>
        <v>0</v>
      </c>
      <c r="AH70" s="35">
        <f t="shared" si="35"/>
        <v>0</v>
      </c>
      <c r="AI70" s="35">
        <f t="shared" si="35"/>
        <v>0</v>
      </c>
      <c r="AJ70" s="35">
        <f t="shared" si="35"/>
        <v>4</v>
      </c>
      <c r="AK70" s="35">
        <f t="shared" si="35"/>
        <v>190</v>
      </c>
      <c r="AL70" s="35">
        <f t="shared" ref="AL70" si="36">SUM(AL61:AL69)</f>
        <v>388</v>
      </c>
      <c r="AM70" s="35">
        <f t="shared" si="35"/>
        <v>16</v>
      </c>
      <c r="AN70" s="50"/>
    </row>
    <row r="71" spans="1:40">
      <c r="A71" s="178">
        <v>6</v>
      </c>
      <c r="B71" s="178">
        <v>1</v>
      </c>
      <c r="C71" s="24" t="s">
        <v>19</v>
      </c>
      <c r="D71" s="55">
        <v>1</v>
      </c>
      <c r="E71" s="56">
        <v>1</v>
      </c>
      <c r="F71" s="139">
        <v>36</v>
      </c>
      <c r="G71" s="116">
        <v>36</v>
      </c>
      <c r="H71" s="131">
        <v>0</v>
      </c>
      <c r="I71" s="57">
        <v>36</v>
      </c>
      <c r="J71" s="58">
        <v>0</v>
      </c>
      <c r="K71" s="58">
        <v>0</v>
      </c>
      <c r="L71" s="58">
        <v>1</v>
      </c>
      <c r="M71" s="58">
        <v>0</v>
      </c>
      <c r="N71" s="58">
        <v>0</v>
      </c>
      <c r="O71" s="58">
        <v>1</v>
      </c>
      <c r="P71" s="139">
        <v>36</v>
      </c>
      <c r="Q71" s="122">
        <v>0</v>
      </c>
      <c r="R71" s="34">
        <v>0</v>
      </c>
      <c r="S71" s="95">
        <v>0</v>
      </c>
      <c r="T71" s="30">
        <v>0</v>
      </c>
      <c r="U71" s="31">
        <v>0</v>
      </c>
      <c r="V71" s="32">
        <f t="shared" ref="V71" si="37">U71*$V$4</f>
        <v>0</v>
      </c>
      <c r="W71" s="31">
        <v>0</v>
      </c>
      <c r="X71" s="32">
        <f t="shared" ref="X71:X80" si="38">W71*$X$4</f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/>
      <c r="AG71" s="30"/>
      <c r="AH71" s="30"/>
      <c r="AI71" s="30"/>
      <c r="AJ71" s="30">
        <v>0</v>
      </c>
      <c r="AK71" s="30">
        <v>0</v>
      </c>
      <c r="AL71" s="30">
        <v>0</v>
      </c>
      <c r="AM71" s="30">
        <v>0</v>
      </c>
      <c r="AN71" s="33">
        <v>0</v>
      </c>
    </row>
    <row r="72" spans="1:40">
      <c r="A72" s="179"/>
      <c r="B72" s="179"/>
      <c r="C72" s="24" t="s">
        <v>18</v>
      </c>
      <c r="D72" s="55">
        <v>5</v>
      </c>
      <c r="E72" s="56">
        <v>0</v>
      </c>
      <c r="F72" s="139">
        <v>39</v>
      </c>
      <c r="G72" s="116">
        <v>27</v>
      </c>
      <c r="H72" s="131">
        <v>12</v>
      </c>
      <c r="I72" s="57">
        <v>34</v>
      </c>
      <c r="J72" s="58">
        <v>0</v>
      </c>
      <c r="K72" s="58">
        <v>0</v>
      </c>
      <c r="L72" s="58">
        <v>5</v>
      </c>
      <c r="M72" s="58">
        <v>0</v>
      </c>
      <c r="N72" s="58">
        <v>0</v>
      </c>
      <c r="O72" s="58">
        <v>0</v>
      </c>
      <c r="P72" s="139">
        <v>39</v>
      </c>
      <c r="Q72" s="122">
        <v>5</v>
      </c>
      <c r="R72" s="34">
        <v>0</v>
      </c>
      <c r="S72" s="95">
        <v>0</v>
      </c>
      <c r="T72" s="30">
        <v>1</v>
      </c>
      <c r="U72" s="31">
        <v>0</v>
      </c>
      <c r="V72" s="32">
        <f t="shared" ref="V72:V80" si="39">U72*$V$4</f>
        <v>0</v>
      </c>
      <c r="W72" s="31">
        <v>24</v>
      </c>
      <c r="X72" s="32">
        <f t="shared" si="38"/>
        <v>9600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/>
      <c r="AG72" s="30"/>
      <c r="AH72" s="30"/>
      <c r="AI72" s="30"/>
      <c r="AJ72" s="30">
        <v>0</v>
      </c>
      <c r="AK72" s="30">
        <v>0</v>
      </c>
      <c r="AL72" s="30">
        <v>0</v>
      </c>
      <c r="AM72" s="30">
        <v>0</v>
      </c>
      <c r="AN72" s="33">
        <v>0</v>
      </c>
    </row>
    <row r="73" spans="1:40">
      <c r="A73" s="179"/>
      <c r="B73" s="179"/>
      <c r="C73" s="24" t="s">
        <v>17</v>
      </c>
      <c r="D73" s="55">
        <v>0</v>
      </c>
      <c r="E73" s="56">
        <v>0</v>
      </c>
      <c r="F73" s="139">
        <v>26</v>
      </c>
      <c r="G73" s="116">
        <v>22</v>
      </c>
      <c r="H73" s="131">
        <v>4</v>
      </c>
      <c r="I73" s="57">
        <v>26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139">
        <v>26</v>
      </c>
      <c r="Q73" s="122">
        <v>0</v>
      </c>
      <c r="R73" s="34">
        <v>0</v>
      </c>
      <c r="S73" s="95">
        <v>0</v>
      </c>
      <c r="T73" s="30">
        <v>1</v>
      </c>
      <c r="U73" s="31">
        <v>0</v>
      </c>
      <c r="V73" s="32">
        <f t="shared" si="39"/>
        <v>0</v>
      </c>
      <c r="W73" s="31">
        <v>22</v>
      </c>
      <c r="X73" s="32">
        <f t="shared" si="38"/>
        <v>8800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5</v>
      </c>
      <c r="AE73" s="30">
        <v>0</v>
      </c>
      <c r="AF73" s="30"/>
      <c r="AG73" s="30"/>
      <c r="AH73" s="30"/>
      <c r="AI73" s="30"/>
      <c r="AJ73" s="30">
        <v>0</v>
      </c>
      <c r="AK73" s="30">
        <v>0</v>
      </c>
      <c r="AL73" s="30">
        <v>0</v>
      </c>
      <c r="AM73" s="30">
        <v>0</v>
      </c>
      <c r="AN73" s="33">
        <v>0</v>
      </c>
    </row>
    <row r="74" spans="1:40">
      <c r="A74" s="179"/>
      <c r="B74" s="180"/>
      <c r="C74" s="24" t="s">
        <v>16</v>
      </c>
      <c r="D74" s="55">
        <v>0</v>
      </c>
      <c r="E74" s="56">
        <v>0</v>
      </c>
      <c r="F74" s="139">
        <v>28</v>
      </c>
      <c r="G74" s="116">
        <v>20</v>
      </c>
      <c r="H74" s="131">
        <v>8</v>
      </c>
      <c r="I74" s="57">
        <v>28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139">
        <v>28</v>
      </c>
      <c r="Q74" s="122">
        <v>0</v>
      </c>
      <c r="R74" s="34">
        <v>0</v>
      </c>
      <c r="S74" s="95">
        <v>0</v>
      </c>
      <c r="T74" s="30">
        <v>0</v>
      </c>
      <c r="U74" s="31">
        <v>0</v>
      </c>
      <c r="V74" s="32">
        <f t="shared" si="39"/>
        <v>0</v>
      </c>
      <c r="W74" s="31">
        <v>0</v>
      </c>
      <c r="X74" s="32">
        <f t="shared" si="38"/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/>
      <c r="AG74" s="30"/>
      <c r="AH74" s="30"/>
      <c r="AI74" s="30"/>
      <c r="AJ74" s="30">
        <v>0</v>
      </c>
      <c r="AK74" s="30">
        <v>0</v>
      </c>
      <c r="AL74" s="30">
        <v>0</v>
      </c>
      <c r="AM74" s="30">
        <v>0</v>
      </c>
      <c r="AN74" s="33">
        <v>0</v>
      </c>
    </row>
    <row r="75" spans="1:40">
      <c r="A75" s="179"/>
      <c r="B75" s="181">
        <v>2</v>
      </c>
      <c r="C75" s="24" t="s">
        <v>15</v>
      </c>
      <c r="D75" s="55">
        <v>0</v>
      </c>
      <c r="E75" s="56">
        <v>0</v>
      </c>
      <c r="F75" s="139">
        <v>17</v>
      </c>
      <c r="G75" s="116">
        <v>17</v>
      </c>
      <c r="H75" s="131">
        <v>0</v>
      </c>
      <c r="I75" s="57">
        <v>17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139">
        <v>17</v>
      </c>
      <c r="Q75" s="122">
        <v>0</v>
      </c>
      <c r="R75" s="34">
        <v>0</v>
      </c>
      <c r="S75" s="95">
        <v>0</v>
      </c>
      <c r="T75" s="30">
        <v>0</v>
      </c>
      <c r="U75" s="31">
        <v>0</v>
      </c>
      <c r="V75" s="32">
        <f t="shared" si="39"/>
        <v>0</v>
      </c>
      <c r="W75" s="31">
        <v>0</v>
      </c>
      <c r="X75" s="32">
        <f t="shared" si="38"/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/>
      <c r="AG75" s="30"/>
      <c r="AH75" s="30"/>
      <c r="AI75" s="30"/>
      <c r="AJ75" s="30">
        <v>0</v>
      </c>
      <c r="AK75" s="30">
        <v>0</v>
      </c>
      <c r="AL75" s="30">
        <v>0</v>
      </c>
      <c r="AM75" s="30">
        <v>0</v>
      </c>
      <c r="AN75" s="33">
        <v>0</v>
      </c>
    </row>
    <row r="76" spans="1:40">
      <c r="A76" s="179"/>
      <c r="B76" s="181"/>
      <c r="C76" s="24" t="s">
        <v>14</v>
      </c>
      <c r="D76" s="55">
        <v>1</v>
      </c>
      <c r="E76" s="56">
        <v>0</v>
      </c>
      <c r="F76" s="139">
        <v>36</v>
      </c>
      <c r="G76" s="116">
        <v>25</v>
      </c>
      <c r="H76" s="131">
        <v>11</v>
      </c>
      <c r="I76" s="57">
        <v>35</v>
      </c>
      <c r="J76" s="58">
        <v>0</v>
      </c>
      <c r="K76" s="58">
        <v>0</v>
      </c>
      <c r="L76" s="58">
        <v>1</v>
      </c>
      <c r="M76" s="58">
        <v>0</v>
      </c>
      <c r="N76" s="58">
        <v>0</v>
      </c>
      <c r="O76" s="58">
        <v>0</v>
      </c>
      <c r="P76" s="139">
        <v>36</v>
      </c>
      <c r="Q76" s="122">
        <v>1</v>
      </c>
      <c r="R76" s="34">
        <v>0</v>
      </c>
      <c r="S76" s="95">
        <v>0</v>
      </c>
      <c r="T76" s="30">
        <v>0</v>
      </c>
      <c r="U76" s="31">
        <v>0</v>
      </c>
      <c r="V76" s="32">
        <f t="shared" si="39"/>
        <v>0</v>
      </c>
      <c r="W76" s="31">
        <v>0</v>
      </c>
      <c r="X76" s="32">
        <f t="shared" si="38"/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/>
      <c r="AG76" s="30"/>
      <c r="AH76" s="30"/>
      <c r="AI76" s="30"/>
      <c r="AJ76" s="30">
        <v>0</v>
      </c>
      <c r="AK76" s="30">
        <v>0</v>
      </c>
      <c r="AL76" s="30">
        <v>0</v>
      </c>
      <c r="AM76" s="30">
        <v>0</v>
      </c>
      <c r="AN76" s="33">
        <v>0</v>
      </c>
    </row>
    <row r="77" spans="1:40">
      <c r="A77" s="179"/>
      <c r="B77" s="181"/>
      <c r="C77" s="24" t="s">
        <v>13</v>
      </c>
      <c r="D77" s="55">
        <v>1</v>
      </c>
      <c r="E77" s="56">
        <v>1</v>
      </c>
      <c r="F77" s="139">
        <v>58</v>
      </c>
      <c r="G77" s="116">
        <v>55</v>
      </c>
      <c r="H77" s="131">
        <v>3</v>
      </c>
      <c r="I77" s="57">
        <v>58</v>
      </c>
      <c r="J77" s="58">
        <v>0</v>
      </c>
      <c r="K77" s="58">
        <v>0</v>
      </c>
      <c r="L77" s="58">
        <v>1</v>
      </c>
      <c r="M77" s="58">
        <v>0</v>
      </c>
      <c r="N77" s="58">
        <v>0</v>
      </c>
      <c r="O77" s="58">
        <v>1</v>
      </c>
      <c r="P77" s="139">
        <v>58</v>
      </c>
      <c r="Q77" s="122">
        <v>0</v>
      </c>
      <c r="R77" s="34">
        <v>0</v>
      </c>
      <c r="S77" s="95">
        <v>0</v>
      </c>
      <c r="T77" s="30">
        <v>0</v>
      </c>
      <c r="U77" s="31">
        <v>0</v>
      </c>
      <c r="V77" s="32">
        <f t="shared" si="39"/>
        <v>0</v>
      </c>
      <c r="W77" s="31">
        <v>0</v>
      </c>
      <c r="X77" s="32">
        <f t="shared" si="38"/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/>
      <c r="AG77" s="30"/>
      <c r="AH77" s="30"/>
      <c r="AI77" s="30"/>
      <c r="AJ77" s="30">
        <v>0</v>
      </c>
      <c r="AK77" s="30">
        <v>0</v>
      </c>
      <c r="AL77" s="30">
        <v>0</v>
      </c>
      <c r="AM77" s="30">
        <v>0</v>
      </c>
      <c r="AN77" s="33">
        <v>0</v>
      </c>
    </row>
    <row r="78" spans="1:40">
      <c r="A78" s="179"/>
      <c r="B78" s="181"/>
      <c r="C78" s="114" t="s">
        <v>107</v>
      </c>
      <c r="D78" s="55">
        <v>0</v>
      </c>
      <c r="E78" s="56">
        <v>0</v>
      </c>
      <c r="F78" s="139">
        <v>44</v>
      </c>
      <c r="G78" s="116">
        <v>41</v>
      </c>
      <c r="H78" s="131">
        <v>3</v>
      </c>
      <c r="I78" s="57">
        <v>44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139">
        <v>44</v>
      </c>
      <c r="Q78" s="122">
        <v>0</v>
      </c>
      <c r="R78" s="34">
        <v>0</v>
      </c>
      <c r="S78" s="95">
        <v>0</v>
      </c>
      <c r="T78" s="30">
        <v>0</v>
      </c>
      <c r="U78" s="31">
        <v>0</v>
      </c>
      <c r="V78" s="32">
        <f t="shared" si="39"/>
        <v>0</v>
      </c>
      <c r="W78" s="31">
        <v>0</v>
      </c>
      <c r="X78" s="32">
        <f t="shared" si="38"/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/>
      <c r="AG78" s="30"/>
      <c r="AH78" s="30"/>
      <c r="AI78" s="30"/>
      <c r="AJ78" s="30">
        <v>1</v>
      </c>
      <c r="AK78" s="30">
        <v>50</v>
      </c>
      <c r="AL78" s="30">
        <v>91</v>
      </c>
      <c r="AM78" s="30">
        <v>6</v>
      </c>
      <c r="AN78" s="33">
        <v>0</v>
      </c>
    </row>
    <row r="79" spans="1:40">
      <c r="A79" s="179"/>
      <c r="B79" s="181"/>
      <c r="C79" s="24" t="s">
        <v>11</v>
      </c>
      <c r="D79" s="55">
        <v>0</v>
      </c>
      <c r="E79" s="56">
        <v>0</v>
      </c>
      <c r="F79" s="139">
        <v>21</v>
      </c>
      <c r="G79" s="116">
        <v>15</v>
      </c>
      <c r="H79" s="131">
        <v>6</v>
      </c>
      <c r="I79" s="57">
        <v>21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139">
        <v>21</v>
      </c>
      <c r="Q79" s="122">
        <v>0</v>
      </c>
      <c r="R79" s="34">
        <v>0</v>
      </c>
      <c r="S79" s="95">
        <v>0</v>
      </c>
      <c r="T79" s="30">
        <v>0</v>
      </c>
      <c r="U79" s="31">
        <v>0</v>
      </c>
      <c r="V79" s="32">
        <f t="shared" si="39"/>
        <v>0</v>
      </c>
      <c r="W79" s="31">
        <v>0</v>
      </c>
      <c r="X79" s="32">
        <f t="shared" si="38"/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/>
      <c r="AG79" s="30"/>
      <c r="AH79" s="30"/>
      <c r="AI79" s="30"/>
      <c r="AJ79" s="30">
        <v>0</v>
      </c>
      <c r="AK79" s="30">
        <v>0</v>
      </c>
      <c r="AL79" s="30">
        <v>0</v>
      </c>
      <c r="AM79" s="30">
        <v>0</v>
      </c>
      <c r="AN79" s="33">
        <v>0</v>
      </c>
    </row>
    <row r="80" spans="1:40">
      <c r="A80" s="180"/>
      <c r="B80" s="181"/>
      <c r="C80" s="24" t="s">
        <v>10</v>
      </c>
      <c r="D80" s="55">
        <v>0</v>
      </c>
      <c r="E80" s="56">
        <v>0</v>
      </c>
      <c r="F80" s="140">
        <v>51</v>
      </c>
      <c r="G80" s="119">
        <v>33</v>
      </c>
      <c r="H80" s="132">
        <v>18</v>
      </c>
      <c r="I80" s="57">
        <v>51</v>
      </c>
      <c r="J80" s="58">
        <v>0</v>
      </c>
      <c r="K80" s="58">
        <v>0</v>
      </c>
      <c r="L80" s="60">
        <v>0</v>
      </c>
      <c r="M80" s="60">
        <v>0</v>
      </c>
      <c r="N80" s="60">
        <v>0</v>
      </c>
      <c r="O80" s="60">
        <v>0</v>
      </c>
      <c r="P80" s="140">
        <v>51</v>
      </c>
      <c r="Q80" s="125">
        <v>0</v>
      </c>
      <c r="R80" s="34">
        <v>0</v>
      </c>
      <c r="S80" s="95">
        <v>0</v>
      </c>
      <c r="T80" s="30">
        <v>0</v>
      </c>
      <c r="U80" s="31">
        <v>0</v>
      </c>
      <c r="V80" s="32">
        <f t="shared" si="39"/>
        <v>0</v>
      </c>
      <c r="W80" s="31">
        <v>0</v>
      </c>
      <c r="X80" s="32">
        <f t="shared" si="38"/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/>
      <c r="AG80" s="30"/>
      <c r="AH80" s="30"/>
      <c r="AI80" s="30"/>
      <c r="AJ80" s="30">
        <v>0</v>
      </c>
      <c r="AK80" s="30">
        <v>0</v>
      </c>
      <c r="AL80" s="30">
        <v>0</v>
      </c>
      <c r="AM80" s="30">
        <v>0</v>
      </c>
      <c r="AN80" s="33">
        <v>0</v>
      </c>
    </row>
    <row r="81" spans="1:40" ht="16.5" customHeight="1">
      <c r="A81" s="35" t="s">
        <v>1</v>
      </c>
      <c r="B81" s="35"/>
      <c r="C81" s="36"/>
      <c r="D81" s="51">
        <f>SUM(D71:D80)</f>
        <v>8</v>
      </c>
      <c r="E81" s="52">
        <f t="shared" ref="E81:P81" si="40">SUM(E71:E80)</f>
        <v>2</v>
      </c>
      <c r="F81" s="138">
        <f t="shared" ref="F81:H81" si="41">SUM(F71:F80)</f>
        <v>356</v>
      </c>
      <c r="G81" s="118">
        <f t="shared" si="41"/>
        <v>291</v>
      </c>
      <c r="H81" s="130">
        <f t="shared" si="41"/>
        <v>65</v>
      </c>
      <c r="I81" s="53">
        <f t="shared" si="40"/>
        <v>350</v>
      </c>
      <c r="J81" s="54">
        <f t="shared" si="40"/>
        <v>0</v>
      </c>
      <c r="K81" s="54">
        <f t="shared" si="40"/>
        <v>0</v>
      </c>
      <c r="L81" s="54">
        <f t="shared" si="40"/>
        <v>8</v>
      </c>
      <c r="M81" s="54">
        <f t="shared" si="40"/>
        <v>0</v>
      </c>
      <c r="N81" s="54">
        <f t="shared" si="40"/>
        <v>0</v>
      </c>
      <c r="O81" s="54">
        <f t="shared" si="40"/>
        <v>2</v>
      </c>
      <c r="P81" s="138">
        <f t="shared" si="40"/>
        <v>356</v>
      </c>
      <c r="Q81" s="124">
        <f t="shared" ref="Q81" si="42">SUM(Q71:Q80)</f>
        <v>6</v>
      </c>
      <c r="R81" s="59">
        <f t="shared" ref="R81:AM81" si="43">SUM(R71:R80)</f>
        <v>0</v>
      </c>
      <c r="S81" s="97">
        <f t="shared" si="43"/>
        <v>0</v>
      </c>
      <c r="T81" s="35">
        <f t="shared" si="43"/>
        <v>2</v>
      </c>
      <c r="U81" s="48">
        <f t="shared" si="43"/>
        <v>0</v>
      </c>
      <c r="V81" s="49">
        <f t="shared" si="43"/>
        <v>0</v>
      </c>
      <c r="W81" s="48">
        <f t="shared" si="43"/>
        <v>46</v>
      </c>
      <c r="X81" s="49">
        <f t="shared" si="43"/>
        <v>18400</v>
      </c>
      <c r="Y81" s="35">
        <f t="shared" si="43"/>
        <v>0</v>
      </c>
      <c r="Z81" s="35">
        <f t="shared" si="43"/>
        <v>0</v>
      </c>
      <c r="AA81" s="35">
        <f t="shared" si="43"/>
        <v>0</v>
      </c>
      <c r="AB81" s="35">
        <f t="shared" si="43"/>
        <v>0</v>
      </c>
      <c r="AC81" s="35">
        <f t="shared" si="43"/>
        <v>0</v>
      </c>
      <c r="AD81" s="35">
        <f t="shared" si="43"/>
        <v>5</v>
      </c>
      <c r="AE81" s="35">
        <f t="shared" si="43"/>
        <v>0</v>
      </c>
      <c r="AF81" s="35">
        <f t="shared" si="43"/>
        <v>0</v>
      </c>
      <c r="AG81" s="35">
        <f t="shared" si="43"/>
        <v>0</v>
      </c>
      <c r="AH81" s="35">
        <f t="shared" si="43"/>
        <v>0</v>
      </c>
      <c r="AI81" s="35">
        <f t="shared" si="43"/>
        <v>0</v>
      </c>
      <c r="AJ81" s="35">
        <f t="shared" si="43"/>
        <v>1</v>
      </c>
      <c r="AK81" s="35">
        <f t="shared" si="43"/>
        <v>50</v>
      </c>
      <c r="AL81" s="35">
        <f t="shared" ref="AL81" si="44">SUM(AL71:AL80)</f>
        <v>91</v>
      </c>
      <c r="AM81" s="35">
        <f t="shared" si="43"/>
        <v>6</v>
      </c>
      <c r="AN81" s="50"/>
    </row>
    <row r="82" spans="1:40">
      <c r="A82" s="178">
        <v>7</v>
      </c>
      <c r="B82" s="178">
        <v>1</v>
      </c>
      <c r="C82" s="24" t="s">
        <v>9</v>
      </c>
      <c r="D82" s="55">
        <v>0</v>
      </c>
      <c r="E82" s="56">
        <v>0</v>
      </c>
      <c r="F82" s="139">
        <v>44</v>
      </c>
      <c r="G82" s="116">
        <v>37</v>
      </c>
      <c r="H82" s="131">
        <v>7</v>
      </c>
      <c r="I82" s="57">
        <v>44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139">
        <v>44</v>
      </c>
      <c r="Q82" s="122">
        <v>0</v>
      </c>
      <c r="R82" s="34">
        <v>0</v>
      </c>
      <c r="S82" s="95">
        <v>0</v>
      </c>
      <c r="T82" s="30">
        <v>0</v>
      </c>
      <c r="U82" s="31">
        <v>0</v>
      </c>
      <c r="V82" s="32">
        <f t="shared" ref="V82:V87" si="45">U82*$V$4</f>
        <v>0</v>
      </c>
      <c r="W82" s="31">
        <v>0</v>
      </c>
      <c r="X82" s="32">
        <f t="shared" ref="X82:X90" si="46">W82*$X$4</f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/>
      <c r="AG82" s="30"/>
      <c r="AH82" s="30"/>
      <c r="AI82" s="30"/>
      <c r="AJ82" s="30">
        <v>0</v>
      </c>
      <c r="AK82" s="30">
        <v>0</v>
      </c>
      <c r="AL82" s="30">
        <v>0</v>
      </c>
      <c r="AM82" s="30">
        <v>0</v>
      </c>
      <c r="AN82" s="33">
        <v>0</v>
      </c>
    </row>
    <row r="83" spans="1:40">
      <c r="A83" s="179"/>
      <c r="B83" s="179"/>
      <c r="C83" s="24" t="s">
        <v>8</v>
      </c>
      <c r="D83" s="55">
        <v>0</v>
      </c>
      <c r="E83" s="56">
        <v>0</v>
      </c>
      <c r="F83" s="139">
        <v>41</v>
      </c>
      <c r="G83" s="116">
        <v>30</v>
      </c>
      <c r="H83" s="131">
        <v>11</v>
      </c>
      <c r="I83" s="57">
        <v>41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139">
        <v>41</v>
      </c>
      <c r="Q83" s="122">
        <v>0</v>
      </c>
      <c r="R83" s="34">
        <v>0</v>
      </c>
      <c r="S83" s="95">
        <v>0</v>
      </c>
      <c r="T83" s="30">
        <v>0</v>
      </c>
      <c r="U83" s="31">
        <v>0</v>
      </c>
      <c r="V83" s="32">
        <f t="shared" si="45"/>
        <v>0</v>
      </c>
      <c r="W83" s="31">
        <v>0</v>
      </c>
      <c r="X83" s="32">
        <f t="shared" si="46"/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/>
      <c r="AG83" s="30"/>
      <c r="AH83" s="30"/>
      <c r="AI83" s="30"/>
      <c r="AJ83" s="30">
        <v>0</v>
      </c>
      <c r="AK83" s="30">
        <v>0</v>
      </c>
      <c r="AL83" s="30">
        <v>0</v>
      </c>
      <c r="AM83" s="30">
        <v>0</v>
      </c>
      <c r="AN83" s="33">
        <v>0</v>
      </c>
    </row>
    <row r="84" spans="1:40">
      <c r="A84" s="179"/>
      <c r="B84" s="180"/>
      <c r="C84" s="24" t="s">
        <v>7</v>
      </c>
      <c r="D84" s="55">
        <v>0</v>
      </c>
      <c r="E84" s="56">
        <v>0</v>
      </c>
      <c r="F84" s="139">
        <v>45</v>
      </c>
      <c r="G84" s="116">
        <v>40</v>
      </c>
      <c r="H84" s="131">
        <v>5</v>
      </c>
      <c r="I84" s="57">
        <v>45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139">
        <v>45</v>
      </c>
      <c r="Q84" s="122">
        <v>0</v>
      </c>
      <c r="R84" s="34">
        <v>0</v>
      </c>
      <c r="S84" s="95">
        <v>0</v>
      </c>
      <c r="T84" s="30">
        <v>0</v>
      </c>
      <c r="U84" s="31">
        <v>0</v>
      </c>
      <c r="V84" s="32">
        <f t="shared" si="45"/>
        <v>0</v>
      </c>
      <c r="W84" s="31">
        <v>0</v>
      </c>
      <c r="X84" s="32">
        <f t="shared" si="46"/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/>
      <c r="AG84" s="30"/>
      <c r="AH84" s="30"/>
      <c r="AI84" s="30"/>
      <c r="AJ84" s="30">
        <v>1</v>
      </c>
      <c r="AK84" s="30">
        <v>45</v>
      </c>
      <c r="AL84" s="30">
        <v>36</v>
      </c>
      <c r="AM84" s="30">
        <v>5</v>
      </c>
      <c r="AN84" s="33"/>
    </row>
    <row r="85" spans="1:40">
      <c r="A85" s="179"/>
      <c r="B85" s="181">
        <v>2</v>
      </c>
      <c r="C85" s="24" t="s">
        <v>6</v>
      </c>
      <c r="D85" s="55">
        <v>0</v>
      </c>
      <c r="E85" s="56">
        <v>0</v>
      </c>
      <c r="F85" s="139">
        <v>57</v>
      </c>
      <c r="G85" s="116">
        <v>45</v>
      </c>
      <c r="H85" s="131">
        <v>12</v>
      </c>
      <c r="I85" s="57">
        <v>57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139">
        <v>57</v>
      </c>
      <c r="Q85" s="122">
        <v>0</v>
      </c>
      <c r="R85" s="34">
        <v>0</v>
      </c>
      <c r="S85" s="95">
        <v>0</v>
      </c>
      <c r="T85" s="30">
        <v>0</v>
      </c>
      <c r="U85" s="31">
        <v>0</v>
      </c>
      <c r="V85" s="32">
        <f t="shared" si="45"/>
        <v>0</v>
      </c>
      <c r="W85" s="31">
        <v>0</v>
      </c>
      <c r="X85" s="32">
        <f t="shared" si="46"/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/>
      <c r="AG85" s="30"/>
      <c r="AH85" s="30"/>
      <c r="AI85" s="30"/>
      <c r="AJ85" s="30">
        <v>0</v>
      </c>
      <c r="AK85" s="30">
        <v>0</v>
      </c>
      <c r="AL85" s="30">
        <v>0</v>
      </c>
      <c r="AM85" s="30">
        <v>0</v>
      </c>
      <c r="AN85" s="33">
        <v>0</v>
      </c>
    </row>
    <row r="86" spans="1:40">
      <c r="A86" s="179"/>
      <c r="B86" s="181"/>
      <c r="C86" s="24" t="s">
        <v>5</v>
      </c>
      <c r="D86" s="55">
        <v>0</v>
      </c>
      <c r="E86" s="56">
        <v>0</v>
      </c>
      <c r="F86" s="139">
        <v>26</v>
      </c>
      <c r="G86" s="116">
        <v>14</v>
      </c>
      <c r="H86" s="131">
        <v>12</v>
      </c>
      <c r="I86" s="57">
        <v>26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139">
        <v>26</v>
      </c>
      <c r="Q86" s="122">
        <v>0</v>
      </c>
      <c r="R86" s="34">
        <v>0</v>
      </c>
      <c r="S86" s="95">
        <v>0</v>
      </c>
      <c r="T86" s="30">
        <v>0</v>
      </c>
      <c r="U86" s="31">
        <v>0</v>
      </c>
      <c r="V86" s="32">
        <f t="shared" si="45"/>
        <v>0</v>
      </c>
      <c r="W86" s="31">
        <v>0</v>
      </c>
      <c r="X86" s="32">
        <f t="shared" si="46"/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/>
      <c r="AG86" s="30"/>
      <c r="AH86" s="30"/>
      <c r="AI86" s="30"/>
      <c r="AJ86" s="30">
        <v>0</v>
      </c>
      <c r="AK86" s="30">
        <v>0</v>
      </c>
      <c r="AL86" s="30">
        <v>0</v>
      </c>
      <c r="AM86" s="30">
        <v>0</v>
      </c>
      <c r="AN86" s="33">
        <v>0</v>
      </c>
    </row>
    <row r="87" spans="1:40">
      <c r="A87" s="179"/>
      <c r="B87" s="181"/>
      <c r="C87" s="24" t="s">
        <v>4</v>
      </c>
      <c r="D87" s="55">
        <v>0</v>
      </c>
      <c r="E87" s="56">
        <v>0</v>
      </c>
      <c r="F87" s="139">
        <v>39</v>
      </c>
      <c r="G87" s="116">
        <v>24</v>
      </c>
      <c r="H87" s="131">
        <v>15</v>
      </c>
      <c r="I87" s="57">
        <v>39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139">
        <v>39</v>
      </c>
      <c r="Q87" s="122">
        <v>0</v>
      </c>
      <c r="R87" s="34">
        <v>0</v>
      </c>
      <c r="S87" s="95">
        <v>0</v>
      </c>
      <c r="T87" s="30">
        <v>0</v>
      </c>
      <c r="U87" s="31">
        <v>0</v>
      </c>
      <c r="V87" s="32">
        <f t="shared" si="45"/>
        <v>0</v>
      </c>
      <c r="W87" s="31">
        <v>0</v>
      </c>
      <c r="X87" s="32">
        <f t="shared" si="46"/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/>
      <c r="AG87" s="30"/>
      <c r="AH87" s="30"/>
      <c r="AI87" s="30"/>
      <c r="AJ87" s="30">
        <v>0</v>
      </c>
      <c r="AK87" s="30">
        <v>0</v>
      </c>
      <c r="AL87" s="30">
        <v>0</v>
      </c>
      <c r="AM87" s="30">
        <v>0</v>
      </c>
      <c r="AN87" s="33">
        <v>0</v>
      </c>
    </row>
    <row r="88" spans="1:40">
      <c r="A88" s="179"/>
      <c r="B88" s="181"/>
      <c r="C88" s="24" t="s">
        <v>3</v>
      </c>
      <c r="D88" s="55">
        <v>2</v>
      </c>
      <c r="E88" s="56">
        <v>6</v>
      </c>
      <c r="F88" s="139">
        <v>88</v>
      </c>
      <c r="G88" s="116">
        <v>43</v>
      </c>
      <c r="H88" s="131">
        <v>45</v>
      </c>
      <c r="I88" s="57">
        <v>92</v>
      </c>
      <c r="J88" s="58">
        <v>0</v>
      </c>
      <c r="K88" s="58">
        <v>0</v>
      </c>
      <c r="L88" s="58">
        <v>2</v>
      </c>
      <c r="M88" s="58">
        <v>0</v>
      </c>
      <c r="N88" s="58">
        <v>0</v>
      </c>
      <c r="O88" s="58">
        <v>6</v>
      </c>
      <c r="P88" s="139">
        <v>88</v>
      </c>
      <c r="Q88" s="122">
        <v>-4</v>
      </c>
      <c r="R88" s="34">
        <v>0</v>
      </c>
      <c r="S88" s="95">
        <v>0</v>
      </c>
      <c r="T88" s="30">
        <v>2</v>
      </c>
      <c r="U88" s="31">
        <v>1</v>
      </c>
      <c r="V88" s="32">
        <f t="shared" ref="V88:V90" si="47">U88*$V$4</f>
        <v>200</v>
      </c>
      <c r="W88" s="31">
        <v>70</v>
      </c>
      <c r="X88" s="32">
        <f t="shared" si="46"/>
        <v>28000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/>
      <c r="AG88" s="30"/>
      <c r="AH88" s="30"/>
      <c r="AI88" s="30"/>
      <c r="AJ88" s="30">
        <v>0</v>
      </c>
      <c r="AK88" s="30">
        <v>0</v>
      </c>
      <c r="AL88" s="30">
        <v>0</v>
      </c>
      <c r="AM88" s="30">
        <v>0</v>
      </c>
      <c r="AN88" s="33">
        <v>0</v>
      </c>
    </row>
    <row r="89" spans="1:40">
      <c r="A89" s="179"/>
      <c r="B89" s="181"/>
      <c r="C89" s="24" t="s">
        <v>2</v>
      </c>
      <c r="D89" s="55">
        <v>0</v>
      </c>
      <c r="E89" s="56">
        <v>0</v>
      </c>
      <c r="F89" s="139">
        <v>45</v>
      </c>
      <c r="G89" s="116">
        <v>24</v>
      </c>
      <c r="H89" s="131">
        <v>21</v>
      </c>
      <c r="I89" s="57">
        <v>45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139">
        <v>45</v>
      </c>
      <c r="Q89" s="122">
        <v>0</v>
      </c>
      <c r="R89" s="34">
        <v>0</v>
      </c>
      <c r="S89" s="95">
        <v>0</v>
      </c>
      <c r="T89" s="30">
        <v>0</v>
      </c>
      <c r="U89" s="31">
        <v>0</v>
      </c>
      <c r="V89" s="32">
        <f t="shared" si="47"/>
        <v>0</v>
      </c>
      <c r="W89" s="31">
        <v>0</v>
      </c>
      <c r="X89" s="32">
        <f t="shared" ref="X89" si="48">W89*$X$4</f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/>
      <c r="AG89" s="30"/>
      <c r="AH89" s="30"/>
      <c r="AI89" s="30"/>
      <c r="AJ89" s="30">
        <v>0</v>
      </c>
      <c r="AK89" s="30">
        <v>0</v>
      </c>
      <c r="AL89" s="30">
        <v>0</v>
      </c>
      <c r="AM89" s="30">
        <v>0</v>
      </c>
      <c r="AN89" s="33">
        <v>0</v>
      </c>
    </row>
    <row r="90" spans="1:40">
      <c r="A90" s="180"/>
      <c r="B90" s="181"/>
      <c r="C90" s="24" t="s">
        <v>108</v>
      </c>
      <c r="D90" s="61">
        <v>0</v>
      </c>
      <c r="E90" s="62">
        <v>0</v>
      </c>
      <c r="F90" s="141">
        <v>21</v>
      </c>
      <c r="G90" s="120">
        <v>21</v>
      </c>
      <c r="H90" s="133">
        <v>0</v>
      </c>
      <c r="I90" s="63">
        <v>21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4">
        <v>0</v>
      </c>
      <c r="P90" s="141">
        <v>21</v>
      </c>
      <c r="Q90" s="126">
        <v>0</v>
      </c>
      <c r="R90" s="34">
        <v>0</v>
      </c>
      <c r="S90" s="95">
        <v>0</v>
      </c>
      <c r="T90" s="30">
        <v>1</v>
      </c>
      <c r="U90" s="31">
        <v>0</v>
      </c>
      <c r="V90" s="32">
        <f t="shared" si="47"/>
        <v>0</v>
      </c>
      <c r="W90" s="31">
        <v>27</v>
      </c>
      <c r="X90" s="32">
        <f t="shared" si="46"/>
        <v>10800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5</v>
      </c>
      <c r="AE90" s="30">
        <v>0</v>
      </c>
      <c r="AF90" s="30"/>
      <c r="AG90" s="30"/>
      <c r="AH90" s="30"/>
      <c r="AI90" s="30"/>
      <c r="AJ90" s="30">
        <v>1</v>
      </c>
      <c r="AK90" s="30">
        <v>45</v>
      </c>
      <c r="AL90" s="30">
        <v>28</v>
      </c>
      <c r="AM90" s="30">
        <v>6</v>
      </c>
      <c r="AN90" s="33">
        <v>0</v>
      </c>
    </row>
    <row r="91" spans="1:40" ht="16.5" customHeight="1">
      <c r="A91" s="65" t="s">
        <v>1</v>
      </c>
      <c r="B91" s="65"/>
      <c r="C91" s="66"/>
      <c r="D91" s="51">
        <f>SUM(D82:D90)</f>
        <v>2</v>
      </c>
      <c r="E91" s="52">
        <f t="shared" ref="E91:P91" si="49">SUM(E82:E90)</f>
        <v>6</v>
      </c>
      <c r="F91" s="138">
        <f t="shared" ref="F91:H91" si="50">SUM(F82:F90)</f>
        <v>406</v>
      </c>
      <c r="G91" s="118">
        <f t="shared" si="50"/>
        <v>278</v>
      </c>
      <c r="H91" s="130">
        <f t="shared" si="50"/>
        <v>128</v>
      </c>
      <c r="I91" s="53">
        <f t="shared" si="49"/>
        <v>410</v>
      </c>
      <c r="J91" s="54">
        <f t="shared" si="49"/>
        <v>0</v>
      </c>
      <c r="K91" s="54">
        <f t="shared" si="49"/>
        <v>0</v>
      </c>
      <c r="L91" s="54">
        <f t="shared" si="49"/>
        <v>2</v>
      </c>
      <c r="M91" s="54">
        <f t="shared" si="49"/>
        <v>0</v>
      </c>
      <c r="N91" s="54">
        <f t="shared" si="49"/>
        <v>0</v>
      </c>
      <c r="O91" s="54">
        <f t="shared" si="49"/>
        <v>6</v>
      </c>
      <c r="P91" s="138">
        <f t="shared" si="49"/>
        <v>406</v>
      </c>
      <c r="Q91" s="123">
        <f t="shared" ref="Q91" si="51">SUM(Q82:Q90)</f>
        <v>-4</v>
      </c>
      <c r="R91" s="67">
        <f t="shared" ref="R91:AK91" si="52">SUM(R82:R90)</f>
        <v>0</v>
      </c>
      <c r="S91" s="98">
        <f t="shared" si="52"/>
        <v>0</v>
      </c>
      <c r="T91" s="65">
        <f t="shared" si="52"/>
        <v>3</v>
      </c>
      <c r="U91" s="68">
        <f t="shared" si="52"/>
        <v>1</v>
      </c>
      <c r="V91" s="69">
        <f t="shared" si="52"/>
        <v>200</v>
      </c>
      <c r="W91" s="68">
        <f t="shared" si="52"/>
        <v>97</v>
      </c>
      <c r="X91" s="69">
        <f t="shared" si="52"/>
        <v>38800</v>
      </c>
      <c r="Y91" s="65">
        <f t="shared" si="52"/>
        <v>0</v>
      </c>
      <c r="Z91" s="65">
        <f t="shared" si="52"/>
        <v>0</v>
      </c>
      <c r="AA91" s="65">
        <f t="shared" si="52"/>
        <v>0</v>
      </c>
      <c r="AB91" s="65">
        <f t="shared" si="52"/>
        <v>0</v>
      </c>
      <c r="AC91" s="65">
        <f t="shared" si="52"/>
        <v>0</v>
      </c>
      <c r="AD91" s="65">
        <f t="shared" si="52"/>
        <v>5</v>
      </c>
      <c r="AE91" s="65">
        <f t="shared" si="52"/>
        <v>0</v>
      </c>
      <c r="AF91" s="65">
        <f t="shared" si="52"/>
        <v>0</v>
      </c>
      <c r="AG91" s="65">
        <f t="shared" si="52"/>
        <v>0</v>
      </c>
      <c r="AH91" s="65">
        <f t="shared" si="52"/>
        <v>0</v>
      </c>
      <c r="AI91" s="65">
        <f t="shared" si="52"/>
        <v>0</v>
      </c>
      <c r="AJ91" s="65">
        <f t="shared" si="52"/>
        <v>2</v>
      </c>
      <c r="AK91" s="65">
        <f t="shared" si="52"/>
        <v>90</v>
      </c>
      <c r="AL91" s="65">
        <f t="shared" ref="AL91" si="53">SUM(AL82:AL90)</f>
        <v>64</v>
      </c>
      <c r="AM91" s="65">
        <f>SUM(AM82:AM90)</f>
        <v>11</v>
      </c>
      <c r="AN91" s="50"/>
    </row>
    <row r="92" spans="1:40" ht="20.85" customHeight="1">
      <c r="A92" s="199" t="s">
        <v>0</v>
      </c>
      <c r="B92" s="200"/>
      <c r="C92" s="201"/>
      <c r="D92" s="99">
        <f>SUM(D91,D81,D70,D60,D44,D35,D21)</f>
        <v>57</v>
      </c>
      <c r="E92" s="100">
        <f t="shared" ref="E92:O92" si="54">SUM(E91,E81,E70,E60,E44,E35,E21)</f>
        <v>33</v>
      </c>
      <c r="F92" s="142">
        <f t="shared" si="54"/>
        <v>3977</v>
      </c>
      <c r="G92" s="135">
        <f t="shared" si="54"/>
        <v>2898</v>
      </c>
      <c r="H92" s="134">
        <f t="shared" si="54"/>
        <v>1079</v>
      </c>
      <c r="I92" s="101">
        <f t="shared" si="54"/>
        <v>3953</v>
      </c>
      <c r="J92" s="102">
        <f t="shared" si="54"/>
        <v>0</v>
      </c>
      <c r="K92" s="102">
        <f t="shared" si="54"/>
        <v>4</v>
      </c>
      <c r="L92" s="102">
        <f t="shared" si="54"/>
        <v>53</v>
      </c>
      <c r="M92" s="102">
        <f t="shared" si="54"/>
        <v>0</v>
      </c>
      <c r="N92" s="102">
        <f t="shared" si="54"/>
        <v>0</v>
      </c>
      <c r="O92" s="102">
        <f t="shared" si="54"/>
        <v>33</v>
      </c>
      <c r="P92" s="142">
        <f t="shared" ref="P92" si="55">SUM(P91,P81,P70,P60,P44,P35,P21)</f>
        <v>3977</v>
      </c>
      <c r="Q92" s="127">
        <f t="shared" ref="Q92" si="56">SUM(Q91,Q81,Q70,Q60,Q44,Q35,Q21)</f>
        <v>24</v>
      </c>
      <c r="R92" s="110">
        <f t="shared" ref="R92:AM92" si="57">R21+R35+R44+R60+R70+R81+R91</f>
        <v>390068</v>
      </c>
      <c r="S92" s="111">
        <f t="shared" si="57"/>
        <v>2700.0221225277937</v>
      </c>
      <c r="T92" s="105">
        <f t="shared" si="57"/>
        <v>32</v>
      </c>
      <c r="U92" s="106">
        <f t="shared" si="57"/>
        <v>53</v>
      </c>
      <c r="V92" s="112">
        <f t="shared" si="57"/>
        <v>10600</v>
      </c>
      <c r="W92" s="106">
        <f t="shared" si="57"/>
        <v>1351</v>
      </c>
      <c r="X92" s="113">
        <f t="shared" si="57"/>
        <v>540400</v>
      </c>
      <c r="Y92" s="105">
        <f t="shared" si="57"/>
        <v>0</v>
      </c>
      <c r="Z92" s="105">
        <f t="shared" si="57"/>
        <v>0</v>
      </c>
      <c r="AA92" s="105">
        <f t="shared" si="57"/>
        <v>0</v>
      </c>
      <c r="AB92" s="105">
        <f t="shared" si="57"/>
        <v>0</v>
      </c>
      <c r="AC92" s="105">
        <f t="shared" si="57"/>
        <v>0</v>
      </c>
      <c r="AD92" s="105">
        <f t="shared" si="57"/>
        <v>27</v>
      </c>
      <c r="AE92" s="105">
        <f t="shared" si="57"/>
        <v>0</v>
      </c>
      <c r="AF92" s="105">
        <f t="shared" si="57"/>
        <v>0</v>
      </c>
      <c r="AG92" s="105">
        <f t="shared" si="57"/>
        <v>0</v>
      </c>
      <c r="AH92" s="105">
        <f t="shared" si="57"/>
        <v>0</v>
      </c>
      <c r="AI92" s="105">
        <f t="shared" si="57"/>
        <v>0</v>
      </c>
      <c r="AJ92" s="105">
        <f t="shared" si="57"/>
        <v>22</v>
      </c>
      <c r="AK92" s="105">
        <f t="shared" si="57"/>
        <v>1225</v>
      </c>
      <c r="AL92" s="105">
        <f t="shared" si="57"/>
        <v>2744</v>
      </c>
      <c r="AM92" s="105">
        <f t="shared" si="57"/>
        <v>115</v>
      </c>
      <c r="AN92" s="70"/>
    </row>
  </sheetData>
  <sheetProtection formatCells="0" formatColumns="0" formatRows="0" insertColumns="0" insertRows="0" insertHyperlinks="0" deleteColumns="0" deleteRows="0" sort="0" autoFilter="0" pivotTables="0"/>
  <mergeCells count="49">
    <mergeCell ref="A82:A90"/>
    <mergeCell ref="B82:B84"/>
    <mergeCell ref="B85:B90"/>
    <mergeCell ref="A92:C92"/>
    <mergeCell ref="A61:A69"/>
    <mergeCell ref="B61:B64"/>
    <mergeCell ref="B65:B69"/>
    <mergeCell ref="A71:A80"/>
    <mergeCell ref="B71:B74"/>
    <mergeCell ref="B75:B80"/>
    <mergeCell ref="A36:A43"/>
    <mergeCell ref="B36:B40"/>
    <mergeCell ref="B41:B43"/>
    <mergeCell ref="A45:A59"/>
    <mergeCell ref="B45:B52"/>
    <mergeCell ref="B53:B59"/>
    <mergeCell ref="A22:A34"/>
    <mergeCell ref="B22:B28"/>
    <mergeCell ref="B29:B34"/>
    <mergeCell ref="AF2:AI2"/>
    <mergeCell ref="A2:A4"/>
    <mergeCell ref="B2:B4"/>
    <mergeCell ref="C2:C4"/>
    <mergeCell ref="R2:S2"/>
    <mergeCell ref="T2:X2"/>
    <mergeCell ref="Y2:AC2"/>
    <mergeCell ref="A5:A20"/>
    <mergeCell ref="B5:B11"/>
    <mergeCell ref="B12:B16"/>
    <mergeCell ref="B17:B20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1 AJ21 AK21" formulaRange="1"/>
    <ignoredError sqref="V21:X21 V35:X35 V44:X44 V60:X60 V70:X70 V81:X8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2"/>
  <sheetViews>
    <sheetView tabSelected="1" zoomScaleNormal="100" workbookViewId="0">
      <pane xSplit="3" ySplit="4" topLeftCell="D5" activePane="bottomRight" state="frozen"/>
      <selection activeCell="D4" sqref="D4"/>
      <selection pane="topRight" activeCell="D4" sqref="D4"/>
      <selection pane="bottomLeft" activeCell="D4" sqref="D4"/>
      <selection pane="bottomRight" activeCell="O1" sqref="O1"/>
    </sheetView>
  </sheetViews>
  <sheetFormatPr defaultColWidth="9" defaultRowHeight="14.25"/>
  <cols>
    <col min="1" max="2" width="6.1328125" style="71" customWidth="1"/>
    <col min="3" max="3" width="18" style="2" bestFit="1" customWidth="1"/>
    <col min="4" max="5" width="8.3984375" style="1" customWidth="1"/>
    <col min="6" max="17" width="9.1328125" style="1" customWidth="1"/>
    <col min="18" max="18" width="12" style="2" bestFit="1" customWidth="1"/>
    <col min="19" max="19" width="13" style="3" customWidth="1"/>
    <col min="20" max="20" width="12" style="2" bestFit="1" customWidth="1"/>
    <col min="21" max="21" width="13" style="3" customWidth="1"/>
    <col min="22" max="22" width="4.86328125" style="2" bestFit="1" customWidth="1"/>
    <col min="23" max="23" width="8" style="2" customWidth="1"/>
    <col min="24" max="24" width="11.265625" style="2" bestFit="1" customWidth="1"/>
    <col min="25" max="25" width="8" style="2" bestFit="1" customWidth="1"/>
    <col min="26" max="26" width="11.265625" style="2" bestFit="1" customWidth="1"/>
    <col min="27" max="27" width="6" style="2" bestFit="1" customWidth="1"/>
    <col min="28" max="31" width="11.3984375" style="2" customWidth="1"/>
    <col min="32" max="33" width="9" style="2" bestFit="1" customWidth="1"/>
    <col min="34" max="35" width="9" style="2" customWidth="1"/>
    <col min="36" max="39" width="10.3984375" style="2" customWidth="1"/>
    <col min="40" max="43" width="10.265625" style="2" customWidth="1"/>
    <col min="44" max="16384" width="9" style="2"/>
  </cols>
  <sheetData>
    <row r="1" spans="1:43">
      <c r="A1" s="156">
        <v>45139</v>
      </c>
      <c r="B1" s="156"/>
    </row>
    <row r="2" spans="1:43" ht="14.85" customHeight="1">
      <c r="A2" s="185" t="s">
        <v>98</v>
      </c>
      <c r="B2" s="185" t="s">
        <v>97</v>
      </c>
      <c r="C2" s="187" t="s">
        <v>96</v>
      </c>
      <c r="D2" s="168" t="s">
        <v>121</v>
      </c>
      <c r="E2" s="208"/>
      <c r="F2" s="208"/>
      <c r="G2" s="208"/>
      <c r="H2" s="169"/>
      <c r="I2" s="166" t="s">
        <v>120</v>
      </c>
      <c r="J2" s="167"/>
      <c r="K2" s="167"/>
      <c r="L2" s="167"/>
      <c r="M2" s="167"/>
      <c r="N2" s="167"/>
      <c r="O2" s="167"/>
      <c r="P2" s="167"/>
      <c r="Q2" s="167"/>
      <c r="R2" s="189" t="s">
        <v>125</v>
      </c>
      <c r="S2" s="190"/>
      <c r="T2" s="202" t="s">
        <v>125</v>
      </c>
      <c r="U2" s="203"/>
      <c r="V2" s="191" t="s">
        <v>95</v>
      </c>
      <c r="W2" s="192"/>
      <c r="X2" s="192"/>
      <c r="Y2" s="192"/>
      <c r="Z2" s="192"/>
      <c r="AA2" s="206" t="s">
        <v>94</v>
      </c>
      <c r="AB2" s="207"/>
      <c r="AC2" s="207"/>
      <c r="AD2" s="207"/>
      <c r="AE2" s="207"/>
      <c r="AF2" s="195" t="s">
        <v>126</v>
      </c>
      <c r="AG2" s="196"/>
      <c r="AH2" s="217" t="s">
        <v>127</v>
      </c>
      <c r="AI2" s="218"/>
      <c r="AJ2" s="157" t="s">
        <v>105</v>
      </c>
      <c r="AK2" s="157"/>
      <c r="AL2" s="157"/>
      <c r="AM2" s="157"/>
      <c r="AN2" s="211" t="s">
        <v>106</v>
      </c>
      <c r="AO2" s="211"/>
      <c r="AP2" s="211"/>
      <c r="AQ2" s="211"/>
    </row>
    <row r="3" spans="1:43" ht="14.25" customHeight="1">
      <c r="A3" s="186"/>
      <c r="B3" s="186"/>
      <c r="C3" s="188"/>
      <c r="D3" s="209" t="s">
        <v>124</v>
      </c>
      <c r="E3" s="210"/>
      <c r="F3" s="197" t="s">
        <v>129</v>
      </c>
      <c r="G3" s="151" t="s">
        <v>132</v>
      </c>
      <c r="H3" s="152"/>
      <c r="I3" s="146" t="s">
        <v>119</v>
      </c>
      <c r="J3" s="164" t="s">
        <v>109</v>
      </c>
      <c r="K3" s="165"/>
      <c r="L3" s="165"/>
      <c r="M3" s="164" t="s">
        <v>110</v>
      </c>
      <c r="N3" s="165"/>
      <c r="O3" s="165"/>
      <c r="P3" s="121"/>
      <c r="Q3" s="121"/>
      <c r="R3" s="216" t="s">
        <v>124</v>
      </c>
      <c r="S3" s="163"/>
      <c r="T3" s="204" t="s">
        <v>123</v>
      </c>
      <c r="U3" s="205"/>
      <c r="V3" s="5" t="s">
        <v>92</v>
      </c>
      <c r="W3" s="9" t="s">
        <v>101</v>
      </c>
      <c r="X3" s="10" t="s">
        <v>88</v>
      </c>
      <c r="Y3" s="9" t="s">
        <v>102</v>
      </c>
      <c r="Z3" s="10" t="s">
        <v>88</v>
      </c>
      <c r="AA3" s="76" t="s">
        <v>92</v>
      </c>
      <c r="AB3" s="77" t="s">
        <v>101</v>
      </c>
      <c r="AC3" s="78" t="s">
        <v>88</v>
      </c>
      <c r="AD3" s="78" t="s">
        <v>102</v>
      </c>
      <c r="AE3" s="78" t="s">
        <v>88</v>
      </c>
      <c r="AF3" s="158" t="s">
        <v>87</v>
      </c>
      <c r="AG3" s="160" t="s">
        <v>86</v>
      </c>
      <c r="AH3" s="219" t="s">
        <v>87</v>
      </c>
      <c r="AI3" s="219" t="s">
        <v>86</v>
      </c>
      <c r="AJ3" s="174" t="s">
        <v>85</v>
      </c>
      <c r="AK3" s="11" t="s">
        <v>99</v>
      </c>
      <c r="AL3" s="174" t="s">
        <v>84</v>
      </c>
      <c r="AM3" s="176" t="s">
        <v>83</v>
      </c>
      <c r="AN3" s="212" t="s">
        <v>85</v>
      </c>
      <c r="AO3" s="79" t="s">
        <v>99</v>
      </c>
      <c r="AP3" s="212" t="s">
        <v>84</v>
      </c>
      <c r="AQ3" s="214" t="s">
        <v>83</v>
      </c>
    </row>
    <row r="4" spans="1:43" ht="14.85" customHeight="1">
      <c r="A4" s="186"/>
      <c r="B4" s="186"/>
      <c r="C4" s="188"/>
      <c r="D4" s="12" t="s">
        <v>133</v>
      </c>
      <c r="E4" s="13" t="s">
        <v>134</v>
      </c>
      <c r="F4" s="198"/>
      <c r="G4" s="145" t="s">
        <v>130</v>
      </c>
      <c r="H4" s="147" t="s">
        <v>131</v>
      </c>
      <c r="I4" s="4" t="s">
        <v>111</v>
      </c>
      <c r="J4" s="8" t="s">
        <v>112</v>
      </c>
      <c r="K4" s="8" t="s">
        <v>113</v>
      </c>
      <c r="L4" s="8" t="s">
        <v>114</v>
      </c>
      <c r="M4" s="8" t="s">
        <v>115</v>
      </c>
      <c r="N4" s="8" t="s">
        <v>116</v>
      </c>
      <c r="O4" s="8" t="s">
        <v>110</v>
      </c>
      <c r="P4" s="121" t="s">
        <v>129</v>
      </c>
      <c r="Q4" s="121" t="s">
        <v>117</v>
      </c>
      <c r="R4" s="14" t="s">
        <v>128</v>
      </c>
      <c r="S4" s="15" t="s">
        <v>104</v>
      </c>
      <c r="T4" s="80" t="s">
        <v>128</v>
      </c>
      <c r="U4" s="81" t="s">
        <v>104</v>
      </c>
      <c r="V4" s="16"/>
      <c r="W4" s="17" t="s">
        <v>103</v>
      </c>
      <c r="X4" s="18">
        <v>200</v>
      </c>
      <c r="Y4" s="17" t="s">
        <v>103</v>
      </c>
      <c r="Z4" s="18">
        <v>400</v>
      </c>
      <c r="AA4" s="82"/>
      <c r="AB4" s="148" t="s">
        <v>103</v>
      </c>
      <c r="AC4" s="83">
        <v>200</v>
      </c>
      <c r="AD4" s="148" t="s">
        <v>103</v>
      </c>
      <c r="AE4" s="83">
        <v>400</v>
      </c>
      <c r="AF4" s="159"/>
      <c r="AG4" s="161"/>
      <c r="AH4" s="220"/>
      <c r="AI4" s="220"/>
      <c r="AJ4" s="175"/>
      <c r="AK4" s="23" t="s">
        <v>100</v>
      </c>
      <c r="AL4" s="175"/>
      <c r="AM4" s="177"/>
      <c r="AN4" s="213"/>
      <c r="AO4" s="84" t="s">
        <v>100</v>
      </c>
      <c r="AP4" s="213"/>
      <c r="AQ4" s="215"/>
    </row>
    <row r="5" spans="1:43" ht="14.85" customHeight="1">
      <c r="A5" s="178">
        <v>1</v>
      </c>
      <c r="B5" s="178">
        <v>1</v>
      </c>
      <c r="C5" s="24" t="s">
        <v>80</v>
      </c>
      <c r="D5" s="25">
        <v>0</v>
      </c>
      <c r="E5" s="26">
        <v>1</v>
      </c>
      <c r="F5" s="136">
        <v>37</v>
      </c>
      <c r="G5" s="143">
        <v>23</v>
      </c>
      <c r="H5" s="144">
        <v>14</v>
      </c>
      <c r="I5" s="25">
        <v>37</v>
      </c>
      <c r="J5" s="27">
        <v>0</v>
      </c>
      <c r="K5" s="27">
        <v>0</v>
      </c>
      <c r="L5" s="27">
        <v>1</v>
      </c>
      <c r="M5" s="27">
        <v>0</v>
      </c>
      <c r="N5" s="27">
        <v>0</v>
      </c>
      <c r="O5" s="122">
        <v>1</v>
      </c>
      <c r="P5" s="149">
        <v>37</v>
      </c>
      <c r="Q5" s="122">
        <v>0</v>
      </c>
      <c r="R5" s="72">
        <v>436214</v>
      </c>
      <c r="S5" s="73">
        <v>3100.0201921244434</v>
      </c>
      <c r="T5" s="72">
        <f>R5+'2023.7'!R5</f>
        <v>681813</v>
      </c>
      <c r="U5" s="73">
        <f>S5+'2023.7'!S5</f>
        <v>4800.0423146522371</v>
      </c>
      <c r="V5" s="30">
        <v>0</v>
      </c>
      <c r="W5" s="31">
        <v>0</v>
      </c>
      <c r="X5" s="32">
        <f t="shared" ref="X5:X20" si="0">W5*$X$4</f>
        <v>0</v>
      </c>
      <c r="Y5" s="31">
        <v>0</v>
      </c>
      <c r="Z5" s="32">
        <f t="shared" ref="Z5:Z36" si="1">Y5*$Z$4</f>
        <v>0</v>
      </c>
      <c r="AA5" s="85">
        <f>V5+'2023.7'!T5</f>
        <v>0</v>
      </c>
      <c r="AB5" s="93">
        <f>W5+'2023.7'!U5</f>
        <v>0</v>
      </c>
      <c r="AC5" s="32">
        <f>X5+'2023.7'!V5</f>
        <v>0</v>
      </c>
      <c r="AD5" s="93">
        <f>Y5+'2023.7'!W5</f>
        <v>0</v>
      </c>
      <c r="AE5" s="32">
        <f>Z5+'2023.7'!X5</f>
        <v>0</v>
      </c>
      <c r="AF5" s="30">
        <v>0</v>
      </c>
      <c r="AG5" s="30">
        <v>0</v>
      </c>
      <c r="AH5" s="30">
        <f>AF5+'2023.7'!AD5</f>
        <v>0</v>
      </c>
      <c r="AI5" s="30">
        <f>AG5+'2023.7'!AE5</f>
        <v>0</v>
      </c>
      <c r="AJ5" s="30">
        <v>0</v>
      </c>
      <c r="AK5" s="30">
        <v>0</v>
      </c>
      <c r="AL5" s="30">
        <v>0</v>
      </c>
      <c r="AM5" s="30">
        <v>0</v>
      </c>
      <c r="AN5" s="30">
        <f>AJ5+'2023.7'!AJ5</f>
        <v>0</v>
      </c>
      <c r="AO5" s="30">
        <f>AK5+'2023.7'!AK5</f>
        <v>0</v>
      </c>
      <c r="AP5" s="30">
        <f>AL5+'2023.7'!AL5</f>
        <v>0</v>
      </c>
      <c r="AQ5" s="30">
        <f>AM5+'2023.7'!AM5</f>
        <v>0</v>
      </c>
    </row>
    <row r="6" spans="1:43">
      <c r="A6" s="179"/>
      <c r="B6" s="179"/>
      <c r="C6" s="24" t="s">
        <v>79</v>
      </c>
      <c r="D6" s="25">
        <v>0</v>
      </c>
      <c r="E6" s="26">
        <v>0</v>
      </c>
      <c r="F6" s="136">
        <v>29</v>
      </c>
      <c r="G6" s="116">
        <v>27</v>
      </c>
      <c r="H6" s="128">
        <v>2</v>
      </c>
      <c r="I6" s="25">
        <v>29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122">
        <v>0</v>
      </c>
      <c r="P6" s="149">
        <v>29</v>
      </c>
      <c r="Q6" s="122">
        <v>0</v>
      </c>
      <c r="R6" s="72">
        <v>0</v>
      </c>
      <c r="S6" s="74">
        <v>0</v>
      </c>
      <c r="T6" s="72">
        <f>R6+'2023.7'!R6</f>
        <v>0</v>
      </c>
      <c r="U6" s="73">
        <f>S6+'2023.7'!S6</f>
        <v>0</v>
      </c>
      <c r="V6" s="30">
        <v>0</v>
      </c>
      <c r="W6" s="31">
        <v>0</v>
      </c>
      <c r="X6" s="32">
        <f t="shared" si="0"/>
        <v>0</v>
      </c>
      <c r="Y6" s="31">
        <v>0</v>
      </c>
      <c r="Z6" s="32">
        <f t="shared" si="1"/>
        <v>0</v>
      </c>
      <c r="AA6" s="85">
        <f>V6+'2023.7'!T6</f>
        <v>1</v>
      </c>
      <c r="AB6" s="93">
        <f>W6+'2023.7'!U6</f>
        <v>0</v>
      </c>
      <c r="AC6" s="32">
        <f>X6+'2023.7'!V6</f>
        <v>0</v>
      </c>
      <c r="AD6" s="93">
        <f>Y6+'2023.7'!W6</f>
        <v>23</v>
      </c>
      <c r="AE6" s="32">
        <f>Z6+'2023.7'!X6</f>
        <v>9200</v>
      </c>
      <c r="AF6" s="30">
        <v>0</v>
      </c>
      <c r="AG6" s="30">
        <v>0</v>
      </c>
      <c r="AH6" s="30">
        <f>AF6+'2023.7'!AD6</f>
        <v>0</v>
      </c>
      <c r="AI6" s="30">
        <f>AG6+'2023.7'!AE6</f>
        <v>0</v>
      </c>
      <c r="AJ6" s="30">
        <v>0</v>
      </c>
      <c r="AK6" s="30">
        <v>0</v>
      </c>
      <c r="AL6" s="30">
        <v>0</v>
      </c>
      <c r="AM6" s="30">
        <v>0</v>
      </c>
      <c r="AN6" s="30">
        <f>AJ6+'2023.7'!AJ6</f>
        <v>0</v>
      </c>
      <c r="AO6" s="30">
        <f>AK6+'2023.7'!AK6</f>
        <v>0</v>
      </c>
      <c r="AP6" s="30">
        <f>AL6+'2023.7'!AL6</f>
        <v>0</v>
      </c>
      <c r="AQ6" s="30">
        <f>AM6+'2023.7'!AM6</f>
        <v>0</v>
      </c>
    </row>
    <row r="7" spans="1:43">
      <c r="A7" s="179"/>
      <c r="B7" s="179"/>
      <c r="C7" s="24" t="s">
        <v>78</v>
      </c>
      <c r="D7" s="25">
        <v>0</v>
      </c>
      <c r="E7" s="26">
        <v>0</v>
      </c>
      <c r="F7" s="136">
        <v>37</v>
      </c>
      <c r="G7" s="116">
        <v>24</v>
      </c>
      <c r="H7" s="128">
        <v>13</v>
      </c>
      <c r="I7" s="25">
        <v>37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122">
        <v>0</v>
      </c>
      <c r="P7" s="149">
        <v>37</v>
      </c>
      <c r="Q7" s="122">
        <v>0</v>
      </c>
      <c r="R7" s="72">
        <v>0</v>
      </c>
      <c r="S7" s="74">
        <v>0</v>
      </c>
      <c r="T7" s="72">
        <f>R7+'2023.7'!R7</f>
        <v>0</v>
      </c>
      <c r="U7" s="73">
        <f>S7+'2023.7'!S7</f>
        <v>0</v>
      </c>
      <c r="V7" s="30">
        <v>0</v>
      </c>
      <c r="W7" s="31">
        <v>0</v>
      </c>
      <c r="X7" s="32">
        <f t="shared" si="0"/>
        <v>0</v>
      </c>
      <c r="Y7" s="31">
        <v>0</v>
      </c>
      <c r="Z7" s="32">
        <f t="shared" si="1"/>
        <v>0</v>
      </c>
      <c r="AA7" s="85">
        <f>V7+'2023.7'!T7</f>
        <v>1</v>
      </c>
      <c r="AB7" s="93">
        <f>W7+'2023.7'!U7</f>
        <v>0</v>
      </c>
      <c r="AC7" s="32">
        <f>X7+'2023.7'!V7</f>
        <v>0</v>
      </c>
      <c r="AD7" s="93">
        <f>Y7+'2023.7'!W7</f>
        <v>51</v>
      </c>
      <c r="AE7" s="32">
        <f>Z7+'2023.7'!X7</f>
        <v>20400</v>
      </c>
      <c r="AF7" s="30">
        <v>0</v>
      </c>
      <c r="AG7" s="30">
        <v>0</v>
      </c>
      <c r="AH7" s="30">
        <f>AF7+'2023.7'!AD7</f>
        <v>0</v>
      </c>
      <c r="AI7" s="30">
        <f>AG7+'2023.7'!AE7</f>
        <v>0</v>
      </c>
      <c r="AJ7" s="30">
        <v>0</v>
      </c>
      <c r="AK7" s="30">
        <v>0</v>
      </c>
      <c r="AL7" s="30">
        <v>0</v>
      </c>
      <c r="AM7" s="30">
        <v>0</v>
      </c>
      <c r="AN7" s="30">
        <f>AJ7+'2023.7'!AJ7</f>
        <v>1</v>
      </c>
      <c r="AO7" s="30">
        <f>AK7+'2023.7'!AK7</f>
        <v>50</v>
      </c>
      <c r="AP7" s="30">
        <f>AL7+'2023.7'!AL7</f>
        <v>211</v>
      </c>
      <c r="AQ7" s="30">
        <f>AM7+'2023.7'!AM7</f>
        <v>4</v>
      </c>
    </row>
    <row r="8" spans="1:43">
      <c r="A8" s="179"/>
      <c r="B8" s="179"/>
      <c r="C8" s="24" t="s">
        <v>77</v>
      </c>
      <c r="D8" s="25">
        <v>0</v>
      </c>
      <c r="E8" s="26">
        <v>0</v>
      </c>
      <c r="F8" s="136">
        <v>38</v>
      </c>
      <c r="G8" s="116">
        <v>29</v>
      </c>
      <c r="H8" s="128">
        <v>9</v>
      </c>
      <c r="I8" s="25">
        <v>38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122">
        <v>0</v>
      </c>
      <c r="P8" s="149">
        <v>38</v>
      </c>
      <c r="Q8" s="122">
        <v>0</v>
      </c>
      <c r="R8" s="72">
        <v>0</v>
      </c>
      <c r="S8" s="74">
        <v>0</v>
      </c>
      <c r="T8" s="72">
        <f>R8+'2023.7'!R8</f>
        <v>0</v>
      </c>
      <c r="U8" s="73">
        <f>S8+'2023.7'!S8</f>
        <v>0</v>
      </c>
      <c r="V8" s="30">
        <v>1</v>
      </c>
      <c r="W8" s="31">
        <v>0</v>
      </c>
      <c r="X8" s="32">
        <f t="shared" si="0"/>
        <v>0</v>
      </c>
      <c r="Y8" s="31">
        <v>50</v>
      </c>
      <c r="Z8" s="32">
        <f t="shared" si="1"/>
        <v>20000</v>
      </c>
      <c r="AA8" s="85">
        <f>V8+'2023.7'!T8</f>
        <v>2</v>
      </c>
      <c r="AB8" s="93">
        <f>W8+'2023.7'!U8</f>
        <v>0</v>
      </c>
      <c r="AC8" s="32">
        <f>X8+'2023.7'!V8</f>
        <v>0</v>
      </c>
      <c r="AD8" s="93">
        <f>Y8+'2023.7'!W8</f>
        <v>85</v>
      </c>
      <c r="AE8" s="32">
        <f>Z8+'2023.7'!X8</f>
        <v>34000</v>
      </c>
      <c r="AF8" s="30">
        <v>0</v>
      </c>
      <c r="AG8" s="30">
        <v>0</v>
      </c>
      <c r="AH8" s="30">
        <f>AF8+'2023.7'!AD8</f>
        <v>0</v>
      </c>
      <c r="AI8" s="30">
        <f>AG8+'2023.7'!AE8</f>
        <v>0</v>
      </c>
      <c r="AJ8" s="30">
        <v>0</v>
      </c>
      <c r="AK8" s="30">
        <v>0</v>
      </c>
      <c r="AL8" s="30">
        <v>0</v>
      </c>
      <c r="AM8" s="30">
        <v>0</v>
      </c>
      <c r="AN8" s="30">
        <f>AJ8+'2023.7'!AJ8</f>
        <v>0</v>
      </c>
      <c r="AO8" s="30">
        <f>AK8+'2023.7'!AK8</f>
        <v>0</v>
      </c>
      <c r="AP8" s="30">
        <f>AL8+'2023.7'!AL8</f>
        <v>0</v>
      </c>
      <c r="AQ8" s="30">
        <f>AM8+'2023.7'!AM8</f>
        <v>0</v>
      </c>
    </row>
    <row r="9" spans="1:43">
      <c r="A9" s="179"/>
      <c r="B9" s="179"/>
      <c r="C9" s="24" t="s">
        <v>76</v>
      </c>
      <c r="D9" s="25">
        <v>0</v>
      </c>
      <c r="E9" s="26">
        <v>0</v>
      </c>
      <c r="F9" s="136">
        <v>28</v>
      </c>
      <c r="G9" s="116">
        <v>16</v>
      </c>
      <c r="H9" s="128">
        <v>12</v>
      </c>
      <c r="I9" s="25">
        <v>28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122">
        <v>0</v>
      </c>
      <c r="P9" s="149">
        <v>28</v>
      </c>
      <c r="Q9" s="122">
        <v>0</v>
      </c>
      <c r="R9" s="72">
        <v>0</v>
      </c>
      <c r="S9" s="74">
        <v>0</v>
      </c>
      <c r="T9" s="72">
        <f>R9+'2023.7'!R9</f>
        <v>0</v>
      </c>
      <c r="U9" s="73">
        <f>S9+'2023.7'!S9</f>
        <v>0</v>
      </c>
      <c r="V9" s="30">
        <v>1</v>
      </c>
      <c r="W9" s="31">
        <v>0</v>
      </c>
      <c r="X9" s="32">
        <f t="shared" si="0"/>
        <v>0</v>
      </c>
      <c r="Y9" s="31">
        <v>14</v>
      </c>
      <c r="Z9" s="32">
        <f t="shared" si="1"/>
        <v>5600</v>
      </c>
      <c r="AA9" s="85">
        <f>V9+'2023.7'!T9</f>
        <v>3</v>
      </c>
      <c r="AB9" s="93">
        <f>W9+'2023.7'!U9</f>
        <v>0</v>
      </c>
      <c r="AC9" s="32">
        <f>X9+'2023.7'!V9</f>
        <v>0</v>
      </c>
      <c r="AD9" s="93">
        <f>Y9+'2023.7'!W9</f>
        <v>118</v>
      </c>
      <c r="AE9" s="32">
        <f>Z9+'2023.7'!X9</f>
        <v>47200</v>
      </c>
      <c r="AF9" s="30">
        <v>0</v>
      </c>
      <c r="AG9" s="30">
        <v>0</v>
      </c>
      <c r="AH9" s="30">
        <f>AF9+'2023.7'!AD9</f>
        <v>0</v>
      </c>
      <c r="AI9" s="30">
        <f>AG9+'2023.7'!AE9</f>
        <v>0</v>
      </c>
      <c r="AJ9" s="30">
        <v>0</v>
      </c>
      <c r="AK9" s="30">
        <v>0</v>
      </c>
      <c r="AL9" s="30">
        <v>0</v>
      </c>
      <c r="AM9" s="30">
        <v>0</v>
      </c>
      <c r="AN9" s="30">
        <f>AJ9+'2023.7'!AJ9</f>
        <v>0</v>
      </c>
      <c r="AO9" s="30">
        <f>AK9+'2023.7'!AK9</f>
        <v>0</v>
      </c>
      <c r="AP9" s="30">
        <f>AL9+'2023.7'!AL9</f>
        <v>0</v>
      </c>
      <c r="AQ9" s="30">
        <f>AM9+'2023.7'!AM9</f>
        <v>0</v>
      </c>
    </row>
    <row r="10" spans="1:43">
      <c r="A10" s="179"/>
      <c r="B10" s="179"/>
      <c r="C10" s="24" t="s">
        <v>75</v>
      </c>
      <c r="D10" s="25">
        <v>0</v>
      </c>
      <c r="E10" s="26">
        <v>0</v>
      </c>
      <c r="F10" s="136">
        <v>21</v>
      </c>
      <c r="G10" s="116">
        <v>12</v>
      </c>
      <c r="H10" s="128">
        <v>9</v>
      </c>
      <c r="I10" s="25">
        <v>21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122">
        <v>0</v>
      </c>
      <c r="P10" s="149">
        <v>21</v>
      </c>
      <c r="Q10" s="122">
        <v>0</v>
      </c>
      <c r="R10" s="72">
        <v>0</v>
      </c>
      <c r="S10" s="74">
        <v>0</v>
      </c>
      <c r="T10" s="72">
        <f>R10+'2023.7'!R10</f>
        <v>0</v>
      </c>
      <c r="U10" s="73">
        <f>S10+'2023.7'!S10</f>
        <v>0</v>
      </c>
      <c r="V10" s="30">
        <v>0</v>
      </c>
      <c r="W10" s="31">
        <v>0</v>
      </c>
      <c r="X10" s="32">
        <f t="shared" si="0"/>
        <v>0</v>
      </c>
      <c r="Y10" s="31">
        <v>0</v>
      </c>
      <c r="Z10" s="32">
        <f t="shared" si="1"/>
        <v>0</v>
      </c>
      <c r="AA10" s="85">
        <f>V10+'2023.7'!T10</f>
        <v>0</v>
      </c>
      <c r="AB10" s="93">
        <f>W10+'2023.7'!U10</f>
        <v>0</v>
      </c>
      <c r="AC10" s="32">
        <f>X10+'2023.7'!V10</f>
        <v>0</v>
      </c>
      <c r="AD10" s="93">
        <f>Y10+'2023.7'!W10</f>
        <v>0</v>
      </c>
      <c r="AE10" s="32">
        <f>Z10+'2023.7'!X10</f>
        <v>0</v>
      </c>
      <c r="AF10" s="30">
        <v>0</v>
      </c>
      <c r="AG10" s="30">
        <v>0</v>
      </c>
      <c r="AH10" s="30">
        <f>AF10+'2023.7'!AD10</f>
        <v>0</v>
      </c>
      <c r="AI10" s="30">
        <f>AG10+'2023.7'!AE10</f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f>AJ10+'2023.7'!AJ10</f>
        <v>0</v>
      </c>
      <c r="AO10" s="30">
        <f>AK10+'2023.7'!AK10</f>
        <v>0</v>
      </c>
      <c r="AP10" s="30">
        <f>AL10+'2023.7'!AL10</f>
        <v>0</v>
      </c>
      <c r="AQ10" s="30">
        <f>AM10+'2023.7'!AM10</f>
        <v>0</v>
      </c>
    </row>
    <row r="11" spans="1:43">
      <c r="A11" s="179"/>
      <c r="B11" s="180"/>
      <c r="C11" s="24" t="s">
        <v>74</v>
      </c>
      <c r="D11" s="25">
        <v>0</v>
      </c>
      <c r="E11" s="26">
        <v>0</v>
      </c>
      <c r="F11" s="136">
        <v>33</v>
      </c>
      <c r="G11" s="116">
        <v>30</v>
      </c>
      <c r="H11" s="128">
        <v>3</v>
      </c>
      <c r="I11" s="25">
        <v>34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122">
        <v>1</v>
      </c>
      <c r="P11" s="149">
        <v>33</v>
      </c>
      <c r="Q11" s="122">
        <v>-1</v>
      </c>
      <c r="R11" s="72">
        <v>0</v>
      </c>
      <c r="S11" s="74">
        <v>0</v>
      </c>
      <c r="T11" s="72">
        <f>R11+'2023.7'!R11</f>
        <v>0</v>
      </c>
      <c r="U11" s="73">
        <f>S11+'2023.7'!S11</f>
        <v>0</v>
      </c>
      <c r="V11" s="30">
        <v>2</v>
      </c>
      <c r="W11" s="31">
        <v>0</v>
      </c>
      <c r="X11" s="32">
        <f t="shared" si="0"/>
        <v>0</v>
      </c>
      <c r="Y11" s="31">
        <v>56</v>
      </c>
      <c r="Z11" s="32">
        <f t="shared" si="1"/>
        <v>22400</v>
      </c>
      <c r="AA11" s="85">
        <f>V11+'2023.7'!T11</f>
        <v>3</v>
      </c>
      <c r="AB11" s="93">
        <f>W11+'2023.7'!U11</f>
        <v>0</v>
      </c>
      <c r="AC11" s="32">
        <f>X11+'2023.7'!V11</f>
        <v>0</v>
      </c>
      <c r="AD11" s="93">
        <f>Y11+'2023.7'!W11</f>
        <v>91</v>
      </c>
      <c r="AE11" s="32">
        <f>Z11+'2023.7'!X11</f>
        <v>36400</v>
      </c>
      <c r="AF11" s="30">
        <v>0</v>
      </c>
      <c r="AG11" s="30">
        <v>0</v>
      </c>
      <c r="AH11" s="30">
        <f>AF11+'2023.7'!AD11</f>
        <v>0</v>
      </c>
      <c r="AI11" s="30">
        <f>AG11+'2023.7'!AE11</f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f>AJ11+'2023.7'!AJ11</f>
        <v>0</v>
      </c>
      <c r="AO11" s="30">
        <f>AK11+'2023.7'!AK11</f>
        <v>0</v>
      </c>
      <c r="AP11" s="30">
        <f>AL11+'2023.7'!AL11</f>
        <v>0</v>
      </c>
      <c r="AQ11" s="30">
        <f>AM11+'2023.7'!AM11</f>
        <v>0</v>
      </c>
    </row>
    <row r="12" spans="1:43">
      <c r="A12" s="179"/>
      <c r="B12" s="181">
        <v>2</v>
      </c>
      <c r="C12" s="24" t="s">
        <v>73</v>
      </c>
      <c r="D12" s="25">
        <v>0</v>
      </c>
      <c r="E12" s="26">
        <v>0</v>
      </c>
      <c r="F12" s="136">
        <v>59</v>
      </c>
      <c r="G12" s="116">
        <v>53</v>
      </c>
      <c r="H12" s="128">
        <v>6</v>
      </c>
      <c r="I12" s="25">
        <v>55</v>
      </c>
      <c r="J12" s="27">
        <v>0</v>
      </c>
      <c r="K12" s="27">
        <v>0</v>
      </c>
      <c r="L12" s="27">
        <v>4</v>
      </c>
      <c r="M12" s="27">
        <v>0</v>
      </c>
      <c r="N12" s="27">
        <v>0</v>
      </c>
      <c r="O12" s="122">
        <v>0</v>
      </c>
      <c r="P12" s="149">
        <v>59</v>
      </c>
      <c r="Q12" s="122">
        <v>4</v>
      </c>
      <c r="R12" s="72">
        <v>0</v>
      </c>
      <c r="S12" s="74">
        <v>0</v>
      </c>
      <c r="T12" s="72">
        <f>R12+'2023.7'!R12</f>
        <v>0</v>
      </c>
      <c r="U12" s="73">
        <f>S12+'2023.7'!S12</f>
        <v>0</v>
      </c>
      <c r="V12" s="30">
        <v>0</v>
      </c>
      <c r="W12" s="31">
        <v>0</v>
      </c>
      <c r="X12" s="32">
        <f t="shared" si="0"/>
        <v>0</v>
      </c>
      <c r="Y12" s="31">
        <v>0</v>
      </c>
      <c r="Z12" s="32">
        <f t="shared" si="1"/>
        <v>0</v>
      </c>
      <c r="AA12" s="85">
        <f>V12+'2023.7'!T12</f>
        <v>0</v>
      </c>
      <c r="AB12" s="93">
        <f>W12+'2023.7'!U12</f>
        <v>0</v>
      </c>
      <c r="AC12" s="32">
        <f>X12+'2023.7'!V12</f>
        <v>0</v>
      </c>
      <c r="AD12" s="93">
        <f>Y12+'2023.7'!W12</f>
        <v>0</v>
      </c>
      <c r="AE12" s="32">
        <f>Z12+'2023.7'!X12</f>
        <v>0</v>
      </c>
      <c r="AF12" s="30">
        <v>0</v>
      </c>
      <c r="AG12" s="30">
        <v>0</v>
      </c>
      <c r="AH12" s="30">
        <f>AF12+'2023.7'!AD12</f>
        <v>0</v>
      </c>
      <c r="AI12" s="30">
        <f>AG12+'2023.7'!AE12</f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f>AJ12+'2023.7'!AJ12</f>
        <v>0</v>
      </c>
      <c r="AO12" s="30">
        <f>AK12+'2023.7'!AK12</f>
        <v>0</v>
      </c>
      <c r="AP12" s="30">
        <f>AL12+'2023.7'!AL12</f>
        <v>0</v>
      </c>
      <c r="AQ12" s="30">
        <f>AM12+'2023.7'!AM12</f>
        <v>0</v>
      </c>
    </row>
    <row r="13" spans="1:43">
      <c r="A13" s="179"/>
      <c r="B13" s="181"/>
      <c r="C13" s="24" t="s">
        <v>72</v>
      </c>
      <c r="D13" s="25">
        <v>1</v>
      </c>
      <c r="E13" s="26">
        <v>0</v>
      </c>
      <c r="F13" s="136">
        <v>19</v>
      </c>
      <c r="G13" s="116">
        <v>13</v>
      </c>
      <c r="H13" s="128">
        <v>6</v>
      </c>
      <c r="I13" s="25">
        <v>18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122">
        <v>0</v>
      </c>
      <c r="P13" s="149">
        <v>19</v>
      </c>
      <c r="Q13" s="122">
        <v>1</v>
      </c>
      <c r="R13" s="72">
        <v>0</v>
      </c>
      <c r="S13" s="74">
        <v>0</v>
      </c>
      <c r="T13" s="72">
        <f>R13+'2023.7'!R13</f>
        <v>0</v>
      </c>
      <c r="U13" s="73">
        <f>S13+'2023.7'!S13</f>
        <v>0</v>
      </c>
      <c r="V13" s="30">
        <v>0</v>
      </c>
      <c r="W13" s="31">
        <v>0</v>
      </c>
      <c r="X13" s="32">
        <f t="shared" si="0"/>
        <v>0</v>
      </c>
      <c r="Y13" s="31">
        <v>0</v>
      </c>
      <c r="Z13" s="32">
        <f t="shared" si="1"/>
        <v>0</v>
      </c>
      <c r="AA13" s="85">
        <f>V13+'2023.7'!T13</f>
        <v>1</v>
      </c>
      <c r="AB13" s="93">
        <f>W13+'2023.7'!U13</f>
        <v>0</v>
      </c>
      <c r="AC13" s="32">
        <f>X13+'2023.7'!V13</f>
        <v>0</v>
      </c>
      <c r="AD13" s="93">
        <f>Y13+'2023.7'!W13</f>
        <v>39</v>
      </c>
      <c r="AE13" s="32">
        <f>Z13+'2023.7'!X13</f>
        <v>15600</v>
      </c>
      <c r="AF13" s="30">
        <v>0</v>
      </c>
      <c r="AG13" s="30">
        <v>0</v>
      </c>
      <c r="AH13" s="30">
        <f>AF13+'2023.7'!AD13</f>
        <v>0</v>
      </c>
      <c r="AI13" s="30">
        <f>AG13+'2023.7'!AE13</f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f>AJ13+'2023.7'!AJ13</f>
        <v>0</v>
      </c>
      <c r="AO13" s="30">
        <f>AK13+'2023.7'!AK13</f>
        <v>0</v>
      </c>
      <c r="AP13" s="30">
        <f>AL13+'2023.7'!AL13</f>
        <v>0</v>
      </c>
      <c r="AQ13" s="30">
        <f>AM13+'2023.7'!AM13</f>
        <v>0</v>
      </c>
    </row>
    <row r="14" spans="1:43">
      <c r="A14" s="179"/>
      <c r="B14" s="181"/>
      <c r="C14" s="24" t="s">
        <v>71</v>
      </c>
      <c r="D14" s="25">
        <v>0</v>
      </c>
      <c r="E14" s="26">
        <v>0</v>
      </c>
      <c r="F14" s="136">
        <v>45</v>
      </c>
      <c r="G14" s="116">
        <v>45</v>
      </c>
      <c r="H14" s="128">
        <v>0</v>
      </c>
      <c r="I14" s="25">
        <v>42</v>
      </c>
      <c r="J14" s="27">
        <v>0</v>
      </c>
      <c r="K14" s="27">
        <v>0</v>
      </c>
      <c r="L14" s="27">
        <v>3</v>
      </c>
      <c r="M14" s="27">
        <v>0</v>
      </c>
      <c r="N14" s="27">
        <v>0</v>
      </c>
      <c r="O14" s="122">
        <v>0</v>
      </c>
      <c r="P14" s="149">
        <v>45</v>
      </c>
      <c r="Q14" s="122">
        <v>3</v>
      </c>
      <c r="R14" s="72">
        <v>0</v>
      </c>
      <c r="S14" s="74">
        <v>0</v>
      </c>
      <c r="T14" s="72">
        <f>R14+'2023.7'!R14</f>
        <v>0</v>
      </c>
      <c r="U14" s="73">
        <f>S14+'2023.7'!S14</f>
        <v>0</v>
      </c>
      <c r="V14" s="30">
        <v>0</v>
      </c>
      <c r="W14" s="31">
        <v>0</v>
      </c>
      <c r="X14" s="32">
        <f t="shared" si="0"/>
        <v>0</v>
      </c>
      <c r="Y14" s="31">
        <v>0</v>
      </c>
      <c r="Z14" s="32">
        <f t="shared" si="1"/>
        <v>0</v>
      </c>
      <c r="AA14" s="85">
        <f>V14+'2023.7'!T14</f>
        <v>0</v>
      </c>
      <c r="AB14" s="93">
        <f>W14+'2023.7'!U14</f>
        <v>0</v>
      </c>
      <c r="AC14" s="32">
        <f>X14+'2023.7'!V14</f>
        <v>0</v>
      </c>
      <c r="AD14" s="93">
        <f>Y14+'2023.7'!W14</f>
        <v>0</v>
      </c>
      <c r="AE14" s="32">
        <f>Z14+'2023.7'!X14</f>
        <v>0</v>
      </c>
      <c r="AF14" s="30">
        <v>0</v>
      </c>
      <c r="AG14" s="30">
        <v>0</v>
      </c>
      <c r="AH14" s="30">
        <f>AF14+'2023.7'!AD14</f>
        <v>0</v>
      </c>
      <c r="AI14" s="30">
        <f>AG14+'2023.7'!AE14</f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f>AJ14+'2023.7'!AJ14</f>
        <v>0</v>
      </c>
      <c r="AO14" s="30">
        <f>AK14+'2023.7'!AK14</f>
        <v>0</v>
      </c>
      <c r="AP14" s="30">
        <f>AL14+'2023.7'!AL14</f>
        <v>0</v>
      </c>
      <c r="AQ14" s="30">
        <f>AM14+'2023.7'!AM14</f>
        <v>0</v>
      </c>
    </row>
    <row r="15" spans="1:43">
      <c r="A15" s="179"/>
      <c r="B15" s="181"/>
      <c r="C15" s="24" t="s">
        <v>70</v>
      </c>
      <c r="D15" s="25">
        <v>0</v>
      </c>
      <c r="E15" s="26">
        <v>0</v>
      </c>
      <c r="F15" s="136">
        <v>16</v>
      </c>
      <c r="G15" s="116">
        <v>15</v>
      </c>
      <c r="H15" s="128">
        <v>1</v>
      </c>
      <c r="I15" s="25">
        <v>16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122">
        <v>0</v>
      </c>
      <c r="P15" s="149">
        <v>16</v>
      </c>
      <c r="Q15" s="122">
        <v>0</v>
      </c>
      <c r="R15" s="72">
        <v>0</v>
      </c>
      <c r="S15" s="74">
        <v>0</v>
      </c>
      <c r="T15" s="72">
        <f>R15+'2023.7'!R15</f>
        <v>0</v>
      </c>
      <c r="U15" s="73">
        <f>S15+'2023.7'!S15</f>
        <v>0</v>
      </c>
      <c r="V15" s="30">
        <v>1</v>
      </c>
      <c r="W15" s="31">
        <v>0</v>
      </c>
      <c r="X15" s="32">
        <f t="shared" si="0"/>
        <v>0</v>
      </c>
      <c r="Y15" s="31">
        <v>41</v>
      </c>
      <c r="Z15" s="32">
        <f t="shared" si="1"/>
        <v>16400</v>
      </c>
      <c r="AA15" s="85">
        <f>V15+'2023.7'!T15</f>
        <v>1</v>
      </c>
      <c r="AB15" s="93">
        <f>W15+'2023.7'!U15</f>
        <v>0</v>
      </c>
      <c r="AC15" s="32">
        <f>X15+'2023.7'!V15</f>
        <v>0</v>
      </c>
      <c r="AD15" s="93">
        <f>Y15+'2023.7'!W15</f>
        <v>41</v>
      </c>
      <c r="AE15" s="32">
        <f>Z15+'2023.7'!X15</f>
        <v>16400</v>
      </c>
      <c r="AF15" s="30">
        <v>0</v>
      </c>
      <c r="AG15" s="30">
        <v>0</v>
      </c>
      <c r="AH15" s="30">
        <f>AF15+'2023.7'!AD15</f>
        <v>0</v>
      </c>
      <c r="AI15" s="30">
        <f>AG15+'2023.7'!AE15</f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f>AJ15+'2023.7'!AJ15</f>
        <v>0</v>
      </c>
      <c r="AO15" s="30">
        <f>AK15+'2023.7'!AK15</f>
        <v>0</v>
      </c>
      <c r="AP15" s="30">
        <f>AL15+'2023.7'!AL15</f>
        <v>0</v>
      </c>
      <c r="AQ15" s="30">
        <f>AM15+'2023.7'!AM15</f>
        <v>0</v>
      </c>
    </row>
    <row r="16" spans="1:43">
      <c r="A16" s="179"/>
      <c r="B16" s="181"/>
      <c r="C16" s="24" t="s">
        <v>69</v>
      </c>
      <c r="D16" s="25">
        <v>0</v>
      </c>
      <c r="E16" s="26">
        <v>1</v>
      </c>
      <c r="F16" s="136">
        <v>43</v>
      </c>
      <c r="G16" s="116">
        <v>43</v>
      </c>
      <c r="H16" s="128">
        <v>0</v>
      </c>
      <c r="I16" s="25">
        <v>44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122">
        <v>1</v>
      </c>
      <c r="P16" s="149">
        <v>43</v>
      </c>
      <c r="Q16" s="122">
        <v>-1</v>
      </c>
      <c r="R16" s="72">
        <v>0</v>
      </c>
      <c r="S16" s="74">
        <v>0</v>
      </c>
      <c r="T16" s="72">
        <f>R16+'2023.7'!R16</f>
        <v>0</v>
      </c>
      <c r="U16" s="73">
        <f>S16+'2023.7'!S16</f>
        <v>0</v>
      </c>
      <c r="V16" s="30">
        <v>0</v>
      </c>
      <c r="W16" s="31">
        <v>0</v>
      </c>
      <c r="X16" s="32">
        <f t="shared" si="0"/>
        <v>0</v>
      </c>
      <c r="Y16" s="31">
        <v>0</v>
      </c>
      <c r="Z16" s="32">
        <f t="shared" si="1"/>
        <v>0</v>
      </c>
      <c r="AA16" s="85">
        <f>V16+'2023.7'!T16</f>
        <v>0</v>
      </c>
      <c r="AB16" s="93">
        <f>W16+'2023.7'!U16</f>
        <v>0</v>
      </c>
      <c r="AC16" s="32">
        <f>X16+'2023.7'!V16</f>
        <v>0</v>
      </c>
      <c r="AD16" s="93">
        <f>Y16+'2023.7'!W16</f>
        <v>0</v>
      </c>
      <c r="AE16" s="32">
        <f>Z16+'2023.7'!X16</f>
        <v>0</v>
      </c>
      <c r="AF16" s="30">
        <v>0</v>
      </c>
      <c r="AG16" s="30">
        <v>0</v>
      </c>
      <c r="AH16" s="30">
        <f>AF16+'2023.7'!AD16</f>
        <v>0</v>
      </c>
      <c r="AI16" s="30">
        <f>AG16+'2023.7'!AE16</f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f>AJ16+'2023.7'!AJ16</f>
        <v>0</v>
      </c>
      <c r="AO16" s="30">
        <f>AK16+'2023.7'!AK16</f>
        <v>0</v>
      </c>
      <c r="AP16" s="30">
        <f>AL16+'2023.7'!AL16</f>
        <v>0</v>
      </c>
      <c r="AQ16" s="30">
        <f>AM16+'2023.7'!AM16</f>
        <v>0</v>
      </c>
    </row>
    <row r="17" spans="1:43">
      <c r="A17" s="179"/>
      <c r="B17" s="181">
        <v>3</v>
      </c>
      <c r="C17" s="24" t="s">
        <v>68</v>
      </c>
      <c r="D17" s="25">
        <v>0</v>
      </c>
      <c r="E17" s="26">
        <v>0</v>
      </c>
      <c r="F17" s="136">
        <v>43</v>
      </c>
      <c r="G17" s="116">
        <v>35</v>
      </c>
      <c r="H17" s="128">
        <v>8</v>
      </c>
      <c r="I17" s="25">
        <v>42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122">
        <v>0</v>
      </c>
      <c r="P17" s="149">
        <v>43</v>
      </c>
      <c r="Q17" s="122">
        <v>1</v>
      </c>
      <c r="R17" s="72">
        <v>0</v>
      </c>
      <c r="S17" s="74">
        <v>0</v>
      </c>
      <c r="T17" s="72">
        <f>R17+'2023.7'!R17</f>
        <v>0</v>
      </c>
      <c r="U17" s="73">
        <f>S17+'2023.7'!S17</f>
        <v>0</v>
      </c>
      <c r="V17" s="30">
        <v>0</v>
      </c>
      <c r="W17" s="31">
        <v>0</v>
      </c>
      <c r="X17" s="32">
        <f t="shared" si="0"/>
        <v>0</v>
      </c>
      <c r="Y17" s="31">
        <v>0</v>
      </c>
      <c r="Z17" s="32">
        <f t="shared" si="1"/>
        <v>0</v>
      </c>
      <c r="AA17" s="85">
        <f>V17+'2023.7'!T17</f>
        <v>0</v>
      </c>
      <c r="AB17" s="93">
        <f>W17+'2023.7'!U17</f>
        <v>0</v>
      </c>
      <c r="AC17" s="32">
        <f>X17+'2023.7'!V17</f>
        <v>0</v>
      </c>
      <c r="AD17" s="93">
        <f>Y17+'2023.7'!W17</f>
        <v>0</v>
      </c>
      <c r="AE17" s="32">
        <f>Z17+'2023.7'!X17</f>
        <v>0</v>
      </c>
      <c r="AF17" s="30">
        <v>0</v>
      </c>
      <c r="AG17" s="30">
        <v>0</v>
      </c>
      <c r="AH17" s="30">
        <f>AF17+'2023.7'!AD17</f>
        <v>0</v>
      </c>
      <c r="AI17" s="30">
        <f>AG17+'2023.7'!AE17</f>
        <v>0</v>
      </c>
      <c r="AJ17" s="30">
        <v>1</v>
      </c>
      <c r="AK17" s="30">
        <v>480</v>
      </c>
      <c r="AL17" s="30">
        <v>32</v>
      </c>
      <c r="AM17" s="30">
        <v>4</v>
      </c>
      <c r="AN17" s="30">
        <f>AJ17+'2023.7'!AJ17</f>
        <v>1</v>
      </c>
      <c r="AO17" s="30">
        <f>AK17+'2023.7'!AK17</f>
        <v>480</v>
      </c>
      <c r="AP17" s="30">
        <f>AL17+'2023.7'!AL17</f>
        <v>32</v>
      </c>
      <c r="AQ17" s="30">
        <f>AM17+'2023.7'!AM17</f>
        <v>4</v>
      </c>
    </row>
    <row r="18" spans="1:43">
      <c r="A18" s="179"/>
      <c r="B18" s="181"/>
      <c r="C18" s="24" t="s">
        <v>67</v>
      </c>
      <c r="D18" s="25">
        <v>1</v>
      </c>
      <c r="E18" s="26">
        <v>0</v>
      </c>
      <c r="F18" s="136">
        <v>30</v>
      </c>
      <c r="G18" s="116">
        <v>25</v>
      </c>
      <c r="H18" s="128">
        <v>5</v>
      </c>
      <c r="I18" s="25">
        <v>29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122">
        <v>0</v>
      </c>
      <c r="P18" s="149">
        <v>30</v>
      </c>
      <c r="Q18" s="122">
        <v>1</v>
      </c>
      <c r="R18" s="72">
        <v>0</v>
      </c>
      <c r="S18" s="74">
        <v>0</v>
      </c>
      <c r="T18" s="72">
        <f>R18+'2023.7'!R18</f>
        <v>0</v>
      </c>
      <c r="U18" s="73">
        <f>S18+'2023.7'!S18</f>
        <v>0</v>
      </c>
      <c r="V18" s="30">
        <v>0</v>
      </c>
      <c r="W18" s="31">
        <v>0</v>
      </c>
      <c r="X18" s="32">
        <f t="shared" si="0"/>
        <v>0</v>
      </c>
      <c r="Y18" s="31">
        <v>0</v>
      </c>
      <c r="Z18" s="32">
        <f t="shared" si="1"/>
        <v>0</v>
      </c>
      <c r="AA18" s="85">
        <f>V18+'2023.7'!T18</f>
        <v>0</v>
      </c>
      <c r="AB18" s="93">
        <f>W18+'2023.7'!U18</f>
        <v>0</v>
      </c>
      <c r="AC18" s="32">
        <f>X18+'2023.7'!V18</f>
        <v>0</v>
      </c>
      <c r="AD18" s="93">
        <f>Y18+'2023.7'!W18</f>
        <v>0</v>
      </c>
      <c r="AE18" s="32">
        <f>Z18+'2023.7'!X18</f>
        <v>0</v>
      </c>
      <c r="AF18" s="30">
        <v>0</v>
      </c>
      <c r="AG18" s="30">
        <v>0</v>
      </c>
      <c r="AH18" s="30">
        <f>AF18+'2023.7'!AD18</f>
        <v>0</v>
      </c>
      <c r="AI18" s="30">
        <f>AG18+'2023.7'!AE18</f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f>AJ18+'2023.7'!AJ18</f>
        <v>0</v>
      </c>
      <c r="AO18" s="30">
        <f>AK18+'2023.7'!AK18</f>
        <v>0</v>
      </c>
      <c r="AP18" s="30">
        <f>AL18+'2023.7'!AL18</f>
        <v>0</v>
      </c>
      <c r="AQ18" s="30">
        <f>AM18+'2023.7'!AM18</f>
        <v>0</v>
      </c>
    </row>
    <row r="19" spans="1:43">
      <c r="A19" s="179"/>
      <c r="B19" s="181"/>
      <c r="C19" s="24" t="s">
        <v>66</v>
      </c>
      <c r="D19" s="25">
        <v>0</v>
      </c>
      <c r="E19" s="26">
        <v>0</v>
      </c>
      <c r="F19" s="136">
        <v>26</v>
      </c>
      <c r="G19" s="116">
        <v>12</v>
      </c>
      <c r="H19" s="128">
        <v>14</v>
      </c>
      <c r="I19" s="25">
        <v>26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122">
        <v>0</v>
      </c>
      <c r="P19" s="149">
        <v>26</v>
      </c>
      <c r="Q19" s="122">
        <v>0</v>
      </c>
      <c r="R19" s="72">
        <v>0</v>
      </c>
      <c r="S19" s="74">
        <v>0</v>
      </c>
      <c r="T19" s="72">
        <f>R19+'2023.7'!R19</f>
        <v>0</v>
      </c>
      <c r="U19" s="73">
        <f>S19+'2023.7'!S19</f>
        <v>0</v>
      </c>
      <c r="V19" s="30">
        <v>0</v>
      </c>
      <c r="W19" s="31">
        <v>0</v>
      </c>
      <c r="X19" s="32">
        <f t="shared" si="0"/>
        <v>0</v>
      </c>
      <c r="Y19" s="31">
        <v>0</v>
      </c>
      <c r="Z19" s="32">
        <f t="shared" si="1"/>
        <v>0</v>
      </c>
      <c r="AA19" s="85">
        <f>V19+'2023.7'!T19</f>
        <v>0</v>
      </c>
      <c r="AB19" s="93">
        <f>W19+'2023.7'!U19</f>
        <v>0</v>
      </c>
      <c r="AC19" s="32">
        <f>X19+'2023.7'!V19</f>
        <v>0</v>
      </c>
      <c r="AD19" s="93">
        <f>Y19+'2023.7'!W19</f>
        <v>0</v>
      </c>
      <c r="AE19" s="32">
        <f>Z19+'2023.7'!X19</f>
        <v>0</v>
      </c>
      <c r="AF19" s="30">
        <v>0</v>
      </c>
      <c r="AG19" s="30">
        <v>0</v>
      </c>
      <c r="AH19" s="30">
        <f>AF19+'2023.7'!AD19</f>
        <v>0</v>
      </c>
      <c r="AI19" s="30">
        <f>AG19+'2023.7'!AE19</f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f>AJ19+'2023.7'!AJ19</f>
        <v>0</v>
      </c>
      <c r="AO19" s="30">
        <f>AK19+'2023.7'!AK19</f>
        <v>0</v>
      </c>
      <c r="AP19" s="30">
        <f>AL19+'2023.7'!AL19</f>
        <v>0</v>
      </c>
      <c r="AQ19" s="30">
        <f>AM19+'2023.7'!AM19</f>
        <v>0</v>
      </c>
    </row>
    <row r="20" spans="1:43">
      <c r="A20" s="180"/>
      <c r="B20" s="181"/>
      <c r="C20" s="24" t="s">
        <v>65</v>
      </c>
      <c r="D20" s="25">
        <v>0</v>
      </c>
      <c r="E20" s="26">
        <v>3</v>
      </c>
      <c r="F20" s="136">
        <v>39</v>
      </c>
      <c r="G20" s="116">
        <v>35</v>
      </c>
      <c r="H20" s="128">
        <v>4</v>
      </c>
      <c r="I20" s="25">
        <v>42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122">
        <v>3</v>
      </c>
      <c r="P20" s="149">
        <v>39</v>
      </c>
      <c r="Q20" s="122">
        <v>-3</v>
      </c>
      <c r="R20" s="72">
        <v>0</v>
      </c>
      <c r="S20" s="74">
        <v>0</v>
      </c>
      <c r="T20" s="72">
        <f>R20+'2023.7'!R20</f>
        <v>0</v>
      </c>
      <c r="U20" s="73">
        <f>S20+'2023.7'!S20</f>
        <v>0</v>
      </c>
      <c r="V20" s="30">
        <v>0</v>
      </c>
      <c r="W20" s="31">
        <v>0</v>
      </c>
      <c r="X20" s="32">
        <f t="shared" si="0"/>
        <v>0</v>
      </c>
      <c r="Y20" s="31">
        <v>0</v>
      </c>
      <c r="Z20" s="32">
        <f t="shared" si="1"/>
        <v>0</v>
      </c>
      <c r="AA20" s="85">
        <f>V20+'2023.7'!T20</f>
        <v>0</v>
      </c>
      <c r="AB20" s="93">
        <f>W20+'2023.7'!U20</f>
        <v>0</v>
      </c>
      <c r="AC20" s="32">
        <f>X20+'2023.7'!V20</f>
        <v>0</v>
      </c>
      <c r="AD20" s="93">
        <f>Y20+'2023.7'!W20</f>
        <v>0</v>
      </c>
      <c r="AE20" s="32">
        <f>Z20+'2023.7'!X20</f>
        <v>0</v>
      </c>
      <c r="AF20" s="30">
        <v>0</v>
      </c>
      <c r="AG20" s="30">
        <v>0</v>
      </c>
      <c r="AH20" s="30">
        <f>AF20+'2023.7'!AD20</f>
        <v>0</v>
      </c>
      <c r="AI20" s="30">
        <f>AG20+'2023.7'!AE20</f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f>AJ20+'2023.7'!AJ20</f>
        <v>0</v>
      </c>
      <c r="AO20" s="30">
        <f>AK20+'2023.7'!AK20</f>
        <v>0</v>
      </c>
      <c r="AP20" s="30">
        <f>AL20+'2023.7'!AL20</f>
        <v>0</v>
      </c>
      <c r="AQ20" s="30">
        <f>AM20+'2023.7'!AM20</f>
        <v>0</v>
      </c>
    </row>
    <row r="21" spans="1:43" ht="16.5" customHeight="1">
      <c r="A21" s="35" t="s">
        <v>1</v>
      </c>
      <c r="B21" s="35"/>
      <c r="C21" s="36"/>
      <c r="D21" s="37">
        <f>SUM(D5:D20)</f>
        <v>2</v>
      </c>
      <c r="E21" s="38">
        <f>SUM(E5:E20)</f>
        <v>5</v>
      </c>
      <c r="F21" s="137">
        <f t="shared" ref="F21:H21" si="2">SUM(F5:F20)</f>
        <v>543</v>
      </c>
      <c r="G21" s="117">
        <f t="shared" si="2"/>
        <v>437</v>
      </c>
      <c r="H21" s="129">
        <f t="shared" si="2"/>
        <v>106</v>
      </c>
      <c r="I21" s="39">
        <f>SUM(I5:I20)</f>
        <v>538</v>
      </c>
      <c r="J21" s="40">
        <f t="shared" ref="J21:P21" si="3">SUM(J5:J20)</f>
        <v>0</v>
      </c>
      <c r="K21" s="40">
        <f t="shared" si="3"/>
        <v>0</v>
      </c>
      <c r="L21" s="40">
        <f t="shared" si="3"/>
        <v>11</v>
      </c>
      <c r="M21" s="40">
        <f t="shared" si="3"/>
        <v>0</v>
      </c>
      <c r="N21" s="40">
        <f t="shared" si="3"/>
        <v>0</v>
      </c>
      <c r="O21" s="40">
        <f t="shared" si="3"/>
        <v>6</v>
      </c>
      <c r="P21" s="137">
        <f t="shared" si="3"/>
        <v>543</v>
      </c>
      <c r="Q21" s="123">
        <f t="shared" ref="Q21" si="4">SUM(Q5:Q20)</f>
        <v>5</v>
      </c>
      <c r="R21" s="86">
        <f>SUM(R5:R20)</f>
        <v>436214</v>
      </c>
      <c r="S21" s="87">
        <f>SUM(S5:S20)</f>
        <v>3100.0201921244434</v>
      </c>
      <c r="T21" s="86">
        <f>SUM(T5:T20)</f>
        <v>681813</v>
      </c>
      <c r="U21" s="87">
        <f>SUM(U5:U20)</f>
        <v>4800.0423146522371</v>
      </c>
      <c r="V21" s="43">
        <f t="shared" ref="V21:AL21" si="5">SUM(V5:V20)</f>
        <v>5</v>
      </c>
      <c r="W21" s="44">
        <f>SUM(W5:W20)</f>
        <v>0</v>
      </c>
      <c r="X21" s="45">
        <f t="shared" ref="X21:X36" si="6">W21*$X$4</f>
        <v>0</v>
      </c>
      <c r="Y21" s="44">
        <f t="shared" si="5"/>
        <v>161</v>
      </c>
      <c r="Z21" s="45">
        <f t="shared" si="1"/>
        <v>64400</v>
      </c>
      <c r="AA21" s="88">
        <f>V21+'2023.7'!T21</f>
        <v>12</v>
      </c>
      <c r="AB21" s="94">
        <f>W21+'2023.7'!U21</f>
        <v>0</v>
      </c>
      <c r="AC21" s="45">
        <f>X21+'2023.7'!V21</f>
        <v>0</v>
      </c>
      <c r="AD21" s="94">
        <f>Y21+'2023.7'!W21</f>
        <v>448</v>
      </c>
      <c r="AE21" s="45">
        <f>Z21+'2023.7'!X21</f>
        <v>179200</v>
      </c>
      <c r="AF21" s="43">
        <f t="shared" si="5"/>
        <v>0</v>
      </c>
      <c r="AG21" s="43">
        <f t="shared" si="5"/>
        <v>0</v>
      </c>
      <c r="AH21" s="43">
        <f t="shared" si="5"/>
        <v>0</v>
      </c>
      <c r="AI21" s="43">
        <f t="shared" si="5"/>
        <v>0</v>
      </c>
      <c r="AJ21" s="43">
        <f t="shared" si="5"/>
        <v>1</v>
      </c>
      <c r="AK21" s="43">
        <f t="shared" si="5"/>
        <v>480</v>
      </c>
      <c r="AL21" s="43">
        <f t="shared" si="5"/>
        <v>32</v>
      </c>
      <c r="AM21" s="43">
        <f>SUM(AM5:AM20)</f>
        <v>4</v>
      </c>
      <c r="AN21" s="43">
        <f t="shared" ref="AN21:AP21" si="7">SUM(AN5:AN20)</f>
        <v>2</v>
      </c>
      <c r="AO21" s="43">
        <f t="shared" si="7"/>
        <v>530</v>
      </c>
      <c r="AP21" s="43">
        <f t="shared" si="7"/>
        <v>243</v>
      </c>
      <c r="AQ21" s="43">
        <f>SUM(AQ5:AQ20)</f>
        <v>8</v>
      </c>
    </row>
    <row r="22" spans="1:43">
      <c r="A22" s="178">
        <v>2</v>
      </c>
      <c r="B22" s="178">
        <v>1</v>
      </c>
      <c r="C22" s="24" t="s">
        <v>64</v>
      </c>
      <c r="D22" s="25">
        <v>2</v>
      </c>
      <c r="E22" s="28">
        <v>0</v>
      </c>
      <c r="F22" s="136">
        <v>89</v>
      </c>
      <c r="G22" s="116">
        <v>62</v>
      </c>
      <c r="H22" s="128">
        <v>27</v>
      </c>
      <c r="I22" s="46">
        <v>87</v>
      </c>
      <c r="J22" s="27">
        <v>0</v>
      </c>
      <c r="K22" s="27">
        <v>0</v>
      </c>
      <c r="L22" s="27">
        <v>2</v>
      </c>
      <c r="M22" s="27">
        <v>0</v>
      </c>
      <c r="N22" s="27">
        <v>0</v>
      </c>
      <c r="O22" s="27">
        <v>0</v>
      </c>
      <c r="P22" s="136">
        <v>89</v>
      </c>
      <c r="Q22" s="122">
        <v>2</v>
      </c>
      <c r="R22" s="72">
        <v>0</v>
      </c>
      <c r="S22" s="74">
        <v>0</v>
      </c>
      <c r="T22" s="72">
        <f>R22+'2023.7'!R22</f>
        <v>0</v>
      </c>
      <c r="U22" s="73">
        <f>S22+'2023.7'!S22</f>
        <v>0</v>
      </c>
      <c r="V22" s="30">
        <v>0</v>
      </c>
      <c r="W22" s="31">
        <v>0</v>
      </c>
      <c r="X22" s="32">
        <f t="shared" si="6"/>
        <v>0</v>
      </c>
      <c r="Y22" s="31">
        <v>0</v>
      </c>
      <c r="Z22" s="32">
        <f t="shared" si="1"/>
        <v>0</v>
      </c>
      <c r="AA22" s="85">
        <f>V22+'2023.7'!T22</f>
        <v>1</v>
      </c>
      <c r="AB22" s="93">
        <f>W22+'2023.7'!U22</f>
        <v>0</v>
      </c>
      <c r="AC22" s="32">
        <f>X22+'2023.7'!V22</f>
        <v>0</v>
      </c>
      <c r="AD22" s="93">
        <f>Y22+'2023.7'!W22</f>
        <v>40</v>
      </c>
      <c r="AE22" s="32">
        <f>Z22+'2023.7'!X22</f>
        <v>16000</v>
      </c>
      <c r="AF22" s="30">
        <v>1</v>
      </c>
      <c r="AG22" s="30">
        <v>0</v>
      </c>
      <c r="AH22" s="30">
        <f>AF22+'2023.7'!AD22</f>
        <v>1</v>
      </c>
      <c r="AI22" s="30">
        <f>AG22+'2023.7'!AE22</f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f>AJ22+'2023.7'!AJ22</f>
        <v>0</v>
      </c>
      <c r="AO22" s="30">
        <f>AK22+'2023.7'!AK22</f>
        <v>0</v>
      </c>
      <c r="AP22" s="30">
        <f>AL22+'2023.7'!AL22</f>
        <v>0</v>
      </c>
      <c r="AQ22" s="30">
        <f>AM22+'2023.7'!AM22</f>
        <v>0</v>
      </c>
    </row>
    <row r="23" spans="1:43">
      <c r="A23" s="179"/>
      <c r="B23" s="179"/>
      <c r="C23" s="24" t="s">
        <v>63</v>
      </c>
      <c r="D23" s="25">
        <v>3</v>
      </c>
      <c r="E23" s="28">
        <v>0</v>
      </c>
      <c r="F23" s="136">
        <v>98</v>
      </c>
      <c r="G23" s="116">
        <v>84</v>
      </c>
      <c r="H23" s="128">
        <v>14</v>
      </c>
      <c r="I23" s="46">
        <v>94</v>
      </c>
      <c r="J23" s="27">
        <v>0</v>
      </c>
      <c r="K23" s="27">
        <v>1</v>
      </c>
      <c r="L23" s="27">
        <v>3</v>
      </c>
      <c r="M23" s="27">
        <v>0</v>
      </c>
      <c r="N23" s="27">
        <v>0</v>
      </c>
      <c r="O23" s="27">
        <v>0</v>
      </c>
      <c r="P23" s="136">
        <v>98</v>
      </c>
      <c r="Q23" s="122">
        <v>4</v>
      </c>
      <c r="R23" s="75">
        <v>141000</v>
      </c>
      <c r="S23" s="74">
        <v>1002.0376399875897</v>
      </c>
      <c r="T23" s="72">
        <f>R23+'2023.7'!R23</f>
        <v>141000</v>
      </c>
      <c r="U23" s="73">
        <f>S23+'2023.7'!S23</f>
        <v>1002.0376399875897</v>
      </c>
      <c r="V23" s="30">
        <v>0</v>
      </c>
      <c r="W23" s="31">
        <v>0</v>
      </c>
      <c r="X23" s="32">
        <f t="shared" si="6"/>
        <v>0</v>
      </c>
      <c r="Y23" s="31">
        <v>0</v>
      </c>
      <c r="Z23" s="32">
        <f t="shared" si="1"/>
        <v>0</v>
      </c>
      <c r="AA23" s="85">
        <f>V23+'2023.7'!T23</f>
        <v>0</v>
      </c>
      <c r="AB23" s="93">
        <f>W23+'2023.7'!U23</f>
        <v>0</v>
      </c>
      <c r="AC23" s="32">
        <f>X23+'2023.7'!V23</f>
        <v>0</v>
      </c>
      <c r="AD23" s="93">
        <f>Y23+'2023.7'!W23</f>
        <v>0</v>
      </c>
      <c r="AE23" s="32">
        <f>Z23+'2023.7'!X23</f>
        <v>0</v>
      </c>
      <c r="AF23" s="30">
        <v>0</v>
      </c>
      <c r="AG23" s="30">
        <v>0</v>
      </c>
      <c r="AH23" s="30">
        <f>AF23+'2023.7'!AD23</f>
        <v>0</v>
      </c>
      <c r="AI23" s="30">
        <f>AG23+'2023.7'!AE23</f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f>AJ23+'2023.7'!AJ23</f>
        <v>0</v>
      </c>
      <c r="AO23" s="30">
        <f>AK23+'2023.7'!AK23</f>
        <v>0</v>
      </c>
      <c r="AP23" s="30">
        <f>AL23+'2023.7'!AL23</f>
        <v>0</v>
      </c>
      <c r="AQ23" s="30">
        <f>AM23+'2023.7'!AM23</f>
        <v>0</v>
      </c>
    </row>
    <row r="24" spans="1:43">
      <c r="A24" s="179"/>
      <c r="B24" s="179"/>
      <c r="C24" s="24" t="s">
        <v>62</v>
      </c>
      <c r="D24" s="25">
        <v>0</v>
      </c>
      <c r="E24" s="28">
        <v>0</v>
      </c>
      <c r="F24" s="136">
        <v>62</v>
      </c>
      <c r="G24" s="116">
        <v>62</v>
      </c>
      <c r="H24" s="128">
        <v>0</v>
      </c>
      <c r="I24" s="46">
        <v>62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136">
        <v>62</v>
      </c>
      <c r="Q24" s="122">
        <v>0</v>
      </c>
      <c r="R24" s="72">
        <v>0</v>
      </c>
      <c r="S24" s="74">
        <v>0</v>
      </c>
      <c r="T24" s="72">
        <f>R24+'2023.7'!R24</f>
        <v>0</v>
      </c>
      <c r="U24" s="73">
        <f>S24+'2023.7'!S24</f>
        <v>0</v>
      </c>
      <c r="V24" s="30">
        <v>0</v>
      </c>
      <c r="W24" s="31">
        <v>0</v>
      </c>
      <c r="X24" s="32">
        <f t="shared" si="6"/>
        <v>0</v>
      </c>
      <c r="Y24" s="31">
        <v>0</v>
      </c>
      <c r="Z24" s="32">
        <f t="shared" si="1"/>
        <v>0</v>
      </c>
      <c r="AA24" s="85">
        <f>V24+'2023.7'!T24</f>
        <v>0</v>
      </c>
      <c r="AB24" s="93">
        <f>W24+'2023.7'!U24</f>
        <v>0</v>
      </c>
      <c r="AC24" s="32">
        <f>X24+'2023.7'!V24</f>
        <v>0</v>
      </c>
      <c r="AD24" s="93">
        <f>Y24+'2023.7'!W24</f>
        <v>0</v>
      </c>
      <c r="AE24" s="32">
        <f>Z24+'2023.7'!X24</f>
        <v>0</v>
      </c>
      <c r="AF24" s="30">
        <v>0</v>
      </c>
      <c r="AG24" s="30">
        <v>0</v>
      </c>
      <c r="AH24" s="30">
        <f>AF24+'2023.7'!AD24</f>
        <v>0</v>
      </c>
      <c r="AI24" s="30">
        <f>AG24+'2023.7'!AE24</f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f>AJ24+'2023.7'!AJ24</f>
        <v>2</v>
      </c>
      <c r="AO24" s="30">
        <f>AK24+'2023.7'!AK24</f>
        <v>120</v>
      </c>
      <c r="AP24" s="30">
        <f>AL24+'2023.7'!AL24</f>
        <v>125</v>
      </c>
      <c r="AQ24" s="30">
        <f>AM24+'2023.7'!AM24</f>
        <v>2</v>
      </c>
    </row>
    <row r="25" spans="1:43">
      <c r="A25" s="179"/>
      <c r="B25" s="179"/>
      <c r="C25" s="24" t="s">
        <v>61</v>
      </c>
      <c r="D25" s="25">
        <v>0</v>
      </c>
      <c r="E25" s="28">
        <v>0</v>
      </c>
      <c r="F25" s="136">
        <v>30</v>
      </c>
      <c r="G25" s="116">
        <v>29</v>
      </c>
      <c r="H25" s="128">
        <v>1</v>
      </c>
      <c r="I25" s="46">
        <v>29</v>
      </c>
      <c r="J25" s="27">
        <v>0</v>
      </c>
      <c r="K25" s="27">
        <v>0</v>
      </c>
      <c r="L25" s="27">
        <v>2</v>
      </c>
      <c r="M25" s="27">
        <v>0</v>
      </c>
      <c r="N25" s="27">
        <v>0</v>
      </c>
      <c r="O25" s="27">
        <v>1</v>
      </c>
      <c r="P25" s="136">
        <v>30</v>
      </c>
      <c r="Q25" s="122">
        <v>1</v>
      </c>
      <c r="R25" s="72">
        <v>0</v>
      </c>
      <c r="S25" s="74">
        <v>0</v>
      </c>
      <c r="T25" s="72">
        <f>R25+'2023.7'!R25</f>
        <v>0</v>
      </c>
      <c r="U25" s="73">
        <f>S25+'2023.7'!S25</f>
        <v>0</v>
      </c>
      <c r="V25" s="30">
        <v>0</v>
      </c>
      <c r="W25" s="31">
        <v>0</v>
      </c>
      <c r="X25" s="32">
        <f t="shared" si="6"/>
        <v>0</v>
      </c>
      <c r="Y25" s="31">
        <v>0</v>
      </c>
      <c r="Z25" s="32">
        <f t="shared" si="1"/>
        <v>0</v>
      </c>
      <c r="AA25" s="85">
        <f>V25+'2023.7'!T25</f>
        <v>0</v>
      </c>
      <c r="AB25" s="93">
        <f>W25+'2023.7'!U25</f>
        <v>0</v>
      </c>
      <c r="AC25" s="32">
        <f>X25+'2023.7'!V25</f>
        <v>0</v>
      </c>
      <c r="AD25" s="93">
        <f>Y25+'2023.7'!W25</f>
        <v>0</v>
      </c>
      <c r="AE25" s="32">
        <f>Z25+'2023.7'!X25</f>
        <v>0</v>
      </c>
      <c r="AF25" s="30">
        <v>0</v>
      </c>
      <c r="AG25" s="30">
        <v>0</v>
      </c>
      <c r="AH25" s="30">
        <f>AF25+'2023.7'!AD25</f>
        <v>0</v>
      </c>
      <c r="AI25" s="30">
        <f>AG25+'2023.7'!AE25</f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f>AJ25+'2023.7'!AJ25</f>
        <v>0</v>
      </c>
      <c r="AO25" s="30">
        <f>AK25+'2023.7'!AK25</f>
        <v>0</v>
      </c>
      <c r="AP25" s="30">
        <f>AL25+'2023.7'!AL25</f>
        <v>0</v>
      </c>
      <c r="AQ25" s="30">
        <f>AM25+'2023.7'!AM25</f>
        <v>0</v>
      </c>
    </row>
    <row r="26" spans="1:43">
      <c r="A26" s="179"/>
      <c r="B26" s="179"/>
      <c r="C26" s="24" t="s">
        <v>60</v>
      </c>
      <c r="D26" s="25">
        <v>0</v>
      </c>
      <c r="E26" s="28">
        <v>0</v>
      </c>
      <c r="F26" s="136">
        <v>28</v>
      </c>
      <c r="G26" s="116">
        <v>23</v>
      </c>
      <c r="H26" s="128">
        <v>5</v>
      </c>
      <c r="I26" s="46">
        <v>28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136">
        <v>28</v>
      </c>
      <c r="Q26" s="122">
        <v>0</v>
      </c>
      <c r="R26" s="72">
        <v>323656</v>
      </c>
      <c r="S26" s="74">
        <v>2300.1098894171869</v>
      </c>
      <c r="T26" s="72">
        <f>R26+'2023.7'!R26</f>
        <v>323656</v>
      </c>
      <c r="U26" s="73">
        <f>S26+'2023.7'!S26</f>
        <v>2300.1098894171869</v>
      </c>
      <c r="V26" s="30">
        <v>0</v>
      </c>
      <c r="W26" s="31">
        <v>0</v>
      </c>
      <c r="X26" s="32">
        <f t="shared" si="6"/>
        <v>0</v>
      </c>
      <c r="Y26" s="31">
        <v>0</v>
      </c>
      <c r="Z26" s="32">
        <f t="shared" si="1"/>
        <v>0</v>
      </c>
      <c r="AA26" s="85">
        <f>V26+'2023.7'!T26</f>
        <v>1</v>
      </c>
      <c r="AB26" s="93">
        <f>W26+'2023.7'!U26</f>
        <v>14</v>
      </c>
      <c r="AC26" s="32">
        <f>X26+'2023.7'!V26</f>
        <v>2800</v>
      </c>
      <c r="AD26" s="93">
        <f>Y26+'2023.7'!W26</f>
        <v>47</v>
      </c>
      <c r="AE26" s="32">
        <f>Z26+'2023.7'!X26</f>
        <v>18800</v>
      </c>
      <c r="AF26" s="30">
        <v>0</v>
      </c>
      <c r="AG26" s="30">
        <v>0</v>
      </c>
      <c r="AH26" s="30">
        <f>AF26+'2023.7'!AD26</f>
        <v>0</v>
      </c>
      <c r="AI26" s="30">
        <f>AG26+'2023.7'!AE26</f>
        <v>0</v>
      </c>
      <c r="AJ26" s="30">
        <v>1</v>
      </c>
      <c r="AK26" s="30">
        <v>90</v>
      </c>
      <c r="AL26" s="30">
        <v>106</v>
      </c>
      <c r="AM26" s="30">
        <v>5</v>
      </c>
      <c r="AN26" s="30">
        <f>AJ26+'2023.7'!AJ26</f>
        <v>1</v>
      </c>
      <c r="AO26" s="30">
        <f>AK26+'2023.7'!AK26</f>
        <v>90</v>
      </c>
      <c r="AP26" s="30">
        <f>AL26+'2023.7'!AL26</f>
        <v>106</v>
      </c>
      <c r="AQ26" s="30">
        <f>AM26+'2023.7'!AM26</f>
        <v>5</v>
      </c>
    </row>
    <row r="27" spans="1:43">
      <c r="A27" s="179"/>
      <c r="B27" s="179"/>
      <c r="C27" s="24" t="s">
        <v>59</v>
      </c>
      <c r="D27" s="25">
        <v>0</v>
      </c>
      <c r="E27" s="28">
        <v>0</v>
      </c>
      <c r="F27" s="136">
        <v>25</v>
      </c>
      <c r="G27" s="116">
        <v>19</v>
      </c>
      <c r="H27" s="128">
        <v>6</v>
      </c>
      <c r="I27" s="46">
        <v>25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136">
        <v>25</v>
      </c>
      <c r="Q27" s="122">
        <v>0</v>
      </c>
      <c r="R27" s="72">
        <v>0</v>
      </c>
      <c r="S27" s="74">
        <v>0</v>
      </c>
      <c r="T27" s="72">
        <f>R27+'2023.7'!R27</f>
        <v>0</v>
      </c>
      <c r="U27" s="73">
        <f>S27+'2023.7'!S27</f>
        <v>0</v>
      </c>
      <c r="V27" s="30">
        <v>0</v>
      </c>
      <c r="W27" s="31">
        <v>0</v>
      </c>
      <c r="X27" s="32">
        <f t="shared" si="6"/>
        <v>0</v>
      </c>
      <c r="Y27" s="31">
        <v>0</v>
      </c>
      <c r="Z27" s="32">
        <f t="shared" si="1"/>
        <v>0</v>
      </c>
      <c r="AA27" s="85">
        <f>V27+'2023.7'!T27</f>
        <v>1</v>
      </c>
      <c r="AB27" s="93">
        <f>W27+'2023.7'!U27</f>
        <v>21</v>
      </c>
      <c r="AC27" s="32">
        <f>X27+'2023.7'!V27</f>
        <v>4200</v>
      </c>
      <c r="AD27" s="93">
        <f>Y27+'2023.7'!W27</f>
        <v>33</v>
      </c>
      <c r="AE27" s="32">
        <f>Z27+'2023.7'!X27</f>
        <v>13200</v>
      </c>
      <c r="AF27" s="30">
        <v>0</v>
      </c>
      <c r="AG27" s="30">
        <v>0</v>
      </c>
      <c r="AH27" s="30">
        <f>AF27+'2023.7'!AD27</f>
        <v>0</v>
      </c>
      <c r="AI27" s="30">
        <f>AG27+'2023.7'!AE27</f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f>AJ27+'2023.7'!AJ27</f>
        <v>1</v>
      </c>
      <c r="AO27" s="30">
        <f>AK27+'2023.7'!AK27</f>
        <v>90</v>
      </c>
      <c r="AP27" s="30">
        <f>AL27+'2023.7'!AL27</f>
        <v>170</v>
      </c>
      <c r="AQ27" s="30">
        <f>AM27+'2023.7'!AM27</f>
        <v>2</v>
      </c>
    </row>
    <row r="28" spans="1:43">
      <c r="A28" s="179"/>
      <c r="B28" s="180"/>
      <c r="C28" s="24" t="s">
        <v>58</v>
      </c>
      <c r="D28" s="25">
        <v>0</v>
      </c>
      <c r="E28" s="28">
        <v>0</v>
      </c>
      <c r="F28" s="136">
        <v>20</v>
      </c>
      <c r="G28" s="116">
        <v>20</v>
      </c>
      <c r="H28" s="128">
        <v>0</v>
      </c>
      <c r="I28" s="46">
        <v>20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136">
        <v>20</v>
      </c>
      <c r="Q28" s="122">
        <v>0</v>
      </c>
      <c r="R28" s="72">
        <v>0</v>
      </c>
      <c r="S28" s="74">
        <v>0</v>
      </c>
      <c r="T28" s="72">
        <f>R28+'2023.7'!R28</f>
        <v>0</v>
      </c>
      <c r="U28" s="73">
        <f>S28+'2023.7'!S28</f>
        <v>0</v>
      </c>
      <c r="V28" s="30">
        <v>0</v>
      </c>
      <c r="W28" s="31">
        <v>0</v>
      </c>
      <c r="X28" s="32">
        <f t="shared" si="6"/>
        <v>0</v>
      </c>
      <c r="Y28" s="31">
        <v>0</v>
      </c>
      <c r="Z28" s="32">
        <f t="shared" si="1"/>
        <v>0</v>
      </c>
      <c r="AA28" s="85">
        <f>V28+'2023.7'!T28</f>
        <v>0</v>
      </c>
      <c r="AB28" s="93">
        <f>W28+'2023.7'!U28</f>
        <v>0</v>
      </c>
      <c r="AC28" s="32">
        <f>X28+'2023.7'!V28</f>
        <v>0</v>
      </c>
      <c r="AD28" s="93">
        <f>Y28+'2023.7'!W28</f>
        <v>0</v>
      </c>
      <c r="AE28" s="32">
        <f>Z28+'2023.7'!X28</f>
        <v>0</v>
      </c>
      <c r="AF28" s="30">
        <v>0</v>
      </c>
      <c r="AG28" s="30">
        <v>0</v>
      </c>
      <c r="AH28" s="30">
        <f>AF28+'2023.7'!AD28</f>
        <v>0</v>
      </c>
      <c r="AI28" s="30">
        <f>AG28+'2023.7'!AE28</f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f>AJ28+'2023.7'!AJ28</f>
        <v>0</v>
      </c>
      <c r="AO28" s="30">
        <f>AK28+'2023.7'!AK28</f>
        <v>0</v>
      </c>
      <c r="AP28" s="30">
        <f>AL28+'2023.7'!AL28</f>
        <v>0</v>
      </c>
      <c r="AQ28" s="30">
        <f>AM28+'2023.7'!AM28</f>
        <v>0</v>
      </c>
    </row>
    <row r="29" spans="1:43">
      <c r="A29" s="179"/>
      <c r="B29" s="181">
        <v>2</v>
      </c>
      <c r="C29" s="24" t="s">
        <v>57</v>
      </c>
      <c r="D29" s="25">
        <v>0</v>
      </c>
      <c r="E29" s="28">
        <v>0</v>
      </c>
      <c r="F29" s="136">
        <v>27</v>
      </c>
      <c r="G29" s="116">
        <v>15</v>
      </c>
      <c r="H29" s="128">
        <v>12</v>
      </c>
      <c r="I29" s="46">
        <v>28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136">
        <v>27</v>
      </c>
      <c r="Q29" s="122">
        <v>-1</v>
      </c>
      <c r="R29" s="72">
        <v>0</v>
      </c>
      <c r="S29" s="74">
        <v>0</v>
      </c>
      <c r="T29" s="72">
        <f>R29+'2023.7'!R29</f>
        <v>0</v>
      </c>
      <c r="U29" s="73">
        <f>S29+'2023.7'!S29</f>
        <v>0</v>
      </c>
      <c r="V29" s="30">
        <v>0</v>
      </c>
      <c r="W29" s="31">
        <v>0</v>
      </c>
      <c r="X29" s="32">
        <f t="shared" si="6"/>
        <v>0</v>
      </c>
      <c r="Y29" s="31">
        <v>0</v>
      </c>
      <c r="Z29" s="32">
        <f t="shared" si="1"/>
        <v>0</v>
      </c>
      <c r="AA29" s="85">
        <f>V29+'2023.7'!T29</f>
        <v>0</v>
      </c>
      <c r="AB29" s="93">
        <f>W29+'2023.7'!U29</f>
        <v>0</v>
      </c>
      <c r="AC29" s="32">
        <f>X29+'2023.7'!V29</f>
        <v>0</v>
      </c>
      <c r="AD29" s="93">
        <f>Y29+'2023.7'!W29</f>
        <v>0</v>
      </c>
      <c r="AE29" s="32">
        <f>Z29+'2023.7'!X29</f>
        <v>0</v>
      </c>
      <c r="AF29" s="30">
        <v>0</v>
      </c>
      <c r="AG29" s="30">
        <v>0</v>
      </c>
      <c r="AH29" s="30">
        <f>AF29+'2023.7'!AD29</f>
        <v>0</v>
      </c>
      <c r="AI29" s="30">
        <f>AG29+'2023.7'!AE29</f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f>AJ29+'2023.7'!AJ29</f>
        <v>2</v>
      </c>
      <c r="AO29" s="30">
        <f>AK29+'2023.7'!AK29</f>
        <v>100</v>
      </c>
      <c r="AP29" s="30">
        <f>AL29+'2023.7'!AL29</f>
        <v>343</v>
      </c>
      <c r="AQ29" s="30">
        <f>AM29+'2023.7'!AM29</f>
        <v>14</v>
      </c>
    </row>
    <row r="30" spans="1:43">
      <c r="A30" s="179"/>
      <c r="B30" s="181"/>
      <c r="C30" s="24" t="s">
        <v>56</v>
      </c>
      <c r="D30" s="25">
        <v>1</v>
      </c>
      <c r="E30" s="28">
        <v>0</v>
      </c>
      <c r="F30" s="136">
        <v>144</v>
      </c>
      <c r="G30" s="116">
        <v>83</v>
      </c>
      <c r="H30" s="128">
        <v>61</v>
      </c>
      <c r="I30" s="46">
        <v>139</v>
      </c>
      <c r="J30" s="27">
        <v>0</v>
      </c>
      <c r="K30" s="27">
        <v>0</v>
      </c>
      <c r="L30" s="27">
        <v>6</v>
      </c>
      <c r="M30" s="27">
        <v>0</v>
      </c>
      <c r="N30" s="27">
        <v>0</v>
      </c>
      <c r="O30" s="27">
        <v>1</v>
      </c>
      <c r="P30" s="136">
        <v>144</v>
      </c>
      <c r="Q30" s="122">
        <v>5</v>
      </c>
      <c r="R30" s="75">
        <v>140714</v>
      </c>
      <c r="S30" s="74">
        <v>1000.0051381078986</v>
      </c>
      <c r="T30" s="72">
        <f>R30+'2023.7'!R30</f>
        <v>140714</v>
      </c>
      <c r="U30" s="73">
        <f>S30+'2023.7'!S30</f>
        <v>1000.0051381078986</v>
      </c>
      <c r="V30" s="30">
        <v>0</v>
      </c>
      <c r="W30" s="31">
        <v>0</v>
      </c>
      <c r="X30" s="32">
        <f t="shared" si="6"/>
        <v>0</v>
      </c>
      <c r="Y30" s="31">
        <v>0</v>
      </c>
      <c r="Z30" s="32">
        <f t="shared" si="1"/>
        <v>0</v>
      </c>
      <c r="AA30" s="85">
        <f>V30+'2023.7'!T30</f>
        <v>2</v>
      </c>
      <c r="AB30" s="93">
        <f>W30+'2023.7'!U30</f>
        <v>1</v>
      </c>
      <c r="AC30" s="32">
        <f>X30+'2023.7'!V30</f>
        <v>200</v>
      </c>
      <c r="AD30" s="93">
        <f>Y30+'2023.7'!W30</f>
        <v>85</v>
      </c>
      <c r="AE30" s="32">
        <f>Z30+'2023.7'!X30</f>
        <v>34000</v>
      </c>
      <c r="AF30" s="30">
        <v>0</v>
      </c>
      <c r="AG30" s="30">
        <v>0</v>
      </c>
      <c r="AH30" s="30">
        <f>AF30+'2023.7'!AD30</f>
        <v>0</v>
      </c>
      <c r="AI30" s="30">
        <f>AG30+'2023.7'!AE30</f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f>AJ30+'2023.7'!AJ30</f>
        <v>1</v>
      </c>
      <c r="AO30" s="30">
        <f>AK30+'2023.7'!AK30</f>
        <v>150</v>
      </c>
      <c r="AP30" s="30">
        <f>AL30+'2023.7'!AL30</f>
        <v>40</v>
      </c>
      <c r="AQ30" s="30">
        <f>AM30+'2023.7'!AM30</f>
        <v>10</v>
      </c>
    </row>
    <row r="31" spans="1:43">
      <c r="A31" s="179"/>
      <c r="B31" s="181"/>
      <c r="C31" s="24" t="s">
        <v>55</v>
      </c>
      <c r="D31" s="25">
        <v>1</v>
      </c>
      <c r="E31" s="28">
        <v>0</v>
      </c>
      <c r="F31" s="136">
        <v>59</v>
      </c>
      <c r="G31" s="116">
        <v>46</v>
      </c>
      <c r="H31" s="128">
        <v>13</v>
      </c>
      <c r="I31" s="46">
        <v>58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136">
        <v>59</v>
      </c>
      <c r="Q31" s="122">
        <v>1</v>
      </c>
      <c r="R31" s="72">
        <v>0</v>
      </c>
      <c r="S31" s="74">
        <v>0</v>
      </c>
      <c r="T31" s="72">
        <f>R31+'2023.7'!R31</f>
        <v>0</v>
      </c>
      <c r="U31" s="73">
        <f>S31+'2023.7'!S31</f>
        <v>0</v>
      </c>
      <c r="V31" s="30">
        <v>1</v>
      </c>
      <c r="W31" s="31">
        <v>0</v>
      </c>
      <c r="X31" s="32">
        <f t="shared" si="6"/>
        <v>0</v>
      </c>
      <c r="Y31" s="31">
        <v>72</v>
      </c>
      <c r="Z31" s="32">
        <f t="shared" si="1"/>
        <v>28800</v>
      </c>
      <c r="AA31" s="85">
        <f>V31+'2023.7'!T31</f>
        <v>2</v>
      </c>
      <c r="AB31" s="93">
        <f>W31+'2023.7'!U31</f>
        <v>0</v>
      </c>
      <c r="AC31" s="32">
        <f>X31+'2023.7'!V31</f>
        <v>0</v>
      </c>
      <c r="AD31" s="93">
        <f>Y31+'2023.7'!W31</f>
        <v>92</v>
      </c>
      <c r="AE31" s="32">
        <f>Z31+'2023.7'!X31</f>
        <v>36800</v>
      </c>
      <c r="AF31" s="30">
        <v>0</v>
      </c>
      <c r="AG31" s="30">
        <v>0</v>
      </c>
      <c r="AH31" s="30">
        <f>AF31+'2023.7'!AD31</f>
        <v>0</v>
      </c>
      <c r="AI31" s="30">
        <f>AG31+'2023.7'!AE31</f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f>AJ31+'2023.7'!AJ31</f>
        <v>0</v>
      </c>
      <c r="AO31" s="30">
        <f>AK31+'2023.7'!AK31</f>
        <v>0</v>
      </c>
      <c r="AP31" s="30">
        <f>AL31+'2023.7'!AL31</f>
        <v>0</v>
      </c>
      <c r="AQ31" s="30">
        <f>AM31+'2023.7'!AM31</f>
        <v>0</v>
      </c>
    </row>
    <row r="32" spans="1:43">
      <c r="A32" s="179"/>
      <c r="B32" s="181"/>
      <c r="C32" s="24" t="s">
        <v>54</v>
      </c>
      <c r="D32" s="25">
        <v>1</v>
      </c>
      <c r="E32" s="28">
        <v>1</v>
      </c>
      <c r="F32" s="136">
        <v>105</v>
      </c>
      <c r="G32" s="116">
        <v>87</v>
      </c>
      <c r="H32" s="128">
        <v>18</v>
      </c>
      <c r="I32" s="46">
        <v>105</v>
      </c>
      <c r="J32" s="27">
        <v>0</v>
      </c>
      <c r="K32" s="27">
        <v>1</v>
      </c>
      <c r="L32" s="27">
        <v>2</v>
      </c>
      <c r="M32" s="27">
        <v>0</v>
      </c>
      <c r="N32" s="27">
        <v>0</v>
      </c>
      <c r="O32" s="27">
        <v>3</v>
      </c>
      <c r="P32" s="136">
        <v>105</v>
      </c>
      <c r="Q32" s="122">
        <v>0</v>
      </c>
      <c r="R32" s="72">
        <v>0</v>
      </c>
      <c r="S32" s="74">
        <v>0</v>
      </c>
      <c r="T32" s="72">
        <f>R32+'2023.7'!R32</f>
        <v>0</v>
      </c>
      <c r="U32" s="73">
        <f>S32+'2023.7'!S32</f>
        <v>0</v>
      </c>
      <c r="V32" s="30">
        <v>2</v>
      </c>
      <c r="W32" s="31">
        <v>1</v>
      </c>
      <c r="X32" s="32">
        <f t="shared" si="6"/>
        <v>200</v>
      </c>
      <c r="Y32" s="31">
        <v>53</v>
      </c>
      <c r="Z32" s="32">
        <f t="shared" si="1"/>
        <v>21200</v>
      </c>
      <c r="AA32" s="85">
        <f>V32+'2023.7'!T32</f>
        <v>4</v>
      </c>
      <c r="AB32" s="93">
        <f>W32+'2023.7'!U32</f>
        <v>2</v>
      </c>
      <c r="AC32" s="32">
        <f>X32+'2023.7'!V32</f>
        <v>400</v>
      </c>
      <c r="AD32" s="93">
        <f>Y32+'2023.7'!W32</f>
        <v>121</v>
      </c>
      <c r="AE32" s="32">
        <f>Z32+'2023.7'!X32</f>
        <v>48400</v>
      </c>
      <c r="AF32" s="30">
        <v>0</v>
      </c>
      <c r="AG32" s="30">
        <v>0</v>
      </c>
      <c r="AH32" s="30">
        <f>AF32+'2023.7'!AD32</f>
        <v>0</v>
      </c>
      <c r="AI32" s="30">
        <f>AG32+'2023.7'!AE32</f>
        <v>0</v>
      </c>
      <c r="AJ32" s="30">
        <v>1</v>
      </c>
      <c r="AK32" s="30">
        <v>800</v>
      </c>
      <c r="AL32" s="30">
        <v>36</v>
      </c>
      <c r="AM32" s="30">
        <v>40</v>
      </c>
      <c r="AN32" s="30">
        <f>AJ32+'2023.7'!AJ32</f>
        <v>1</v>
      </c>
      <c r="AO32" s="30">
        <f>AK32+'2023.7'!AK32</f>
        <v>800</v>
      </c>
      <c r="AP32" s="30">
        <f>AL32+'2023.7'!AL32</f>
        <v>36</v>
      </c>
      <c r="AQ32" s="30">
        <f>AM32+'2023.7'!AM32</f>
        <v>40</v>
      </c>
    </row>
    <row r="33" spans="1:43">
      <c r="A33" s="179"/>
      <c r="B33" s="181"/>
      <c r="C33" s="24" t="s">
        <v>53</v>
      </c>
      <c r="D33" s="25">
        <v>0</v>
      </c>
      <c r="E33" s="28">
        <v>1</v>
      </c>
      <c r="F33" s="136">
        <v>110</v>
      </c>
      <c r="G33" s="116">
        <v>92</v>
      </c>
      <c r="H33" s="128">
        <v>18</v>
      </c>
      <c r="I33" s="46">
        <v>113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3</v>
      </c>
      <c r="P33" s="136">
        <v>110</v>
      </c>
      <c r="Q33" s="122">
        <v>-3</v>
      </c>
      <c r="R33" s="72">
        <v>0</v>
      </c>
      <c r="S33" s="74">
        <v>0</v>
      </c>
      <c r="T33" s="72">
        <f>R33+'2023.7'!R33</f>
        <v>0</v>
      </c>
      <c r="U33" s="73">
        <f>S33+'2023.7'!S33</f>
        <v>0</v>
      </c>
      <c r="V33" s="30">
        <v>1</v>
      </c>
      <c r="W33" s="31">
        <v>0</v>
      </c>
      <c r="X33" s="32">
        <f t="shared" si="6"/>
        <v>0</v>
      </c>
      <c r="Y33" s="31">
        <v>52</v>
      </c>
      <c r="Z33" s="32">
        <f t="shared" si="1"/>
        <v>20800</v>
      </c>
      <c r="AA33" s="85">
        <f>V33+'2023.7'!T33</f>
        <v>1</v>
      </c>
      <c r="AB33" s="93">
        <f>W33+'2023.7'!U33</f>
        <v>0</v>
      </c>
      <c r="AC33" s="32">
        <f>X33+'2023.7'!V33</f>
        <v>0</v>
      </c>
      <c r="AD33" s="93">
        <f>Y33+'2023.7'!W33</f>
        <v>52</v>
      </c>
      <c r="AE33" s="32">
        <f>Z33+'2023.7'!X33</f>
        <v>20800</v>
      </c>
      <c r="AF33" s="30">
        <v>0</v>
      </c>
      <c r="AG33" s="30">
        <v>0</v>
      </c>
      <c r="AH33" s="30">
        <f>AF33+'2023.7'!AD33</f>
        <v>0</v>
      </c>
      <c r="AI33" s="30">
        <f>AG33+'2023.7'!AE33</f>
        <v>0</v>
      </c>
      <c r="AJ33" s="30">
        <v>1</v>
      </c>
      <c r="AK33" s="30">
        <v>465</v>
      </c>
      <c r="AL33" s="30">
        <v>25</v>
      </c>
      <c r="AM33" s="30">
        <v>4</v>
      </c>
      <c r="AN33" s="30">
        <f>AJ33+'2023.7'!AJ33</f>
        <v>2</v>
      </c>
      <c r="AO33" s="30">
        <f>AK33+'2023.7'!AK33</f>
        <v>515</v>
      </c>
      <c r="AP33" s="30">
        <f>AL33+'2023.7'!AL33</f>
        <v>612</v>
      </c>
      <c r="AQ33" s="30">
        <f>AM33+'2023.7'!AM33</f>
        <v>14</v>
      </c>
    </row>
    <row r="34" spans="1:43">
      <c r="A34" s="180"/>
      <c r="B34" s="181"/>
      <c r="C34" s="24" t="s">
        <v>52</v>
      </c>
      <c r="D34" s="25">
        <v>0</v>
      </c>
      <c r="E34" s="28">
        <v>0</v>
      </c>
      <c r="F34" s="136">
        <v>53</v>
      </c>
      <c r="G34" s="116">
        <v>43</v>
      </c>
      <c r="H34" s="128">
        <v>10</v>
      </c>
      <c r="I34" s="46">
        <v>53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136">
        <v>53</v>
      </c>
      <c r="Q34" s="122">
        <v>0</v>
      </c>
      <c r="R34" s="72">
        <v>0</v>
      </c>
      <c r="S34" s="74">
        <v>0</v>
      </c>
      <c r="T34" s="72">
        <f>R34+'2023.7'!R34</f>
        <v>0</v>
      </c>
      <c r="U34" s="73">
        <f>S34+'2023.7'!S34</f>
        <v>0</v>
      </c>
      <c r="V34" s="30">
        <v>0</v>
      </c>
      <c r="W34" s="31">
        <v>0</v>
      </c>
      <c r="X34" s="32">
        <f t="shared" si="6"/>
        <v>0</v>
      </c>
      <c r="Y34" s="31">
        <v>0</v>
      </c>
      <c r="Z34" s="32">
        <f t="shared" si="1"/>
        <v>0</v>
      </c>
      <c r="AA34" s="85">
        <f>V34+'2023.7'!T34</f>
        <v>1</v>
      </c>
      <c r="AB34" s="93">
        <f>W34+'2023.7'!U34</f>
        <v>0</v>
      </c>
      <c r="AC34" s="32">
        <f>X34+'2023.7'!V34</f>
        <v>0</v>
      </c>
      <c r="AD34" s="93">
        <f>Y34+'2023.7'!W34</f>
        <v>37</v>
      </c>
      <c r="AE34" s="32">
        <f>Z34+'2023.7'!X34</f>
        <v>14800</v>
      </c>
      <c r="AF34" s="30">
        <v>0</v>
      </c>
      <c r="AG34" s="30">
        <v>0</v>
      </c>
      <c r="AH34" s="30">
        <f>AF34+'2023.7'!AD34</f>
        <v>0</v>
      </c>
      <c r="AI34" s="30">
        <f>AG34+'2023.7'!AE34</f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f>AJ34+'2023.7'!AJ34</f>
        <v>0</v>
      </c>
      <c r="AO34" s="30">
        <f>AK34+'2023.7'!AK34</f>
        <v>0</v>
      </c>
      <c r="AP34" s="30">
        <f>AL34+'2023.7'!AL34</f>
        <v>0</v>
      </c>
      <c r="AQ34" s="30">
        <f>AM34+'2023.7'!AM34</f>
        <v>0</v>
      </c>
    </row>
    <row r="35" spans="1:43" ht="16.5" customHeight="1">
      <c r="A35" s="35" t="s">
        <v>1</v>
      </c>
      <c r="B35" s="35"/>
      <c r="C35" s="36"/>
      <c r="D35" s="37">
        <f>SUM(D22:D34)</f>
        <v>8</v>
      </c>
      <c r="E35" s="38">
        <f t="shared" ref="E35:O35" si="8">SUM(E22:E34)</f>
        <v>2</v>
      </c>
      <c r="F35" s="137">
        <f t="shared" si="8"/>
        <v>850</v>
      </c>
      <c r="G35" s="117">
        <f t="shared" ref="G35:H35" si="9">SUM(G22:G34)</f>
        <v>665</v>
      </c>
      <c r="H35" s="129">
        <f t="shared" si="9"/>
        <v>185</v>
      </c>
      <c r="I35" s="39">
        <f t="shared" si="8"/>
        <v>841</v>
      </c>
      <c r="J35" s="40">
        <f t="shared" si="8"/>
        <v>0</v>
      </c>
      <c r="K35" s="40">
        <f t="shared" si="8"/>
        <v>2</v>
      </c>
      <c r="L35" s="40">
        <f t="shared" si="8"/>
        <v>16</v>
      </c>
      <c r="M35" s="40">
        <f t="shared" si="8"/>
        <v>0</v>
      </c>
      <c r="N35" s="40">
        <f t="shared" si="8"/>
        <v>0</v>
      </c>
      <c r="O35" s="40">
        <f t="shared" si="8"/>
        <v>9</v>
      </c>
      <c r="P35" s="137">
        <f t="shared" ref="P35" si="10">SUM(P22:P34)</f>
        <v>850</v>
      </c>
      <c r="Q35" s="123">
        <f t="shared" ref="Q35" si="11">SUM(Q22:Q34)</f>
        <v>9</v>
      </c>
      <c r="R35" s="89">
        <f>SUM(R22:R34)</f>
        <v>605370</v>
      </c>
      <c r="S35" s="90">
        <f>SUM(S22:S34)</f>
        <v>4302.1526675126752</v>
      </c>
      <c r="T35" s="89">
        <f>SUM(T22:T34)</f>
        <v>605370</v>
      </c>
      <c r="U35" s="90">
        <f>SUM(U22:U34)</f>
        <v>4302.1526675126752</v>
      </c>
      <c r="V35" s="35">
        <f t="shared" ref="V35:AM35" si="12">SUM(V22:V34)</f>
        <v>4</v>
      </c>
      <c r="W35" s="48">
        <f t="shared" si="12"/>
        <v>1</v>
      </c>
      <c r="X35" s="45">
        <f t="shared" si="6"/>
        <v>200</v>
      </c>
      <c r="Y35" s="48">
        <f t="shared" si="12"/>
        <v>177</v>
      </c>
      <c r="Z35" s="45">
        <f t="shared" si="1"/>
        <v>70800</v>
      </c>
      <c r="AA35" s="88">
        <f>V35+'2023.7'!T35</f>
        <v>13</v>
      </c>
      <c r="AB35" s="94">
        <f>W35+'2023.7'!U35</f>
        <v>38</v>
      </c>
      <c r="AC35" s="45">
        <f>X35+'2023.7'!V35</f>
        <v>7600</v>
      </c>
      <c r="AD35" s="94">
        <f>Y35+'2023.7'!W35</f>
        <v>507</v>
      </c>
      <c r="AE35" s="45">
        <f>Z35+'2023.7'!X35</f>
        <v>202800</v>
      </c>
      <c r="AF35" s="35">
        <f t="shared" si="12"/>
        <v>1</v>
      </c>
      <c r="AG35" s="35">
        <f t="shared" si="12"/>
        <v>0</v>
      </c>
      <c r="AH35" s="35">
        <f t="shared" si="12"/>
        <v>1</v>
      </c>
      <c r="AI35" s="35">
        <f t="shared" si="12"/>
        <v>0</v>
      </c>
      <c r="AJ35" s="35">
        <f t="shared" si="12"/>
        <v>3</v>
      </c>
      <c r="AK35" s="35">
        <f t="shared" si="12"/>
        <v>1355</v>
      </c>
      <c r="AL35" s="35">
        <f t="shared" si="12"/>
        <v>167</v>
      </c>
      <c r="AM35" s="35">
        <f t="shared" si="12"/>
        <v>49</v>
      </c>
      <c r="AN35" s="35">
        <f t="shared" ref="AN35:AQ35" si="13">SUM(AN22:AN34)</f>
        <v>10</v>
      </c>
      <c r="AO35" s="35">
        <f t="shared" si="13"/>
        <v>1865</v>
      </c>
      <c r="AP35" s="35">
        <f t="shared" si="13"/>
        <v>1432</v>
      </c>
      <c r="AQ35" s="35">
        <f t="shared" si="13"/>
        <v>87</v>
      </c>
    </row>
    <row r="36" spans="1:43">
      <c r="A36" s="178">
        <v>3</v>
      </c>
      <c r="B36" s="178">
        <v>1</v>
      </c>
      <c r="C36" s="24" t="s">
        <v>51</v>
      </c>
      <c r="D36" s="25">
        <v>0</v>
      </c>
      <c r="E36" s="28">
        <v>0</v>
      </c>
      <c r="F36" s="136">
        <v>31</v>
      </c>
      <c r="G36" s="116">
        <v>30</v>
      </c>
      <c r="H36" s="128">
        <v>1</v>
      </c>
      <c r="I36" s="46">
        <v>31</v>
      </c>
      <c r="J36" s="27">
        <v>0</v>
      </c>
      <c r="K36" s="27">
        <v>1</v>
      </c>
      <c r="L36" s="27">
        <v>0</v>
      </c>
      <c r="M36" s="27">
        <v>0</v>
      </c>
      <c r="N36" s="27">
        <v>0</v>
      </c>
      <c r="O36" s="27">
        <v>1</v>
      </c>
      <c r="P36" s="136">
        <v>31</v>
      </c>
      <c r="Q36" s="122">
        <v>0</v>
      </c>
      <c r="R36" s="72">
        <v>0</v>
      </c>
      <c r="S36" s="74">
        <v>0</v>
      </c>
      <c r="T36" s="72">
        <f>R36+'2023.7'!R36</f>
        <v>0</v>
      </c>
      <c r="U36" s="73">
        <f>S36+'2023.7'!S36</f>
        <v>0</v>
      </c>
      <c r="V36" s="30">
        <v>0</v>
      </c>
      <c r="W36" s="31">
        <v>0</v>
      </c>
      <c r="X36" s="32">
        <f t="shared" si="6"/>
        <v>0</v>
      </c>
      <c r="Y36" s="31">
        <v>0</v>
      </c>
      <c r="Z36" s="32">
        <f t="shared" si="1"/>
        <v>0</v>
      </c>
      <c r="AA36" s="85">
        <f>V36+'2023.7'!T36</f>
        <v>1</v>
      </c>
      <c r="AB36" s="93">
        <f>W36+'2023.7'!U36</f>
        <v>0</v>
      </c>
      <c r="AC36" s="32">
        <f>X36+'2023.7'!V36</f>
        <v>0</v>
      </c>
      <c r="AD36" s="93">
        <f>Y36+'2023.7'!W36</f>
        <v>57</v>
      </c>
      <c r="AE36" s="32">
        <f>Z36+'2023.7'!X36</f>
        <v>22800</v>
      </c>
      <c r="AF36" s="30">
        <v>0</v>
      </c>
      <c r="AG36" s="30">
        <v>0</v>
      </c>
      <c r="AH36" s="30">
        <f>AF36+'2023.7'!AD36</f>
        <v>0</v>
      </c>
      <c r="AI36" s="30">
        <f>AG36+'2023.7'!AE36</f>
        <v>0</v>
      </c>
      <c r="AJ36" s="30">
        <v>1</v>
      </c>
      <c r="AK36" s="30">
        <v>960</v>
      </c>
      <c r="AL36" s="30">
        <v>33</v>
      </c>
      <c r="AM36" s="30">
        <v>14</v>
      </c>
      <c r="AN36" s="30">
        <f>AJ36+'2023.7'!AJ36</f>
        <v>3</v>
      </c>
      <c r="AO36" s="30">
        <f>AK36+'2023.7'!AK36</f>
        <v>1065</v>
      </c>
      <c r="AP36" s="30">
        <f>AL36+'2023.7'!AL36</f>
        <v>298</v>
      </c>
      <c r="AQ36" s="30">
        <f>AM36+'2023.7'!AM36</f>
        <v>22</v>
      </c>
    </row>
    <row r="37" spans="1:43">
      <c r="A37" s="179"/>
      <c r="B37" s="179"/>
      <c r="C37" s="24" t="s">
        <v>50</v>
      </c>
      <c r="D37" s="25">
        <v>0</v>
      </c>
      <c r="E37" s="28">
        <v>0</v>
      </c>
      <c r="F37" s="136">
        <v>18</v>
      </c>
      <c r="G37" s="116">
        <v>13</v>
      </c>
      <c r="H37" s="128">
        <v>5</v>
      </c>
      <c r="I37" s="46">
        <v>18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136">
        <v>18</v>
      </c>
      <c r="Q37" s="122">
        <v>0</v>
      </c>
      <c r="R37" s="72">
        <v>0</v>
      </c>
      <c r="S37" s="74">
        <v>0</v>
      </c>
      <c r="T37" s="72">
        <f>R37+'2023.7'!R37</f>
        <v>0</v>
      </c>
      <c r="U37" s="73">
        <f>S37+'2023.7'!S37</f>
        <v>0</v>
      </c>
      <c r="V37" s="30">
        <v>1</v>
      </c>
      <c r="W37" s="31">
        <v>0</v>
      </c>
      <c r="X37" s="32">
        <f t="shared" ref="X37:X68" si="14">W37*$X$4</f>
        <v>0</v>
      </c>
      <c r="Y37" s="31">
        <v>14</v>
      </c>
      <c r="Z37" s="32">
        <f t="shared" ref="Z37:Z68" si="15">Y37*$Z$4</f>
        <v>5600</v>
      </c>
      <c r="AA37" s="85">
        <f>V37+'2023.7'!T37</f>
        <v>1</v>
      </c>
      <c r="AB37" s="93">
        <f>W37+'2023.7'!U37</f>
        <v>0</v>
      </c>
      <c r="AC37" s="32">
        <f>X37+'2023.7'!V37</f>
        <v>0</v>
      </c>
      <c r="AD37" s="93">
        <f>Y37+'2023.7'!W37</f>
        <v>14</v>
      </c>
      <c r="AE37" s="32">
        <f>Z37+'2023.7'!X37</f>
        <v>5600</v>
      </c>
      <c r="AF37" s="30">
        <v>0</v>
      </c>
      <c r="AG37" s="30">
        <v>0</v>
      </c>
      <c r="AH37" s="30">
        <f>AF37+'2023.7'!AD37</f>
        <v>0</v>
      </c>
      <c r="AI37" s="30">
        <f>AG37+'2023.7'!AE37</f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f>AJ37+'2023.7'!AJ37</f>
        <v>0</v>
      </c>
      <c r="AO37" s="30">
        <f>AK37+'2023.7'!AK37</f>
        <v>0</v>
      </c>
      <c r="AP37" s="30">
        <f>AL37+'2023.7'!AL37</f>
        <v>0</v>
      </c>
      <c r="AQ37" s="30">
        <f>AM37+'2023.7'!AM37</f>
        <v>0</v>
      </c>
    </row>
    <row r="38" spans="1:43">
      <c r="A38" s="179"/>
      <c r="B38" s="179"/>
      <c r="C38" s="24" t="s">
        <v>49</v>
      </c>
      <c r="D38" s="25">
        <v>0</v>
      </c>
      <c r="E38" s="28">
        <v>0</v>
      </c>
      <c r="F38" s="136">
        <v>21</v>
      </c>
      <c r="G38" s="116">
        <v>16</v>
      </c>
      <c r="H38" s="128">
        <v>5</v>
      </c>
      <c r="I38" s="46">
        <v>21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136">
        <v>21</v>
      </c>
      <c r="Q38" s="122">
        <v>0</v>
      </c>
      <c r="R38" s="72">
        <v>0</v>
      </c>
      <c r="S38" s="74">
        <v>0</v>
      </c>
      <c r="T38" s="72">
        <f>R38+'2023.7'!R38</f>
        <v>0</v>
      </c>
      <c r="U38" s="73">
        <f>S38+'2023.7'!S38</f>
        <v>0</v>
      </c>
      <c r="V38" s="30">
        <v>1</v>
      </c>
      <c r="W38" s="31">
        <v>0</v>
      </c>
      <c r="X38" s="32">
        <f t="shared" si="14"/>
        <v>0</v>
      </c>
      <c r="Y38" s="31">
        <v>35</v>
      </c>
      <c r="Z38" s="32">
        <f t="shared" si="15"/>
        <v>14000</v>
      </c>
      <c r="AA38" s="85">
        <f>V38+'2023.7'!T38</f>
        <v>1</v>
      </c>
      <c r="AB38" s="93">
        <f>W38+'2023.7'!U38</f>
        <v>0</v>
      </c>
      <c r="AC38" s="32">
        <f>X38+'2023.7'!V38</f>
        <v>0</v>
      </c>
      <c r="AD38" s="93">
        <f>Y38+'2023.7'!W38</f>
        <v>35</v>
      </c>
      <c r="AE38" s="32">
        <f>Z38+'2023.7'!X38</f>
        <v>14000</v>
      </c>
      <c r="AF38" s="30">
        <v>0</v>
      </c>
      <c r="AG38" s="30">
        <v>0</v>
      </c>
      <c r="AH38" s="30">
        <f>AF38+'2023.7'!AD38</f>
        <v>0</v>
      </c>
      <c r="AI38" s="30">
        <f>AG38+'2023.7'!AE38</f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f>AJ38+'2023.7'!AJ38</f>
        <v>0</v>
      </c>
      <c r="AO38" s="30">
        <f>AK38+'2023.7'!AK38</f>
        <v>0</v>
      </c>
      <c r="AP38" s="30">
        <f>AL38+'2023.7'!AL38</f>
        <v>0</v>
      </c>
      <c r="AQ38" s="30">
        <f>AM38+'2023.7'!AM38</f>
        <v>0</v>
      </c>
    </row>
    <row r="39" spans="1:43">
      <c r="A39" s="179"/>
      <c r="B39" s="179"/>
      <c r="C39" s="24" t="s">
        <v>48</v>
      </c>
      <c r="D39" s="25">
        <v>0</v>
      </c>
      <c r="E39" s="28">
        <v>0</v>
      </c>
      <c r="F39" s="136">
        <v>20</v>
      </c>
      <c r="G39" s="116">
        <v>15</v>
      </c>
      <c r="H39" s="128">
        <v>5</v>
      </c>
      <c r="I39" s="46">
        <v>20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136">
        <v>20</v>
      </c>
      <c r="Q39" s="122">
        <v>0</v>
      </c>
      <c r="R39" s="72">
        <v>0</v>
      </c>
      <c r="S39" s="74">
        <v>0</v>
      </c>
      <c r="T39" s="72">
        <f>R39+'2023.7'!R39</f>
        <v>0</v>
      </c>
      <c r="U39" s="73">
        <f>S39+'2023.7'!S39</f>
        <v>0</v>
      </c>
      <c r="V39" s="30">
        <v>2</v>
      </c>
      <c r="W39" s="31">
        <v>0</v>
      </c>
      <c r="X39" s="32">
        <f t="shared" si="14"/>
        <v>0</v>
      </c>
      <c r="Y39" s="31">
        <v>54</v>
      </c>
      <c r="Z39" s="32">
        <f t="shared" si="15"/>
        <v>21600</v>
      </c>
      <c r="AA39" s="85">
        <f>V39+'2023.7'!T39</f>
        <v>3</v>
      </c>
      <c r="AB39" s="93">
        <f>W39+'2023.7'!U39</f>
        <v>0</v>
      </c>
      <c r="AC39" s="32">
        <f>X39+'2023.7'!V39</f>
        <v>0</v>
      </c>
      <c r="AD39" s="93">
        <f>Y39+'2023.7'!W39</f>
        <v>96</v>
      </c>
      <c r="AE39" s="32">
        <f>Z39+'2023.7'!X39</f>
        <v>38400</v>
      </c>
      <c r="AF39" s="30">
        <v>0</v>
      </c>
      <c r="AG39" s="30">
        <v>0</v>
      </c>
      <c r="AH39" s="30">
        <f>AF39+'2023.7'!AD39</f>
        <v>0</v>
      </c>
      <c r="AI39" s="30">
        <f>AG39+'2023.7'!AE39</f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f>AJ39+'2023.7'!AJ39</f>
        <v>0</v>
      </c>
      <c r="AO39" s="30">
        <f>AK39+'2023.7'!AK39</f>
        <v>0</v>
      </c>
      <c r="AP39" s="30">
        <f>AL39+'2023.7'!AL39</f>
        <v>0</v>
      </c>
      <c r="AQ39" s="30">
        <f>AM39+'2023.7'!AM39</f>
        <v>0</v>
      </c>
    </row>
    <row r="40" spans="1:43">
      <c r="A40" s="179"/>
      <c r="B40" s="180"/>
      <c r="C40" s="24" t="s">
        <v>47</v>
      </c>
      <c r="D40" s="25">
        <v>1</v>
      </c>
      <c r="E40" s="28">
        <v>0</v>
      </c>
      <c r="F40" s="136">
        <v>46</v>
      </c>
      <c r="G40" s="116">
        <v>24</v>
      </c>
      <c r="H40" s="128">
        <v>22</v>
      </c>
      <c r="I40" s="46">
        <v>45</v>
      </c>
      <c r="J40" s="27">
        <v>0</v>
      </c>
      <c r="K40" s="27">
        <v>0</v>
      </c>
      <c r="L40" s="27">
        <v>1</v>
      </c>
      <c r="M40" s="27">
        <v>0</v>
      </c>
      <c r="N40" s="27">
        <v>0</v>
      </c>
      <c r="O40" s="27">
        <v>0</v>
      </c>
      <c r="P40" s="136">
        <v>46</v>
      </c>
      <c r="Q40" s="122">
        <v>1</v>
      </c>
      <c r="R40" s="72">
        <v>0</v>
      </c>
      <c r="S40" s="74">
        <v>0</v>
      </c>
      <c r="T40" s="72">
        <f>R40+'2023.7'!R40</f>
        <v>0</v>
      </c>
      <c r="U40" s="73">
        <f>S40+'2023.7'!S40</f>
        <v>0</v>
      </c>
      <c r="V40" s="30">
        <v>0</v>
      </c>
      <c r="W40" s="31">
        <v>0</v>
      </c>
      <c r="X40" s="32">
        <f t="shared" si="14"/>
        <v>0</v>
      </c>
      <c r="Y40" s="31">
        <v>0</v>
      </c>
      <c r="Z40" s="32">
        <f t="shared" si="15"/>
        <v>0</v>
      </c>
      <c r="AA40" s="85">
        <f>V40+'2023.7'!T40</f>
        <v>0</v>
      </c>
      <c r="AB40" s="93">
        <f>W40+'2023.7'!U40</f>
        <v>0</v>
      </c>
      <c r="AC40" s="32">
        <f>X40+'2023.7'!V40</f>
        <v>0</v>
      </c>
      <c r="AD40" s="93">
        <f>Y40+'2023.7'!W40</f>
        <v>0</v>
      </c>
      <c r="AE40" s="32">
        <f>Z40+'2023.7'!X40</f>
        <v>0</v>
      </c>
      <c r="AF40" s="30">
        <v>0</v>
      </c>
      <c r="AG40" s="30">
        <v>0</v>
      </c>
      <c r="AH40" s="30">
        <f>AF40+'2023.7'!AD40</f>
        <v>0</v>
      </c>
      <c r="AI40" s="30">
        <f>AG40+'2023.7'!AE40</f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f>AJ40+'2023.7'!AJ40</f>
        <v>0</v>
      </c>
      <c r="AO40" s="30">
        <f>AK40+'2023.7'!AK40</f>
        <v>0</v>
      </c>
      <c r="AP40" s="30">
        <f>AL40+'2023.7'!AL40</f>
        <v>0</v>
      </c>
      <c r="AQ40" s="30">
        <f>AM40+'2023.7'!AM40</f>
        <v>0</v>
      </c>
    </row>
    <row r="41" spans="1:43">
      <c r="A41" s="179"/>
      <c r="B41" s="181">
        <v>2</v>
      </c>
      <c r="C41" s="24" t="s">
        <v>46</v>
      </c>
      <c r="D41" s="25">
        <v>0</v>
      </c>
      <c r="E41" s="28">
        <v>1</v>
      </c>
      <c r="F41" s="136">
        <v>24</v>
      </c>
      <c r="G41" s="116">
        <v>19</v>
      </c>
      <c r="H41" s="128">
        <v>5</v>
      </c>
      <c r="I41" s="46">
        <v>24</v>
      </c>
      <c r="J41" s="27">
        <v>0</v>
      </c>
      <c r="K41" s="27">
        <v>0</v>
      </c>
      <c r="L41" s="27">
        <v>1</v>
      </c>
      <c r="M41" s="27">
        <v>0</v>
      </c>
      <c r="N41" s="27">
        <v>0</v>
      </c>
      <c r="O41" s="27">
        <v>1</v>
      </c>
      <c r="P41" s="136">
        <v>24</v>
      </c>
      <c r="Q41" s="122">
        <v>0</v>
      </c>
      <c r="R41" s="72">
        <v>0</v>
      </c>
      <c r="S41" s="74">
        <v>0</v>
      </c>
      <c r="T41" s="72">
        <f>R41+'2023.7'!R41</f>
        <v>0</v>
      </c>
      <c r="U41" s="73">
        <f>S41+'2023.7'!S41</f>
        <v>0</v>
      </c>
      <c r="V41" s="30">
        <v>0</v>
      </c>
      <c r="W41" s="31">
        <v>0</v>
      </c>
      <c r="X41" s="32">
        <f t="shared" si="14"/>
        <v>0</v>
      </c>
      <c r="Y41" s="31">
        <v>0</v>
      </c>
      <c r="Z41" s="32">
        <f t="shared" si="15"/>
        <v>0</v>
      </c>
      <c r="AA41" s="85">
        <f>V41+'2023.7'!T41</f>
        <v>0</v>
      </c>
      <c r="AB41" s="93">
        <f>W41+'2023.7'!U41</f>
        <v>0</v>
      </c>
      <c r="AC41" s="32">
        <f>X41+'2023.7'!V41</f>
        <v>0</v>
      </c>
      <c r="AD41" s="93">
        <f>Y41+'2023.7'!W41</f>
        <v>0</v>
      </c>
      <c r="AE41" s="32">
        <f>Z41+'2023.7'!X41</f>
        <v>0</v>
      </c>
      <c r="AF41" s="30">
        <v>0</v>
      </c>
      <c r="AG41" s="30">
        <v>0</v>
      </c>
      <c r="AH41" s="30">
        <f>AF41+'2023.7'!AD41</f>
        <v>0</v>
      </c>
      <c r="AI41" s="30">
        <f>AG41+'2023.7'!AE41</f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f>AJ41+'2023.7'!AJ41</f>
        <v>0</v>
      </c>
      <c r="AO41" s="30">
        <f>AK41+'2023.7'!AK41</f>
        <v>0</v>
      </c>
      <c r="AP41" s="30">
        <f>AL41+'2023.7'!AL41</f>
        <v>0</v>
      </c>
      <c r="AQ41" s="30">
        <f>AM41+'2023.7'!AM41</f>
        <v>0</v>
      </c>
    </row>
    <row r="42" spans="1:43">
      <c r="A42" s="179"/>
      <c r="B42" s="181"/>
      <c r="C42" s="24" t="s">
        <v>45</v>
      </c>
      <c r="D42" s="25">
        <v>0</v>
      </c>
      <c r="E42" s="28">
        <v>0</v>
      </c>
      <c r="F42" s="136">
        <v>33</v>
      </c>
      <c r="G42" s="116">
        <v>22</v>
      </c>
      <c r="H42" s="128">
        <v>11</v>
      </c>
      <c r="I42" s="46">
        <v>33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136">
        <v>33</v>
      </c>
      <c r="Q42" s="122">
        <v>0</v>
      </c>
      <c r="R42" s="72">
        <v>0</v>
      </c>
      <c r="S42" s="74">
        <v>0</v>
      </c>
      <c r="T42" s="72">
        <f>R42+'2023.7'!R42</f>
        <v>0</v>
      </c>
      <c r="U42" s="73">
        <f>S42+'2023.7'!S42</f>
        <v>0</v>
      </c>
      <c r="V42" s="30">
        <v>0</v>
      </c>
      <c r="W42" s="31">
        <v>0</v>
      </c>
      <c r="X42" s="32">
        <f t="shared" si="14"/>
        <v>0</v>
      </c>
      <c r="Y42" s="31">
        <v>0</v>
      </c>
      <c r="Z42" s="32">
        <f t="shared" si="15"/>
        <v>0</v>
      </c>
      <c r="AA42" s="85">
        <f>V42+'2023.7'!T42</f>
        <v>0</v>
      </c>
      <c r="AB42" s="93">
        <f>W42+'2023.7'!U42</f>
        <v>0</v>
      </c>
      <c r="AC42" s="32">
        <f>X42+'2023.7'!V42</f>
        <v>0</v>
      </c>
      <c r="AD42" s="93">
        <f>Y42+'2023.7'!W42</f>
        <v>0</v>
      </c>
      <c r="AE42" s="32">
        <f>Z42+'2023.7'!X42</f>
        <v>0</v>
      </c>
      <c r="AF42" s="30">
        <v>0</v>
      </c>
      <c r="AG42" s="30">
        <v>0</v>
      </c>
      <c r="AH42" s="30">
        <f>AF42+'2023.7'!AD42</f>
        <v>0</v>
      </c>
      <c r="AI42" s="30">
        <f>AG42+'2023.7'!AE42</f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f>AJ42+'2023.7'!AJ42</f>
        <v>0</v>
      </c>
      <c r="AO42" s="30">
        <f>AK42+'2023.7'!AK42</f>
        <v>0</v>
      </c>
      <c r="AP42" s="30">
        <f>AL42+'2023.7'!AL42</f>
        <v>0</v>
      </c>
      <c r="AQ42" s="30">
        <f>AM42+'2023.7'!AM42</f>
        <v>0</v>
      </c>
    </row>
    <row r="43" spans="1:43">
      <c r="A43" s="180"/>
      <c r="B43" s="181"/>
      <c r="C43" s="24" t="s">
        <v>44</v>
      </c>
      <c r="D43" s="25">
        <v>0</v>
      </c>
      <c r="E43" s="28">
        <v>0</v>
      </c>
      <c r="F43" s="136">
        <v>9</v>
      </c>
      <c r="G43" s="116">
        <v>9</v>
      </c>
      <c r="H43" s="128">
        <v>0</v>
      </c>
      <c r="I43" s="46">
        <v>9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136">
        <v>9</v>
      </c>
      <c r="Q43" s="122">
        <v>0</v>
      </c>
      <c r="R43" s="72">
        <v>0</v>
      </c>
      <c r="S43" s="74">
        <v>0</v>
      </c>
      <c r="T43" s="72">
        <f>R43+'2023.7'!R43</f>
        <v>0</v>
      </c>
      <c r="U43" s="73">
        <f>S43+'2023.7'!S43</f>
        <v>0</v>
      </c>
      <c r="V43" s="30">
        <v>0</v>
      </c>
      <c r="W43" s="31">
        <v>0</v>
      </c>
      <c r="X43" s="32">
        <f t="shared" si="14"/>
        <v>0</v>
      </c>
      <c r="Y43" s="31">
        <v>0</v>
      </c>
      <c r="Z43" s="32">
        <f t="shared" si="15"/>
        <v>0</v>
      </c>
      <c r="AA43" s="85">
        <f>V43+'2023.7'!T43</f>
        <v>0</v>
      </c>
      <c r="AB43" s="93">
        <f>W43+'2023.7'!U43</f>
        <v>0</v>
      </c>
      <c r="AC43" s="32">
        <f>X43+'2023.7'!V43</f>
        <v>0</v>
      </c>
      <c r="AD43" s="93">
        <f>Y43+'2023.7'!W43</f>
        <v>0</v>
      </c>
      <c r="AE43" s="32">
        <f>Z43+'2023.7'!X43</f>
        <v>0</v>
      </c>
      <c r="AF43" s="30">
        <v>0</v>
      </c>
      <c r="AG43" s="30">
        <v>0</v>
      </c>
      <c r="AH43" s="30">
        <f>AF43+'2023.7'!AD43</f>
        <v>0</v>
      </c>
      <c r="AI43" s="30">
        <f>AG43+'2023.7'!AE43</f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f>AJ43+'2023.7'!AJ43</f>
        <v>0</v>
      </c>
      <c r="AO43" s="30">
        <f>AK43+'2023.7'!AK43</f>
        <v>0</v>
      </c>
      <c r="AP43" s="30">
        <f>AL43+'2023.7'!AL43</f>
        <v>0</v>
      </c>
      <c r="AQ43" s="30">
        <f>AM43+'2023.7'!AM43</f>
        <v>0</v>
      </c>
    </row>
    <row r="44" spans="1:43" ht="16.5" customHeight="1">
      <c r="A44" s="35" t="s">
        <v>1</v>
      </c>
      <c r="B44" s="35"/>
      <c r="C44" s="36"/>
      <c r="D44" s="37">
        <f>SUM(D36:D43)</f>
        <v>1</v>
      </c>
      <c r="E44" s="38">
        <f t="shared" ref="E44:O44" si="16">SUM(E36:E43)</f>
        <v>1</v>
      </c>
      <c r="F44" s="137">
        <f t="shared" si="16"/>
        <v>202</v>
      </c>
      <c r="G44" s="117">
        <f t="shared" ref="G44:H44" si="17">SUM(G36:G43)</f>
        <v>148</v>
      </c>
      <c r="H44" s="129">
        <f t="shared" si="17"/>
        <v>54</v>
      </c>
      <c r="I44" s="39">
        <f t="shared" si="16"/>
        <v>201</v>
      </c>
      <c r="J44" s="40">
        <f t="shared" si="16"/>
        <v>0</v>
      </c>
      <c r="K44" s="40">
        <f t="shared" si="16"/>
        <v>1</v>
      </c>
      <c r="L44" s="40">
        <f t="shared" si="16"/>
        <v>2</v>
      </c>
      <c r="M44" s="40">
        <f t="shared" si="16"/>
        <v>0</v>
      </c>
      <c r="N44" s="40">
        <f t="shared" si="16"/>
        <v>0</v>
      </c>
      <c r="O44" s="40">
        <f t="shared" si="16"/>
        <v>2</v>
      </c>
      <c r="P44" s="137">
        <f t="shared" ref="P44" si="18">SUM(P36:P43)</f>
        <v>202</v>
      </c>
      <c r="Q44" s="123">
        <f t="shared" ref="Q44" si="19">SUM(Q36:Q43)</f>
        <v>1</v>
      </c>
      <c r="R44" s="89">
        <f t="shared" ref="R44:W44" si="20">SUM(R36:R43)</f>
        <v>0</v>
      </c>
      <c r="S44" s="90">
        <f t="shared" si="20"/>
        <v>0</v>
      </c>
      <c r="T44" s="89">
        <f t="shared" si="20"/>
        <v>0</v>
      </c>
      <c r="U44" s="90">
        <f t="shared" si="20"/>
        <v>0</v>
      </c>
      <c r="V44" s="35">
        <f t="shared" si="20"/>
        <v>4</v>
      </c>
      <c r="W44" s="48">
        <f t="shared" si="20"/>
        <v>0</v>
      </c>
      <c r="X44" s="45">
        <f t="shared" si="14"/>
        <v>0</v>
      </c>
      <c r="Y44" s="48">
        <f>SUM(Y36:Y43)</f>
        <v>103</v>
      </c>
      <c r="Z44" s="45">
        <f t="shared" si="15"/>
        <v>41200</v>
      </c>
      <c r="AA44" s="88">
        <f>V44+'2023.7'!T44</f>
        <v>6</v>
      </c>
      <c r="AB44" s="94">
        <f>W44+'2023.7'!U44</f>
        <v>0</v>
      </c>
      <c r="AC44" s="45">
        <f>X44+'2023.7'!V44</f>
        <v>0</v>
      </c>
      <c r="AD44" s="94">
        <f>Y44+'2023.7'!W44</f>
        <v>202</v>
      </c>
      <c r="AE44" s="45">
        <f>Z44+'2023.7'!X44</f>
        <v>80800</v>
      </c>
      <c r="AF44" s="35">
        <f t="shared" ref="AF44:AQ44" si="21">SUM(AF36:AF43)</f>
        <v>0</v>
      </c>
      <c r="AG44" s="35">
        <f t="shared" si="21"/>
        <v>0</v>
      </c>
      <c r="AH44" s="35">
        <f t="shared" si="21"/>
        <v>0</v>
      </c>
      <c r="AI44" s="35">
        <f t="shared" si="21"/>
        <v>0</v>
      </c>
      <c r="AJ44" s="35">
        <f t="shared" si="21"/>
        <v>1</v>
      </c>
      <c r="AK44" s="35">
        <f t="shared" si="21"/>
        <v>960</v>
      </c>
      <c r="AL44" s="35">
        <f t="shared" si="21"/>
        <v>33</v>
      </c>
      <c r="AM44" s="35">
        <f t="shared" si="21"/>
        <v>14</v>
      </c>
      <c r="AN44" s="35">
        <f t="shared" si="21"/>
        <v>3</v>
      </c>
      <c r="AO44" s="35">
        <f t="shared" si="21"/>
        <v>1065</v>
      </c>
      <c r="AP44" s="35">
        <f t="shared" si="21"/>
        <v>298</v>
      </c>
      <c r="AQ44" s="35">
        <f t="shared" si="21"/>
        <v>22</v>
      </c>
    </row>
    <row r="45" spans="1:43">
      <c r="A45" s="178">
        <v>4</v>
      </c>
      <c r="B45" s="178">
        <v>1</v>
      </c>
      <c r="C45" s="24" t="s">
        <v>43</v>
      </c>
      <c r="D45" s="25">
        <v>0</v>
      </c>
      <c r="E45" s="28">
        <v>0</v>
      </c>
      <c r="F45" s="136">
        <v>113</v>
      </c>
      <c r="G45" s="116">
        <v>77</v>
      </c>
      <c r="H45" s="128">
        <v>36</v>
      </c>
      <c r="I45" s="46">
        <v>112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136">
        <v>113</v>
      </c>
      <c r="Q45" s="122">
        <v>1</v>
      </c>
      <c r="R45" s="72">
        <v>0</v>
      </c>
      <c r="S45" s="74">
        <v>0</v>
      </c>
      <c r="T45" s="72">
        <f>R45+'2023.7'!R45</f>
        <v>0</v>
      </c>
      <c r="U45" s="73">
        <f>S45+'2023.7'!S45</f>
        <v>0</v>
      </c>
      <c r="V45" s="30">
        <v>1</v>
      </c>
      <c r="W45" s="31">
        <v>2</v>
      </c>
      <c r="X45" s="32">
        <f t="shared" si="14"/>
        <v>400</v>
      </c>
      <c r="Y45" s="31">
        <v>34</v>
      </c>
      <c r="Z45" s="32">
        <f t="shared" si="15"/>
        <v>13600</v>
      </c>
      <c r="AA45" s="85">
        <f>V45+'2023.7'!T45</f>
        <v>2</v>
      </c>
      <c r="AB45" s="93">
        <f>W45+'2023.7'!U45</f>
        <v>2</v>
      </c>
      <c r="AC45" s="32">
        <f>X45+'2023.7'!V45</f>
        <v>400</v>
      </c>
      <c r="AD45" s="93">
        <f>Y45+'2023.7'!W45</f>
        <v>61</v>
      </c>
      <c r="AE45" s="32">
        <f>Z45+'2023.7'!X45</f>
        <v>24400</v>
      </c>
      <c r="AF45" s="30">
        <v>0</v>
      </c>
      <c r="AG45" s="30">
        <v>0</v>
      </c>
      <c r="AH45" s="30">
        <f>AF45+'2023.7'!AD45</f>
        <v>0</v>
      </c>
      <c r="AI45" s="30">
        <f>AG45+'2023.7'!AE45</f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f>AJ45+'2023.7'!AJ45</f>
        <v>1</v>
      </c>
      <c r="AO45" s="30">
        <f>AK45+'2023.7'!AK45</f>
        <v>45</v>
      </c>
      <c r="AP45" s="30">
        <f>AL45+'2023.7'!AL45</f>
        <v>75</v>
      </c>
      <c r="AQ45" s="30">
        <f>AM45+'2023.7'!AM45</f>
        <v>6</v>
      </c>
    </row>
    <row r="46" spans="1:43">
      <c r="A46" s="179"/>
      <c r="B46" s="179"/>
      <c r="C46" s="24" t="s">
        <v>42</v>
      </c>
      <c r="D46" s="25">
        <v>0</v>
      </c>
      <c r="E46" s="28">
        <v>0</v>
      </c>
      <c r="F46" s="136">
        <v>51</v>
      </c>
      <c r="G46" s="116">
        <v>28</v>
      </c>
      <c r="H46" s="128">
        <v>23</v>
      </c>
      <c r="I46" s="46">
        <v>50</v>
      </c>
      <c r="J46" s="27">
        <v>0</v>
      </c>
      <c r="K46" s="27">
        <v>0</v>
      </c>
      <c r="L46" s="27">
        <v>1</v>
      </c>
      <c r="M46" s="27">
        <v>0</v>
      </c>
      <c r="N46" s="27">
        <v>0</v>
      </c>
      <c r="O46" s="27">
        <v>0</v>
      </c>
      <c r="P46" s="136">
        <v>51</v>
      </c>
      <c r="Q46" s="122">
        <v>1</v>
      </c>
      <c r="R46" s="72">
        <v>0</v>
      </c>
      <c r="S46" s="74">
        <v>0</v>
      </c>
      <c r="T46" s="72">
        <f>R46+'2023.7'!R46</f>
        <v>144469</v>
      </c>
      <c r="U46" s="73">
        <f>S46+'2023.7'!S46</f>
        <v>1000</v>
      </c>
      <c r="V46" s="30">
        <v>0</v>
      </c>
      <c r="W46" s="31">
        <v>0</v>
      </c>
      <c r="X46" s="32">
        <f t="shared" si="14"/>
        <v>0</v>
      </c>
      <c r="Y46" s="31">
        <v>0</v>
      </c>
      <c r="Z46" s="32">
        <f t="shared" si="15"/>
        <v>0</v>
      </c>
      <c r="AA46" s="85">
        <f>V46+'2023.7'!T46</f>
        <v>1</v>
      </c>
      <c r="AB46" s="93">
        <f>W46+'2023.7'!U46</f>
        <v>14</v>
      </c>
      <c r="AC46" s="32">
        <f>X46+'2023.7'!V46</f>
        <v>2800</v>
      </c>
      <c r="AD46" s="93">
        <f>Y46+'2023.7'!W46</f>
        <v>54</v>
      </c>
      <c r="AE46" s="32">
        <f>Z46+'2023.7'!X46</f>
        <v>21600</v>
      </c>
      <c r="AF46" s="30">
        <v>0</v>
      </c>
      <c r="AG46" s="30">
        <v>0</v>
      </c>
      <c r="AH46" s="30">
        <f>AF46+'2023.7'!AD46</f>
        <v>0</v>
      </c>
      <c r="AI46" s="30">
        <f>AG46+'2023.7'!AE46</f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f>AJ46+'2023.7'!AJ46</f>
        <v>1</v>
      </c>
      <c r="AO46" s="30">
        <f>AK46+'2023.7'!AK46</f>
        <v>50</v>
      </c>
      <c r="AP46" s="30">
        <f>AL46+'2023.7'!AL46</f>
        <v>66</v>
      </c>
      <c r="AQ46" s="30">
        <f>AM46+'2023.7'!AM46</f>
        <v>12</v>
      </c>
    </row>
    <row r="47" spans="1:43">
      <c r="A47" s="179"/>
      <c r="B47" s="179"/>
      <c r="C47" s="24" t="s">
        <v>41</v>
      </c>
      <c r="D47" s="25">
        <v>0</v>
      </c>
      <c r="E47" s="28">
        <v>0</v>
      </c>
      <c r="F47" s="136">
        <v>22</v>
      </c>
      <c r="G47" s="116">
        <v>20</v>
      </c>
      <c r="H47" s="128">
        <v>2</v>
      </c>
      <c r="I47" s="46">
        <v>23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136">
        <v>22</v>
      </c>
      <c r="Q47" s="122">
        <v>-1</v>
      </c>
      <c r="R47" s="72">
        <v>0</v>
      </c>
      <c r="S47" s="74">
        <v>0</v>
      </c>
      <c r="T47" s="72">
        <f>R47+'2023.7'!R47</f>
        <v>0</v>
      </c>
      <c r="U47" s="73">
        <f>S47+'2023.7'!S47</f>
        <v>0</v>
      </c>
      <c r="V47" s="30">
        <v>0</v>
      </c>
      <c r="W47" s="31">
        <v>0</v>
      </c>
      <c r="X47" s="32">
        <f t="shared" si="14"/>
        <v>0</v>
      </c>
      <c r="Y47" s="31">
        <v>0</v>
      </c>
      <c r="Z47" s="32">
        <f t="shared" si="15"/>
        <v>0</v>
      </c>
      <c r="AA47" s="85">
        <f>V47+'2023.7'!T47</f>
        <v>0</v>
      </c>
      <c r="AB47" s="93">
        <f>W47+'2023.7'!U47</f>
        <v>0</v>
      </c>
      <c r="AC47" s="32">
        <f>X47+'2023.7'!V47</f>
        <v>0</v>
      </c>
      <c r="AD47" s="93">
        <f>Y47+'2023.7'!W47</f>
        <v>0</v>
      </c>
      <c r="AE47" s="32">
        <f>Z47+'2023.7'!X47</f>
        <v>0</v>
      </c>
      <c r="AF47" s="30">
        <v>0</v>
      </c>
      <c r="AG47" s="30">
        <v>0</v>
      </c>
      <c r="AH47" s="30">
        <f>AF47+'2023.7'!AD47</f>
        <v>0</v>
      </c>
      <c r="AI47" s="30">
        <f>AG47+'2023.7'!AE47</f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f>AJ47+'2023.7'!AJ47</f>
        <v>0</v>
      </c>
      <c r="AO47" s="30">
        <f>AK47+'2023.7'!AK47</f>
        <v>0</v>
      </c>
      <c r="AP47" s="30">
        <f>AL47+'2023.7'!AL47</f>
        <v>0</v>
      </c>
      <c r="AQ47" s="30">
        <f>AM47+'2023.7'!AM47</f>
        <v>0</v>
      </c>
    </row>
    <row r="48" spans="1:43">
      <c r="A48" s="179"/>
      <c r="B48" s="179"/>
      <c r="C48" s="24" t="s">
        <v>40</v>
      </c>
      <c r="D48" s="25">
        <v>0</v>
      </c>
      <c r="E48" s="28">
        <v>0</v>
      </c>
      <c r="F48" s="136">
        <v>116</v>
      </c>
      <c r="G48" s="116">
        <v>65</v>
      </c>
      <c r="H48" s="128">
        <v>51</v>
      </c>
      <c r="I48" s="46">
        <v>105</v>
      </c>
      <c r="J48" s="27">
        <v>0</v>
      </c>
      <c r="K48" s="27">
        <v>1</v>
      </c>
      <c r="L48" s="27">
        <v>10</v>
      </c>
      <c r="M48" s="27">
        <v>0</v>
      </c>
      <c r="N48" s="27">
        <v>0</v>
      </c>
      <c r="O48" s="27">
        <v>0</v>
      </c>
      <c r="P48" s="136">
        <v>116</v>
      </c>
      <c r="Q48" s="122">
        <v>11</v>
      </c>
      <c r="R48" s="72">
        <v>0</v>
      </c>
      <c r="S48" s="74">
        <v>0</v>
      </c>
      <c r="T48" s="72">
        <f>R48+'2023.7'!R48</f>
        <v>0</v>
      </c>
      <c r="U48" s="73">
        <f>S48+'2023.7'!S48</f>
        <v>0</v>
      </c>
      <c r="V48" s="30">
        <v>0</v>
      </c>
      <c r="W48" s="31">
        <v>0</v>
      </c>
      <c r="X48" s="32">
        <f t="shared" si="14"/>
        <v>0</v>
      </c>
      <c r="Y48" s="31">
        <v>0</v>
      </c>
      <c r="Z48" s="32">
        <f t="shared" si="15"/>
        <v>0</v>
      </c>
      <c r="AA48" s="85">
        <f>V48+'2023.7'!T48</f>
        <v>1</v>
      </c>
      <c r="AB48" s="93">
        <f>W48+'2023.7'!U48</f>
        <v>0</v>
      </c>
      <c r="AC48" s="32">
        <f>X48+'2023.7'!V48</f>
        <v>0</v>
      </c>
      <c r="AD48" s="93">
        <f>Y48+'2023.7'!W48</f>
        <v>80</v>
      </c>
      <c r="AE48" s="32">
        <f>Z48+'2023.7'!X48</f>
        <v>32000</v>
      </c>
      <c r="AF48" s="30">
        <v>0</v>
      </c>
      <c r="AG48" s="30">
        <v>0</v>
      </c>
      <c r="AH48" s="30">
        <f>AF48+'2023.7'!AD48</f>
        <v>0</v>
      </c>
      <c r="AI48" s="30">
        <f>AG48+'2023.7'!AE48</f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f>AJ48+'2023.7'!AJ48</f>
        <v>1</v>
      </c>
      <c r="AO48" s="30">
        <f>AK48+'2023.7'!AK48</f>
        <v>45</v>
      </c>
      <c r="AP48" s="30">
        <f>AL48+'2023.7'!AL48</f>
        <v>90</v>
      </c>
      <c r="AQ48" s="30">
        <f>AM48+'2023.7'!AM48</f>
        <v>8</v>
      </c>
    </row>
    <row r="49" spans="1:43">
      <c r="A49" s="179"/>
      <c r="B49" s="179"/>
      <c r="C49" s="24" t="s">
        <v>39</v>
      </c>
      <c r="D49" s="25">
        <v>0</v>
      </c>
      <c r="E49" s="28">
        <v>0</v>
      </c>
      <c r="F49" s="136">
        <v>179</v>
      </c>
      <c r="G49" s="116">
        <v>46</v>
      </c>
      <c r="H49" s="128">
        <v>133</v>
      </c>
      <c r="I49" s="46">
        <v>179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136">
        <v>179</v>
      </c>
      <c r="Q49" s="122">
        <v>0</v>
      </c>
      <c r="R49" s="72">
        <v>0</v>
      </c>
      <c r="S49" s="74">
        <v>0</v>
      </c>
      <c r="T49" s="72">
        <f>R49+'2023.7'!R49</f>
        <v>0</v>
      </c>
      <c r="U49" s="73">
        <f>S49+'2023.7'!S49</f>
        <v>0</v>
      </c>
      <c r="V49" s="30">
        <v>0</v>
      </c>
      <c r="W49" s="31">
        <v>0</v>
      </c>
      <c r="X49" s="32">
        <f t="shared" si="14"/>
        <v>0</v>
      </c>
      <c r="Y49" s="31">
        <v>0</v>
      </c>
      <c r="Z49" s="32">
        <f t="shared" si="15"/>
        <v>0</v>
      </c>
      <c r="AA49" s="85">
        <f>V49+'2023.7'!T49</f>
        <v>1</v>
      </c>
      <c r="AB49" s="93">
        <f>W49+'2023.7'!U49</f>
        <v>0</v>
      </c>
      <c r="AC49" s="32">
        <f>X49+'2023.7'!V49</f>
        <v>0</v>
      </c>
      <c r="AD49" s="93">
        <f>Y49+'2023.7'!W49</f>
        <v>51</v>
      </c>
      <c r="AE49" s="32">
        <f>Z49+'2023.7'!X49</f>
        <v>20400</v>
      </c>
      <c r="AF49" s="30">
        <v>0</v>
      </c>
      <c r="AG49" s="30">
        <v>0</v>
      </c>
      <c r="AH49" s="30">
        <f>AF49+'2023.7'!AD49</f>
        <v>0</v>
      </c>
      <c r="AI49" s="30">
        <f>AG49+'2023.7'!AE49</f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f>AJ49+'2023.7'!AJ49</f>
        <v>1</v>
      </c>
      <c r="AO49" s="30">
        <f>AK49+'2023.7'!AK49</f>
        <v>40</v>
      </c>
      <c r="AP49" s="30">
        <f>AL49+'2023.7'!AL49</f>
        <v>68</v>
      </c>
      <c r="AQ49" s="30">
        <f>AM49+'2023.7'!AM49</f>
        <v>4</v>
      </c>
    </row>
    <row r="50" spans="1:43">
      <c r="A50" s="179"/>
      <c r="B50" s="179"/>
      <c r="C50" s="24" t="s">
        <v>38</v>
      </c>
      <c r="D50" s="25">
        <v>0</v>
      </c>
      <c r="E50" s="28">
        <v>0</v>
      </c>
      <c r="F50" s="136">
        <v>29</v>
      </c>
      <c r="G50" s="116">
        <v>24</v>
      </c>
      <c r="H50" s="128">
        <v>5</v>
      </c>
      <c r="I50" s="46">
        <v>29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136">
        <v>29</v>
      </c>
      <c r="Q50" s="122">
        <v>0</v>
      </c>
      <c r="R50" s="72">
        <v>0</v>
      </c>
      <c r="S50" s="74">
        <v>0</v>
      </c>
      <c r="T50" s="72">
        <f>R50+'2023.7'!R50</f>
        <v>0</v>
      </c>
      <c r="U50" s="73">
        <f>S50+'2023.7'!S50</f>
        <v>0</v>
      </c>
      <c r="V50" s="30">
        <v>0</v>
      </c>
      <c r="W50" s="31">
        <v>0</v>
      </c>
      <c r="X50" s="32">
        <f t="shared" si="14"/>
        <v>0</v>
      </c>
      <c r="Y50" s="31">
        <v>0</v>
      </c>
      <c r="Z50" s="32">
        <f t="shared" si="15"/>
        <v>0</v>
      </c>
      <c r="AA50" s="85">
        <f>V50+'2023.7'!T50</f>
        <v>1</v>
      </c>
      <c r="AB50" s="93">
        <f>W50+'2023.7'!U50</f>
        <v>0</v>
      </c>
      <c r="AC50" s="32">
        <f>X50+'2023.7'!V50</f>
        <v>0</v>
      </c>
      <c r="AD50" s="93">
        <f>Y50+'2023.7'!W50</f>
        <v>37</v>
      </c>
      <c r="AE50" s="32">
        <f>Z50+'2023.7'!X50</f>
        <v>14800</v>
      </c>
      <c r="AF50" s="30">
        <v>0</v>
      </c>
      <c r="AG50" s="30">
        <v>0</v>
      </c>
      <c r="AH50" s="30">
        <f>AF50+'2023.7'!AD50</f>
        <v>0</v>
      </c>
      <c r="AI50" s="30">
        <f>AG50+'2023.7'!AE50</f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f>AJ50+'2023.7'!AJ50</f>
        <v>0</v>
      </c>
      <c r="AO50" s="30">
        <f>AK50+'2023.7'!AK50</f>
        <v>0</v>
      </c>
      <c r="AP50" s="30">
        <f>AL50+'2023.7'!AL50</f>
        <v>0</v>
      </c>
      <c r="AQ50" s="30">
        <f>AM50+'2023.7'!AM50</f>
        <v>0</v>
      </c>
    </row>
    <row r="51" spans="1:43">
      <c r="A51" s="179"/>
      <c r="B51" s="179"/>
      <c r="C51" s="24" t="s">
        <v>37</v>
      </c>
      <c r="D51" s="25">
        <v>0</v>
      </c>
      <c r="E51" s="28">
        <v>0</v>
      </c>
      <c r="F51" s="136">
        <v>85</v>
      </c>
      <c r="G51" s="116">
        <v>53</v>
      </c>
      <c r="H51" s="128">
        <v>32</v>
      </c>
      <c r="I51" s="46">
        <v>85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136">
        <v>85</v>
      </c>
      <c r="Q51" s="122">
        <v>0</v>
      </c>
      <c r="R51" s="72">
        <v>0</v>
      </c>
      <c r="S51" s="74">
        <v>0</v>
      </c>
      <c r="T51" s="72">
        <f>R51+'2023.7'!R51</f>
        <v>0</v>
      </c>
      <c r="U51" s="73">
        <f>S51+'2023.7'!S51</f>
        <v>0</v>
      </c>
      <c r="V51" s="30">
        <v>1</v>
      </c>
      <c r="W51" s="31">
        <v>0</v>
      </c>
      <c r="X51" s="32">
        <f t="shared" si="14"/>
        <v>0</v>
      </c>
      <c r="Y51" s="31">
        <v>27</v>
      </c>
      <c r="Z51" s="32">
        <f t="shared" si="15"/>
        <v>10800</v>
      </c>
      <c r="AA51" s="85">
        <f>V51+'2023.7'!T51</f>
        <v>1</v>
      </c>
      <c r="AB51" s="93">
        <f>W51+'2023.7'!U51</f>
        <v>0</v>
      </c>
      <c r="AC51" s="32">
        <f>X51+'2023.7'!V51</f>
        <v>0</v>
      </c>
      <c r="AD51" s="93">
        <f>Y51+'2023.7'!W51</f>
        <v>27</v>
      </c>
      <c r="AE51" s="32">
        <f>Z51+'2023.7'!X51</f>
        <v>10800</v>
      </c>
      <c r="AF51" s="30">
        <v>0</v>
      </c>
      <c r="AG51" s="30">
        <v>0</v>
      </c>
      <c r="AH51" s="30">
        <f>AF51+'2023.7'!AD51</f>
        <v>0</v>
      </c>
      <c r="AI51" s="30">
        <f>AG51+'2023.7'!AE51</f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f>AJ51+'2023.7'!AJ51</f>
        <v>0</v>
      </c>
      <c r="AO51" s="30">
        <f>AK51+'2023.7'!AK51</f>
        <v>0</v>
      </c>
      <c r="AP51" s="30">
        <f>AL51+'2023.7'!AL51</f>
        <v>0</v>
      </c>
      <c r="AQ51" s="30">
        <f>AM51+'2023.7'!AM51</f>
        <v>0</v>
      </c>
    </row>
    <row r="52" spans="1:43">
      <c r="A52" s="179"/>
      <c r="B52" s="180"/>
      <c r="C52" s="24" t="s">
        <v>36</v>
      </c>
      <c r="D52" s="25">
        <v>0</v>
      </c>
      <c r="E52" s="28">
        <v>0</v>
      </c>
      <c r="F52" s="136">
        <v>28</v>
      </c>
      <c r="G52" s="116">
        <v>22</v>
      </c>
      <c r="H52" s="128">
        <v>6</v>
      </c>
      <c r="I52" s="46">
        <v>28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136">
        <v>28</v>
      </c>
      <c r="Q52" s="122">
        <v>0</v>
      </c>
      <c r="R52" s="72">
        <v>0</v>
      </c>
      <c r="S52" s="74">
        <v>0</v>
      </c>
      <c r="T52" s="72">
        <f>R52+'2023.7'!R52</f>
        <v>0</v>
      </c>
      <c r="U52" s="73">
        <f>S52+'2023.7'!S52</f>
        <v>0</v>
      </c>
      <c r="V52" s="30">
        <v>0</v>
      </c>
      <c r="W52" s="31">
        <v>0</v>
      </c>
      <c r="X52" s="32">
        <f t="shared" si="14"/>
        <v>0</v>
      </c>
      <c r="Y52" s="31">
        <v>0</v>
      </c>
      <c r="Z52" s="32">
        <f t="shared" si="15"/>
        <v>0</v>
      </c>
      <c r="AA52" s="85">
        <f>V52+'2023.7'!T52</f>
        <v>0</v>
      </c>
      <c r="AB52" s="93">
        <f>W52+'2023.7'!U52</f>
        <v>0</v>
      </c>
      <c r="AC52" s="32">
        <f>X52+'2023.7'!V52</f>
        <v>0</v>
      </c>
      <c r="AD52" s="93">
        <f>Y52+'2023.7'!W52</f>
        <v>0</v>
      </c>
      <c r="AE52" s="32">
        <f>Z52+'2023.7'!X52</f>
        <v>0</v>
      </c>
      <c r="AF52" s="30">
        <v>0</v>
      </c>
      <c r="AG52" s="30">
        <v>0</v>
      </c>
      <c r="AH52" s="30">
        <f>AF52+'2023.7'!AD52</f>
        <v>0</v>
      </c>
      <c r="AI52" s="30">
        <f>AG52+'2023.7'!AE52</f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f>AJ52+'2023.7'!AJ52</f>
        <v>1</v>
      </c>
      <c r="AO52" s="30">
        <f>AK52+'2023.7'!AK52</f>
        <v>50</v>
      </c>
      <c r="AP52" s="30">
        <f>AL52+'2023.7'!AL52</f>
        <v>161</v>
      </c>
      <c r="AQ52" s="30">
        <f>AM52+'2023.7'!AM52</f>
        <v>2</v>
      </c>
    </row>
    <row r="53" spans="1:43">
      <c r="A53" s="179"/>
      <c r="B53" s="181">
        <v>2</v>
      </c>
      <c r="C53" s="24" t="s">
        <v>35</v>
      </c>
      <c r="D53" s="25">
        <v>0</v>
      </c>
      <c r="E53" s="28">
        <v>0</v>
      </c>
      <c r="F53" s="136">
        <v>178</v>
      </c>
      <c r="G53" s="116">
        <v>102</v>
      </c>
      <c r="H53" s="128">
        <v>76</v>
      </c>
      <c r="I53" s="46">
        <v>187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9</v>
      </c>
      <c r="P53" s="136">
        <v>178</v>
      </c>
      <c r="Q53" s="122">
        <v>-9</v>
      </c>
      <c r="R53" s="75">
        <v>703570</v>
      </c>
      <c r="S53" s="74">
        <v>5000.0256905394936</v>
      </c>
      <c r="T53" s="72">
        <f>R53+'2023.7'!R53</f>
        <v>703570</v>
      </c>
      <c r="U53" s="73">
        <f>S53+'2023.7'!S53</f>
        <v>5000.0256905394936</v>
      </c>
      <c r="V53" s="30">
        <v>0</v>
      </c>
      <c r="W53" s="31">
        <v>0</v>
      </c>
      <c r="X53" s="32">
        <f t="shared" si="14"/>
        <v>0</v>
      </c>
      <c r="Y53" s="31">
        <v>0</v>
      </c>
      <c r="Z53" s="32">
        <f t="shared" si="15"/>
        <v>0</v>
      </c>
      <c r="AA53" s="85">
        <f>V53+'2023.7'!T53</f>
        <v>1</v>
      </c>
      <c r="AB53" s="93">
        <f>W53+'2023.7'!U53</f>
        <v>0</v>
      </c>
      <c r="AC53" s="32">
        <f>X53+'2023.7'!V53</f>
        <v>0</v>
      </c>
      <c r="AD53" s="93">
        <f>Y53+'2023.7'!W53</f>
        <v>25</v>
      </c>
      <c r="AE53" s="32">
        <f>Z53+'2023.7'!X53</f>
        <v>10000</v>
      </c>
      <c r="AF53" s="30">
        <v>0</v>
      </c>
      <c r="AG53" s="30">
        <v>0</v>
      </c>
      <c r="AH53" s="30">
        <f>AF53+'2023.7'!AD53</f>
        <v>0</v>
      </c>
      <c r="AI53" s="30">
        <f>AG53+'2023.7'!AE53</f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f>AJ53+'2023.7'!AJ53</f>
        <v>0</v>
      </c>
      <c r="AO53" s="30">
        <f>AK53+'2023.7'!AK53</f>
        <v>0</v>
      </c>
      <c r="AP53" s="30">
        <f>AL53+'2023.7'!AL53</f>
        <v>0</v>
      </c>
      <c r="AQ53" s="30">
        <f>AM53+'2023.7'!AM53</f>
        <v>0</v>
      </c>
    </row>
    <row r="54" spans="1:43">
      <c r="A54" s="179"/>
      <c r="B54" s="181"/>
      <c r="C54" s="24" t="s">
        <v>34</v>
      </c>
      <c r="D54" s="25">
        <v>0</v>
      </c>
      <c r="E54" s="28">
        <v>0</v>
      </c>
      <c r="F54" s="136">
        <v>87</v>
      </c>
      <c r="G54" s="116">
        <v>48</v>
      </c>
      <c r="H54" s="128">
        <v>39</v>
      </c>
      <c r="I54" s="46">
        <v>88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1</v>
      </c>
      <c r="P54" s="136">
        <v>87</v>
      </c>
      <c r="Q54" s="122">
        <v>-1</v>
      </c>
      <c r="R54" s="72">
        <v>0</v>
      </c>
      <c r="S54" s="74">
        <v>0</v>
      </c>
      <c r="T54" s="72">
        <f>R54+'2023.7'!R54</f>
        <v>0</v>
      </c>
      <c r="U54" s="73">
        <f>S54+'2023.7'!S54</f>
        <v>0</v>
      </c>
      <c r="V54" s="30">
        <v>0</v>
      </c>
      <c r="W54" s="31">
        <v>0</v>
      </c>
      <c r="X54" s="32">
        <f t="shared" si="14"/>
        <v>0</v>
      </c>
      <c r="Y54" s="31">
        <v>0</v>
      </c>
      <c r="Z54" s="32">
        <f t="shared" si="15"/>
        <v>0</v>
      </c>
      <c r="AA54" s="85">
        <f>V54+'2023.7'!T54</f>
        <v>0</v>
      </c>
      <c r="AB54" s="93">
        <f>W54+'2023.7'!U54</f>
        <v>0</v>
      </c>
      <c r="AC54" s="32">
        <f>X54+'2023.7'!V54</f>
        <v>0</v>
      </c>
      <c r="AD54" s="93">
        <f>Y54+'2023.7'!W54</f>
        <v>0</v>
      </c>
      <c r="AE54" s="32">
        <f>Z54+'2023.7'!X54</f>
        <v>0</v>
      </c>
      <c r="AF54" s="30">
        <v>0</v>
      </c>
      <c r="AG54" s="30">
        <v>0</v>
      </c>
      <c r="AH54" s="30">
        <f>AF54+'2023.7'!AD54</f>
        <v>0</v>
      </c>
      <c r="AI54" s="30">
        <f>AG54+'2023.7'!AE54</f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f>AJ54+'2023.7'!AJ54</f>
        <v>0</v>
      </c>
      <c r="AO54" s="30">
        <f>AK54+'2023.7'!AK54</f>
        <v>0</v>
      </c>
      <c r="AP54" s="30">
        <f>AL54+'2023.7'!AL54</f>
        <v>0</v>
      </c>
      <c r="AQ54" s="30">
        <f>AM54+'2023.7'!AM54</f>
        <v>0</v>
      </c>
    </row>
    <row r="55" spans="1:43">
      <c r="A55" s="179"/>
      <c r="B55" s="181"/>
      <c r="C55" s="24" t="s">
        <v>33</v>
      </c>
      <c r="D55" s="25">
        <v>0</v>
      </c>
      <c r="E55" s="28">
        <v>0</v>
      </c>
      <c r="F55" s="136">
        <v>28</v>
      </c>
      <c r="G55" s="116">
        <v>27</v>
      </c>
      <c r="H55" s="128">
        <v>1</v>
      </c>
      <c r="I55" s="46">
        <v>28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136">
        <v>28</v>
      </c>
      <c r="Q55" s="122">
        <v>0</v>
      </c>
      <c r="R55" s="72">
        <v>0</v>
      </c>
      <c r="S55" s="74">
        <v>0</v>
      </c>
      <c r="T55" s="72">
        <f>R55+'2023.7'!R55</f>
        <v>0</v>
      </c>
      <c r="U55" s="73">
        <f>S55+'2023.7'!S55</f>
        <v>0</v>
      </c>
      <c r="V55" s="30">
        <v>0</v>
      </c>
      <c r="W55" s="31">
        <v>0</v>
      </c>
      <c r="X55" s="32">
        <f t="shared" si="14"/>
        <v>0</v>
      </c>
      <c r="Y55" s="31">
        <v>0</v>
      </c>
      <c r="Z55" s="32">
        <f t="shared" si="15"/>
        <v>0</v>
      </c>
      <c r="AA55" s="85">
        <f>V55+'2023.7'!T55</f>
        <v>0</v>
      </c>
      <c r="AB55" s="93">
        <f>W55+'2023.7'!U55</f>
        <v>0</v>
      </c>
      <c r="AC55" s="32">
        <f>X55+'2023.7'!V55</f>
        <v>0</v>
      </c>
      <c r="AD55" s="93">
        <f>Y55+'2023.7'!W55</f>
        <v>0</v>
      </c>
      <c r="AE55" s="32">
        <f>Z55+'2023.7'!X55</f>
        <v>0</v>
      </c>
      <c r="AF55" s="30">
        <v>0</v>
      </c>
      <c r="AG55" s="30">
        <v>0</v>
      </c>
      <c r="AH55" s="30">
        <f>AF55+'2023.7'!AD55</f>
        <v>0</v>
      </c>
      <c r="AI55" s="30">
        <f>AG55+'2023.7'!AE55</f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f>AJ55+'2023.7'!AJ55</f>
        <v>0</v>
      </c>
      <c r="AO55" s="30">
        <f>AK55+'2023.7'!AK55</f>
        <v>0</v>
      </c>
      <c r="AP55" s="30">
        <f>AL55+'2023.7'!AL55</f>
        <v>0</v>
      </c>
      <c r="AQ55" s="30">
        <f>AM55+'2023.7'!AM55</f>
        <v>0</v>
      </c>
    </row>
    <row r="56" spans="1:43">
      <c r="A56" s="179"/>
      <c r="B56" s="181"/>
      <c r="C56" s="24" t="s">
        <v>32</v>
      </c>
      <c r="D56" s="25">
        <v>0</v>
      </c>
      <c r="E56" s="28">
        <v>0</v>
      </c>
      <c r="F56" s="136">
        <v>83</v>
      </c>
      <c r="G56" s="116">
        <v>82</v>
      </c>
      <c r="H56" s="128">
        <v>1</v>
      </c>
      <c r="I56" s="46">
        <v>83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136">
        <v>83</v>
      </c>
      <c r="Q56" s="122">
        <v>0</v>
      </c>
      <c r="R56" s="72">
        <v>0</v>
      </c>
      <c r="S56" s="74">
        <v>0</v>
      </c>
      <c r="T56" s="72">
        <f>R56+'2023.7'!R56</f>
        <v>0</v>
      </c>
      <c r="U56" s="73">
        <f>S56+'2023.7'!S56</f>
        <v>0</v>
      </c>
      <c r="V56" s="30">
        <v>0</v>
      </c>
      <c r="W56" s="31">
        <v>0</v>
      </c>
      <c r="X56" s="32">
        <f t="shared" si="14"/>
        <v>0</v>
      </c>
      <c r="Y56" s="31">
        <v>0</v>
      </c>
      <c r="Z56" s="32">
        <f t="shared" si="15"/>
        <v>0</v>
      </c>
      <c r="AA56" s="85">
        <f>V56+'2023.7'!T56</f>
        <v>0</v>
      </c>
      <c r="AB56" s="93">
        <f>W56+'2023.7'!U56</f>
        <v>0</v>
      </c>
      <c r="AC56" s="32">
        <f>X56+'2023.7'!V56</f>
        <v>0</v>
      </c>
      <c r="AD56" s="93">
        <f>Y56+'2023.7'!W56</f>
        <v>0</v>
      </c>
      <c r="AE56" s="32">
        <f>Z56+'2023.7'!X56</f>
        <v>0</v>
      </c>
      <c r="AF56" s="30">
        <v>0</v>
      </c>
      <c r="AG56" s="30">
        <v>0</v>
      </c>
      <c r="AH56" s="30">
        <f>AF56+'2023.7'!AD56</f>
        <v>0</v>
      </c>
      <c r="AI56" s="30">
        <f>AG56+'2023.7'!AE56</f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f>AJ56+'2023.7'!AJ56</f>
        <v>0</v>
      </c>
      <c r="AO56" s="30">
        <f>AK56+'2023.7'!AK56</f>
        <v>0</v>
      </c>
      <c r="AP56" s="30">
        <f>AL56+'2023.7'!AL56</f>
        <v>0</v>
      </c>
      <c r="AQ56" s="30">
        <f>AM56+'2023.7'!AM56</f>
        <v>0</v>
      </c>
    </row>
    <row r="57" spans="1:43">
      <c r="A57" s="179"/>
      <c r="B57" s="181"/>
      <c r="C57" s="24" t="s">
        <v>31</v>
      </c>
      <c r="D57" s="25">
        <v>1</v>
      </c>
      <c r="E57" s="28">
        <v>0</v>
      </c>
      <c r="F57" s="136">
        <v>81</v>
      </c>
      <c r="G57" s="116">
        <v>56</v>
      </c>
      <c r="H57" s="128">
        <v>25</v>
      </c>
      <c r="I57" s="46">
        <v>80</v>
      </c>
      <c r="J57" s="27">
        <v>0</v>
      </c>
      <c r="K57" s="27">
        <v>0</v>
      </c>
      <c r="L57" s="27">
        <v>1</v>
      </c>
      <c r="M57" s="27">
        <v>0</v>
      </c>
      <c r="N57" s="27">
        <v>0</v>
      </c>
      <c r="O57" s="27">
        <v>0</v>
      </c>
      <c r="P57" s="136">
        <v>81</v>
      </c>
      <c r="Q57" s="122">
        <v>1</v>
      </c>
      <c r="R57" s="72">
        <v>0</v>
      </c>
      <c r="S57" s="74">
        <v>0</v>
      </c>
      <c r="T57" s="72">
        <f>R57+'2023.7'!R57</f>
        <v>0</v>
      </c>
      <c r="U57" s="73">
        <f>S57+'2023.7'!S57</f>
        <v>0</v>
      </c>
      <c r="V57" s="30">
        <v>0</v>
      </c>
      <c r="W57" s="31">
        <v>0</v>
      </c>
      <c r="X57" s="32">
        <f t="shared" si="14"/>
        <v>0</v>
      </c>
      <c r="Y57" s="31">
        <v>0</v>
      </c>
      <c r="Z57" s="32">
        <f t="shared" si="15"/>
        <v>0</v>
      </c>
      <c r="AA57" s="85">
        <f>V57+'2023.7'!T57</f>
        <v>0</v>
      </c>
      <c r="AB57" s="93">
        <f>W57+'2023.7'!U57</f>
        <v>0</v>
      </c>
      <c r="AC57" s="32">
        <f>X57+'2023.7'!V57</f>
        <v>0</v>
      </c>
      <c r="AD57" s="93">
        <f>Y57+'2023.7'!W57</f>
        <v>0</v>
      </c>
      <c r="AE57" s="32">
        <f>Z57+'2023.7'!X57</f>
        <v>0</v>
      </c>
      <c r="AF57" s="30">
        <v>0</v>
      </c>
      <c r="AG57" s="30">
        <v>0</v>
      </c>
      <c r="AH57" s="30">
        <f>AF57+'2023.7'!AD57</f>
        <v>0</v>
      </c>
      <c r="AI57" s="30">
        <f>AG57+'2023.7'!AE57</f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f>AJ57+'2023.7'!AJ57</f>
        <v>0</v>
      </c>
      <c r="AO57" s="30">
        <f>AK57+'2023.7'!AK57</f>
        <v>0</v>
      </c>
      <c r="AP57" s="30">
        <f>AL57+'2023.7'!AL57</f>
        <v>0</v>
      </c>
      <c r="AQ57" s="30">
        <f>AM57+'2023.7'!AM57</f>
        <v>0</v>
      </c>
    </row>
    <row r="58" spans="1:43">
      <c r="A58" s="179"/>
      <c r="B58" s="181"/>
      <c r="C58" s="24" t="s">
        <v>30</v>
      </c>
      <c r="D58" s="25">
        <v>0</v>
      </c>
      <c r="E58" s="28">
        <v>0</v>
      </c>
      <c r="F58" s="136">
        <v>32</v>
      </c>
      <c r="G58" s="116">
        <v>27</v>
      </c>
      <c r="H58" s="128">
        <v>5</v>
      </c>
      <c r="I58" s="46">
        <v>32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136">
        <v>32</v>
      </c>
      <c r="Q58" s="122">
        <v>0</v>
      </c>
      <c r="R58" s="72">
        <v>0</v>
      </c>
      <c r="S58" s="74">
        <v>0</v>
      </c>
      <c r="T58" s="72">
        <f>R58+'2023.7'!R58</f>
        <v>0</v>
      </c>
      <c r="U58" s="73">
        <f>S58+'2023.7'!S58</f>
        <v>0</v>
      </c>
      <c r="V58" s="30">
        <v>0</v>
      </c>
      <c r="W58" s="31">
        <v>0</v>
      </c>
      <c r="X58" s="32">
        <f t="shared" si="14"/>
        <v>0</v>
      </c>
      <c r="Y58" s="31">
        <v>0</v>
      </c>
      <c r="Z58" s="32">
        <f t="shared" si="15"/>
        <v>0</v>
      </c>
      <c r="AA58" s="85">
        <f>V58+'2023.7'!T58</f>
        <v>0</v>
      </c>
      <c r="AB58" s="93">
        <f>W58+'2023.7'!U58</f>
        <v>0</v>
      </c>
      <c r="AC58" s="32">
        <f>X58+'2023.7'!V58</f>
        <v>0</v>
      </c>
      <c r="AD58" s="93">
        <f>Y58+'2023.7'!W58</f>
        <v>0</v>
      </c>
      <c r="AE58" s="32">
        <f>Z58+'2023.7'!X58</f>
        <v>0</v>
      </c>
      <c r="AF58" s="30">
        <v>0</v>
      </c>
      <c r="AG58" s="30">
        <v>0</v>
      </c>
      <c r="AH58" s="30">
        <f>AF58+'2023.7'!AD58</f>
        <v>0</v>
      </c>
      <c r="AI58" s="30">
        <f>AG58+'2023.7'!AE58</f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f>AJ58+'2023.7'!AJ58</f>
        <v>0</v>
      </c>
      <c r="AO58" s="30">
        <f>AK58+'2023.7'!AK58</f>
        <v>0</v>
      </c>
      <c r="AP58" s="30">
        <f>AL58+'2023.7'!AL58</f>
        <v>0</v>
      </c>
      <c r="AQ58" s="30">
        <f>AM58+'2023.7'!AM58</f>
        <v>0</v>
      </c>
    </row>
    <row r="59" spans="1:43">
      <c r="A59" s="180"/>
      <c r="B59" s="181"/>
      <c r="C59" s="24" t="s">
        <v>29</v>
      </c>
      <c r="D59" s="25">
        <v>0</v>
      </c>
      <c r="E59" s="28">
        <v>0</v>
      </c>
      <c r="F59" s="136">
        <v>26</v>
      </c>
      <c r="G59" s="116">
        <v>26</v>
      </c>
      <c r="H59" s="128">
        <v>0</v>
      </c>
      <c r="I59" s="46">
        <v>26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136">
        <v>26</v>
      </c>
      <c r="Q59" s="122">
        <v>0</v>
      </c>
      <c r="R59" s="72">
        <v>0</v>
      </c>
      <c r="S59" s="74">
        <v>0</v>
      </c>
      <c r="T59" s="72">
        <f>R59+'2023.7'!R59</f>
        <v>0</v>
      </c>
      <c r="U59" s="73">
        <f>S59+'2023.7'!S59</f>
        <v>0</v>
      </c>
      <c r="V59" s="30">
        <v>0</v>
      </c>
      <c r="W59" s="31">
        <v>0</v>
      </c>
      <c r="X59" s="32">
        <f t="shared" si="14"/>
        <v>0</v>
      </c>
      <c r="Y59" s="31">
        <v>0</v>
      </c>
      <c r="Z59" s="32">
        <f t="shared" si="15"/>
        <v>0</v>
      </c>
      <c r="AA59" s="85">
        <f>V59+'2023.7'!T59</f>
        <v>0</v>
      </c>
      <c r="AB59" s="93">
        <f>W59+'2023.7'!U59</f>
        <v>0</v>
      </c>
      <c r="AC59" s="32">
        <f>X59+'2023.7'!V59</f>
        <v>0</v>
      </c>
      <c r="AD59" s="93">
        <f>Y59+'2023.7'!W59</f>
        <v>0</v>
      </c>
      <c r="AE59" s="32">
        <f>Z59+'2023.7'!X59</f>
        <v>0</v>
      </c>
      <c r="AF59" s="30">
        <v>0</v>
      </c>
      <c r="AG59" s="30">
        <v>0</v>
      </c>
      <c r="AH59" s="30">
        <f>AF59+'2023.7'!AD59</f>
        <v>0</v>
      </c>
      <c r="AI59" s="30">
        <f>AG59+'2023.7'!AE59</f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f>AJ59+'2023.7'!AJ59</f>
        <v>0</v>
      </c>
      <c r="AO59" s="30">
        <f>AK59+'2023.7'!AK59</f>
        <v>0</v>
      </c>
      <c r="AP59" s="30">
        <f>AL59+'2023.7'!AL59</f>
        <v>0</v>
      </c>
      <c r="AQ59" s="30">
        <f>AM59+'2023.7'!AM59</f>
        <v>0</v>
      </c>
    </row>
    <row r="60" spans="1:43" ht="16.5" customHeight="1">
      <c r="A60" s="35" t="s">
        <v>1</v>
      </c>
      <c r="B60" s="35"/>
      <c r="C60" s="36"/>
      <c r="D60" s="51">
        <f>SUM(D45:D59)</f>
        <v>1</v>
      </c>
      <c r="E60" s="52">
        <f t="shared" ref="E60:O60" si="22">SUM(E45:E59)</f>
        <v>0</v>
      </c>
      <c r="F60" s="138">
        <f t="shared" si="22"/>
        <v>1138</v>
      </c>
      <c r="G60" s="118">
        <f t="shared" ref="G60:H60" si="23">SUM(G45:G59)</f>
        <v>703</v>
      </c>
      <c r="H60" s="130">
        <f t="shared" si="23"/>
        <v>435</v>
      </c>
      <c r="I60" s="53">
        <f t="shared" si="22"/>
        <v>1135</v>
      </c>
      <c r="J60" s="54">
        <f t="shared" si="22"/>
        <v>0</v>
      </c>
      <c r="K60" s="54">
        <f t="shared" si="22"/>
        <v>1</v>
      </c>
      <c r="L60" s="54">
        <f t="shared" si="22"/>
        <v>13</v>
      </c>
      <c r="M60" s="54">
        <f t="shared" si="22"/>
        <v>0</v>
      </c>
      <c r="N60" s="54">
        <f t="shared" si="22"/>
        <v>0</v>
      </c>
      <c r="O60" s="54">
        <f t="shared" si="22"/>
        <v>11</v>
      </c>
      <c r="P60" s="138">
        <f t="shared" ref="P60" si="24">SUM(P45:P59)</f>
        <v>1138</v>
      </c>
      <c r="Q60" s="124">
        <f t="shared" ref="Q60" si="25">SUM(Q45:Q59)</f>
        <v>3</v>
      </c>
      <c r="R60" s="89">
        <f>SUM(R45:R59)</f>
        <v>703570</v>
      </c>
      <c r="S60" s="90">
        <f>SUM(S45:S59)</f>
        <v>5000.0256905394936</v>
      </c>
      <c r="T60" s="89">
        <f>SUM(T45:T59)</f>
        <v>848039</v>
      </c>
      <c r="U60" s="90">
        <f>SUM(U45:U59)</f>
        <v>6000.0256905394936</v>
      </c>
      <c r="V60" s="35">
        <f t="shared" ref="V60:AM60" si="26">SUM(V45:V59)</f>
        <v>2</v>
      </c>
      <c r="W60" s="48">
        <f t="shared" si="26"/>
        <v>2</v>
      </c>
      <c r="X60" s="45">
        <f t="shared" si="14"/>
        <v>400</v>
      </c>
      <c r="Y60" s="48">
        <f t="shared" si="26"/>
        <v>61</v>
      </c>
      <c r="Z60" s="45">
        <f t="shared" si="15"/>
        <v>24400</v>
      </c>
      <c r="AA60" s="88">
        <f>V60+'2023.7'!T60</f>
        <v>8</v>
      </c>
      <c r="AB60" s="94">
        <f>W60+'2023.7'!U60</f>
        <v>16</v>
      </c>
      <c r="AC60" s="45">
        <f>X60+'2023.7'!V60</f>
        <v>3200</v>
      </c>
      <c r="AD60" s="94">
        <f>Y60+'2023.7'!W60</f>
        <v>335</v>
      </c>
      <c r="AE60" s="45">
        <f>Z60+'2023.7'!X60</f>
        <v>134000</v>
      </c>
      <c r="AF60" s="35">
        <f t="shared" si="26"/>
        <v>0</v>
      </c>
      <c r="AG60" s="35">
        <f t="shared" si="26"/>
        <v>0</v>
      </c>
      <c r="AH60" s="35">
        <f t="shared" si="26"/>
        <v>0</v>
      </c>
      <c r="AI60" s="35">
        <f t="shared" si="26"/>
        <v>0</v>
      </c>
      <c r="AJ60" s="35">
        <f t="shared" si="26"/>
        <v>0</v>
      </c>
      <c r="AK60" s="35">
        <f t="shared" si="26"/>
        <v>0</v>
      </c>
      <c r="AL60" s="35">
        <f t="shared" si="26"/>
        <v>0</v>
      </c>
      <c r="AM60" s="35">
        <f t="shared" si="26"/>
        <v>0</v>
      </c>
      <c r="AN60" s="35">
        <f t="shared" ref="AN60:AQ60" si="27">SUM(AN45:AN59)</f>
        <v>5</v>
      </c>
      <c r="AO60" s="35">
        <f t="shared" si="27"/>
        <v>230</v>
      </c>
      <c r="AP60" s="35">
        <f t="shared" si="27"/>
        <v>460</v>
      </c>
      <c r="AQ60" s="35">
        <f t="shared" si="27"/>
        <v>32</v>
      </c>
    </row>
    <row r="61" spans="1:43">
      <c r="A61" s="178">
        <v>5</v>
      </c>
      <c r="B61" s="178">
        <v>1</v>
      </c>
      <c r="C61" s="24" t="s">
        <v>28</v>
      </c>
      <c r="D61" s="55">
        <v>0</v>
      </c>
      <c r="E61" s="56">
        <v>0</v>
      </c>
      <c r="F61" s="139">
        <v>74</v>
      </c>
      <c r="G61" s="116">
        <v>46</v>
      </c>
      <c r="H61" s="131">
        <v>28</v>
      </c>
      <c r="I61" s="57">
        <v>74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139">
        <v>74</v>
      </c>
      <c r="Q61" s="122">
        <v>0</v>
      </c>
      <c r="R61" s="72">
        <v>703570</v>
      </c>
      <c r="S61" s="74">
        <v>5000.0256905394936</v>
      </c>
      <c r="T61" s="72">
        <f>R61+'2023.7'!R61</f>
        <v>703570</v>
      </c>
      <c r="U61" s="73">
        <f>S61+'2023.7'!S61</f>
        <v>5000.0256905394936</v>
      </c>
      <c r="V61" s="30">
        <v>0</v>
      </c>
      <c r="W61" s="31">
        <v>0</v>
      </c>
      <c r="X61" s="32">
        <f t="shared" si="14"/>
        <v>0</v>
      </c>
      <c r="Y61" s="31">
        <v>0</v>
      </c>
      <c r="Z61" s="32">
        <f t="shared" si="15"/>
        <v>0</v>
      </c>
      <c r="AA61" s="85">
        <f>V61+'2023.7'!T61</f>
        <v>1</v>
      </c>
      <c r="AB61" s="93">
        <f>W61+'2023.7'!U61</f>
        <v>0</v>
      </c>
      <c r="AC61" s="32">
        <f>X61+'2023.7'!V61</f>
        <v>0</v>
      </c>
      <c r="AD61" s="93">
        <f>Y61+'2023.7'!W61</f>
        <v>57</v>
      </c>
      <c r="AE61" s="32">
        <f>Z61+'2023.7'!X61</f>
        <v>22800</v>
      </c>
      <c r="AF61" s="30">
        <v>0</v>
      </c>
      <c r="AG61" s="30">
        <v>0</v>
      </c>
      <c r="AH61" s="30">
        <f>AF61+'2023.7'!AD61</f>
        <v>0</v>
      </c>
      <c r="AI61" s="30">
        <f>AG61+'2023.7'!AE61</f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f>AJ61+'2023.7'!AJ61</f>
        <v>0</v>
      </c>
      <c r="AO61" s="30">
        <f>AK61+'2023.7'!AK61</f>
        <v>0</v>
      </c>
      <c r="AP61" s="30">
        <f>AL61+'2023.7'!AL61</f>
        <v>0</v>
      </c>
      <c r="AQ61" s="30">
        <f>AM61+'2023.7'!AM61</f>
        <v>0</v>
      </c>
    </row>
    <row r="62" spans="1:43">
      <c r="A62" s="179"/>
      <c r="B62" s="179"/>
      <c r="C62" s="24" t="s">
        <v>27</v>
      </c>
      <c r="D62" s="55">
        <v>9</v>
      </c>
      <c r="E62" s="56">
        <v>1</v>
      </c>
      <c r="F62" s="139">
        <v>25</v>
      </c>
      <c r="G62" s="116">
        <v>24</v>
      </c>
      <c r="H62" s="131">
        <v>1</v>
      </c>
      <c r="I62" s="57">
        <v>17</v>
      </c>
      <c r="J62" s="58">
        <v>0</v>
      </c>
      <c r="K62" s="58">
        <v>0</v>
      </c>
      <c r="L62" s="58">
        <v>9</v>
      </c>
      <c r="M62" s="58">
        <v>0</v>
      </c>
      <c r="N62" s="58">
        <v>0</v>
      </c>
      <c r="O62" s="58">
        <v>1</v>
      </c>
      <c r="P62" s="139">
        <v>25</v>
      </c>
      <c r="Q62" s="122">
        <v>8</v>
      </c>
      <c r="R62" s="72">
        <v>0</v>
      </c>
      <c r="S62" s="74">
        <v>0</v>
      </c>
      <c r="T62" s="72">
        <f>R62+'2023.7'!R62</f>
        <v>0</v>
      </c>
      <c r="U62" s="73">
        <f>S62+'2023.7'!S62</f>
        <v>0</v>
      </c>
      <c r="V62" s="30">
        <v>1</v>
      </c>
      <c r="W62" s="31">
        <v>2</v>
      </c>
      <c r="X62" s="32">
        <f t="shared" si="14"/>
        <v>400</v>
      </c>
      <c r="Y62" s="31">
        <v>50</v>
      </c>
      <c r="Z62" s="32">
        <f t="shared" si="15"/>
        <v>20000</v>
      </c>
      <c r="AA62" s="85">
        <f>V62+'2023.7'!T62</f>
        <v>2</v>
      </c>
      <c r="AB62" s="93">
        <f>W62+'2023.7'!U62</f>
        <v>2</v>
      </c>
      <c r="AC62" s="32">
        <f>X62+'2023.7'!V62</f>
        <v>400</v>
      </c>
      <c r="AD62" s="93">
        <f>Y62+'2023.7'!W62</f>
        <v>96</v>
      </c>
      <c r="AE62" s="32">
        <f>Z62+'2023.7'!X62</f>
        <v>38400</v>
      </c>
      <c r="AF62" s="30">
        <v>0</v>
      </c>
      <c r="AG62" s="30">
        <v>0</v>
      </c>
      <c r="AH62" s="30">
        <f>AF62+'2023.7'!AD62</f>
        <v>0</v>
      </c>
      <c r="AI62" s="30">
        <f>AG62+'2023.7'!AE62</f>
        <v>0</v>
      </c>
      <c r="AJ62" s="30">
        <v>0</v>
      </c>
      <c r="AK62" s="30">
        <v>0</v>
      </c>
      <c r="AL62" s="30">
        <v>0</v>
      </c>
      <c r="AM62" s="30">
        <v>0</v>
      </c>
      <c r="AN62" s="30">
        <f>AJ62+'2023.7'!AJ62</f>
        <v>0</v>
      </c>
      <c r="AO62" s="30">
        <f>AK62+'2023.7'!AK62</f>
        <v>0</v>
      </c>
      <c r="AP62" s="30">
        <f>AL62+'2023.7'!AL62</f>
        <v>0</v>
      </c>
      <c r="AQ62" s="30">
        <f>AM62+'2023.7'!AM62</f>
        <v>0</v>
      </c>
    </row>
    <row r="63" spans="1:43">
      <c r="A63" s="179"/>
      <c r="B63" s="179"/>
      <c r="C63" s="24" t="s">
        <v>26</v>
      </c>
      <c r="D63" s="55">
        <v>0</v>
      </c>
      <c r="E63" s="56">
        <v>0</v>
      </c>
      <c r="F63" s="139">
        <v>106</v>
      </c>
      <c r="G63" s="116">
        <v>59</v>
      </c>
      <c r="H63" s="131">
        <v>47</v>
      </c>
      <c r="I63" s="57">
        <v>108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2</v>
      </c>
      <c r="P63" s="139">
        <v>106</v>
      </c>
      <c r="Q63" s="122">
        <v>-2</v>
      </c>
      <c r="R63" s="72">
        <v>0</v>
      </c>
      <c r="S63" s="74">
        <v>0</v>
      </c>
      <c r="T63" s="72">
        <f>R63+'2023.7'!R63</f>
        <v>0</v>
      </c>
      <c r="U63" s="73">
        <f>S63+'2023.7'!S63</f>
        <v>0</v>
      </c>
      <c r="V63" s="30">
        <v>0</v>
      </c>
      <c r="W63" s="31">
        <v>0</v>
      </c>
      <c r="X63" s="32">
        <f t="shared" si="14"/>
        <v>0</v>
      </c>
      <c r="Y63" s="31">
        <v>0</v>
      </c>
      <c r="Z63" s="32">
        <f t="shared" si="15"/>
        <v>0</v>
      </c>
      <c r="AA63" s="85">
        <f>V63+'2023.7'!T63</f>
        <v>0</v>
      </c>
      <c r="AB63" s="93">
        <f>W63+'2023.7'!U63</f>
        <v>0</v>
      </c>
      <c r="AC63" s="32">
        <f>X63+'2023.7'!V63</f>
        <v>0</v>
      </c>
      <c r="AD63" s="93">
        <f>Y63+'2023.7'!W63</f>
        <v>0</v>
      </c>
      <c r="AE63" s="32">
        <f>Z63+'2023.7'!X63</f>
        <v>0</v>
      </c>
      <c r="AF63" s="30">
        <v>0</v>
      </c>
      <c r="AG63" s="30">
        <v>0</v>
      </c>
      <c r="AH63" s="30">
        <f>AF63+'2023.7'!AD63</f>
        <v>0</v>
      </c>
      <c r="AI63" s="30">
        <f>AG63+'2023.7'!AE63</f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f>AJ63+'2023.7'!AJ63</f>
        <v>0</v>
      </c>
      <c r="AO63" s="30">
        <f>AK63+'2023.7'!AK63</f>
        <v>0</v>
      </c>
      <c r="AP63" s="30">
        <f>AL63+'2023.7'!AL63</f>
        <v>0</v>
      </c>
      <c r="AQ63" s="30">
        <f>AM63+'2023.7'!AM63</f>
        <v>0</v>
      </c>
    </row>
    <row r="64" spans="1:43">
      <c r="A64" s="179"/>
      <c r="B64" s="180"/>
      <c r="C64" s="24" t="s">
        <v>25</v>
      </c>
      <c r="D64" s="55">
        <v>0</v>
      </c>
      <c r="E64" s="56">
        <v>0</v>
      </c>
      <c r="F64" s="139">
        <v>28</v>
      </c>
      <c r="G64" s="116">
        <v>28</v>
      </c>
      <c r="H64" s="131">
        <v>0</v>
      </c>
      <c r="I64" s="57">
        <v>28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139">
        <v>28</v>
      </c>
      <c r="Q64" s="122">
        <v>0</v>
      </c>
      <c r="R64" s="72">
        <v>0</v>
      </c>
      <c r="S64" s="74">
        <v>0</v>
      </c>
      <c r="T64" s="72">
        <f>R64+'2023.7'!R64</f>
        <v>0</v>
      </c>
      <c r="U64" s="73">
        <f>S64+'2023.7'!S64</f>
        <v>0</v>
      </c>
      <c r="V64" s="30">
        <v>1</v>
      </c>
      <c r="W64" s="31">
        <v>0</v>
      </c>
      <c r="X64" s="32">
        <f t="shared" si="14"/>
        <v>0</v>
      </c>
      <c r="Y64" s="31">
        <v>43</v>
      </c>
      <c r="Z64" s="32">
        <f t="shared" si="15"/>
        <v>17200</v>
      </c>
      <c r="AA64" s="85">
        <f>V64+'2023.7'!T64</f>
        <v>1</v>
      </c>
      <c r="AB64" s="93">
        <f>W64+'2023.7'!U64</f>
        <v>0</v>
      </c>
      <c r="AC64" s="32">
        <f>X64+'2023.7'!V64</f>
        <v>0</v>
      </c>
      <c r="AD64" s="93">
        <f>Y64+'2023.7'!W64</f>
        <v>43</v>
      </c>
      <c r="AE64" s="32">
        <f>Z64+'2023.7'!X64</f>
        <v>17200</v>
      </c>
      <c r="AF64" s="30">
        <v>0</v>
      </c>
      <c r="AG64" s="30">
        <v>0</v>
      </c>
      <c r="AH64" s="30">
        <f>AF64+'2023.7'!AD64</f>
        <v>0</v>
      </c>
      <c r="AI64" s="30">
        <f>AG64+'2023.7'!AE64</f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f>AJ64+'2023.7'!AJ64</f>
        <v>0</v>
      </c>
      <c r="AO64" s="30">
        <f>AK64+'2023.7'!AK64</f>
        <v>0</v>
      </c>
      <c r="AP64" s="30">
        <f>AL64+'2023.7'!AL64</f>
        <v>0</v>
      </c>
      <c r="AQ64" s="30">
        <f>AM64+'2023.7'!AM64</f>
        <v>0</v>
      </c>
    </row>
    <row r="65" spans="1:43">
      <c r="A65" s="179"/>
      <c r="B65" s="181">
        <v>2</v>
      </c>
      <c r="C65" s="24" t="s">
        <v>24</v>
      </c>
      <c r="D65" s="55">
        <v>0</v>
      </c>
      <c r="E65" s="56">
        <v>0</v>
      </c>
      <c r="F65" s="139">
        <v>86</v>
      </c>
      <c r="G65" s="116">
        <v>80</v>
      </c>
      <c r="H65" s="131">
        <v>6</v>
      </c>
      <c r="I65" s="57">
        <v>78</v>
      </c>
      <c r="J65" s="58">
        <v>0</v>
      </c>
      <c r="K65" s="58">
        <v>0</v>
      </c>
      <c r="L65" s="58">
        <v>8</v>
      </c>
      <c r="M65" s="58">
        <v>0</v>
      </c>
      <c r="N65" s="58">
        <v>0</v>
      </c>
      <c r="O65" s="58">
        <v>0</v>
      </c>
      <c r="P65" s="139">
        <v>86</v>
      </c>
      <c r="Q65" s="122">
        <v>8</v>
      </c>
      <c r="R65" s="72">
        <v>0</v>
      </c>
      <c r="S65" s="74">
        <v>0</v>
      </c>
      <c r="T65" s="72">
        <f>R65+'2023.7'!R65</f>
        <v>0</v>
      </c>
      <c r="U65" s="73">
        <f>S65+'2023.7'!S65</f>
        <v>0</v>
      </c>
      <c r="V65" s="30">
        <v>1</v>
      </c>
      <c r="W65" s="31">
        <v>0</v>
      </c>
      <c r="X65" s="32">
        <f t="shared" si="14"/>
        <v>0</v>
      </c>
      <c r="Y65" s="31">
        <v>39</v>
      </c>
      <c r="Z65" s="32">
        <f t="shared" si="15"/>
        <v>15600</v>
      </c>
      <c r="AA65" s="85">
        <f>V65+'2023.7'!T65</f>
        <v>1</v>
      </c>
      <c r="AB65" s="93">
        <f>W65+'2023.7'!U65</f>
        <v>0</v>
      </c>
      <c r="AC65" s="32">
        <f>X65+'2023.7'!V65</f>
        <v>0</v>
      </c>
      <c r="AD65" s="93">
        <f>Y65+'2023.7'!W65</f>
        <v>39</v>
      </c>
      <c r="AE65" s="32">
        <f>Z65+'2023.7'!X65</f>
        <v>15600</v>
      </c>
      <c r="AF65" s="30">
        <v>0</v>
      </c>
      <c r="AG65" s="30">
        <v>0</v>
      </c>
      <c r="AH65" s="30">
        <f>AF65+'2023.7'!AD65</f>
        <v>17</v>
      </c>
      <c r="AI65" s="30">
        <f>AG65+'2023.7'!AE65</f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f>AJ65+'2023.7'!AJ65</f>
        <v>4</v>
      </c>
      <c r="AO65" s="30">
        <f>AK65+'2023.7'!AK65</f>
        <v>190</v>
      </c>
      <c r="AP65" s="30">
        <f>AL65+'2023.7'!AL65</f>
        <v>388</v>
      </c>
      <c r="AQ65" s="30">
        <f>AM65+'2023.7'!AM65</f>
        <v>16</v>
      </c>
    </row>
    <row r="66" spans="1:43">
      <c r="A66" s="179"/>
      <c r="B66" s="181"/>
      <c r="C66" s="24" t="s">
        <v>23</v>
      </c>
      <c r="D66" s="55">
        <v>2</v>
      </c>
      <c r="E66" s="56">
        <v>0</v>
      </c>
      <c r="F66" s="139">
        <v>70</v>
      </c>
      <c r="G66" s="116">
        <v>58</v>
      </c>
      <c r="H66" s="131">
        <v>12</v>
      </c>
      <c r="I66" s="57">
        <v>69</v>
      </c>
      <c r="J66" s="58">
        <v>0</v>
      </c>
      <c r="K66" s="58">
        <v>0</v>
      </c>
      <c r="L66" s="58">
        <v>4</v>
      </c>
      <c r="M66" s="58">
        <v>0</v>
      </c>
      <c r="N66" s="58">
        <v>0</v>
      </c>
      <c r="O66" s="58">
        <v>3</v>
      </c>
      <c r="P66" s="139">
        <v>70</v>
      </c>
      <c r="Q66" s="122">
        <v>1</v>
      </c>
      <c r="R66" s="72">
        <v>0</v>
      </c>
      <c r="S66" s="74">
        <v>0</v>
      </c>
      <c r="T66" s="72">
        <f>R66+'2023.7'!R66</f>
        <v>0</v>
      </c>
      <c r="U66" s="73">
        <f>S66+'2023.7'!S66</f>
        <v>0</v>
      </c>
      <c r="V66" s="30">
        <v>0</v>
      </c>
      <c r="W66" s="31">
        <v>0</v>
      </c>
      <c r="X66" s="32">
        <f t="shared" si="14"/>
        <v>0</v>
      </c>
      <c r="Y66" s="31">
        <v>0</v>
      </c>
      <c r="Z66" s="32">
        <f t="shared" si="15"/>
        <v>0</v>
      </c>
      <c r="AA66" s="85">
        <f>V66+'2023.7'!T66</f>
        <v>1</v>
      </c>
      <c r="AB66" s="93">
        <f>W66+'2023.7'!U66</f>
        <v>1</v>
      </c>
      <c r="AC66" s="32">
        <f>X66+'2023.7'!V66</f>
        <v>200</v>
      </c>
      <c r="AD66" s="93">
        <f>Y66+'2023.7'!W66</f>
        <v>115</v>
      </c>
      <c r="AE66" s="32">
        <f>Z66+'2023.7'!X66</f>
        <v>46000</v>
      </c>
      <c r="AF66" s="30">
        <v>0</v>
      </c>
      <c r="AG66" s="30">
        <v>0</v>
      </c>
      <c r="AH66" s="30">
        <f>AF66+'2023.7'!AD66</f>
        <v>0</v>
      </c>
      <c r="AI66" s="30">
        <f>AG66+'2023.7'!AE66</f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f>AJ66+'2023.7'!AJ66</f>
        <v>0</v>
      </c>
      <c r="AO66" s="30">
        <f>AK66+'2023.7'!AK66</f>
        <v>0</v>
      </c>
      <c r="AP66" s="30">
        <f>AL66+'2023.7'!AL66</f>
        <v>0</v>
      </c>
      <c r="AQ66" s="30">
        <f>AM66+'2023.7'!AM66</f>
        <v>0</v>
      </c>
    </row>
    <row r="67" spans="1:43">
      <c r="A67" s="179"/>
      <c r="B67" s="181"/>
      <c r="C67" s="24" t="s">
        <v>22</v>
      </c>
      <c r="D67" s="55">
        <v>0</v>
      </c>
      <c r="E67" s="56">
        <v>0</v>
      </c>
      <c r="F67" s="139">
        <v>23</v>
      </c>
      <c r="G67" s="116">
        <v>23</v>
      </c>
      <c r="H67" s="131">
        <v>0</v>
      </c>
      <c r="I67" s="57">
        <v>22</v>
      </c>
      <c r="J67" s="58">
        <v>0</v>
      </c>
      <c r="K67" s="58">
        <v>0</v>
      </c>
      <c r="L67" s="58">
        <v>1</v>
      </c>
      <c r="M67" s="58">
        <v>0</v>
      </c>
      <c r="N67" s="58">
        <v>0</v>
      </c>
      <c r="O67" s="58">
        <v>0</v>
      </c>
      <c r="P67" s="139">
        <v>23</v>
      </c>
      <c r="Q67" s="122">
        <v>1</v>
      </c>
      <c r="R67" s="72">
        <v>0</v>
      </c>
      <c r="S67" s="74">
        <v>0</v>
      </c>
      <c r="T67" s="72">
        <f>R67+'2023.7'!R67</f>
        <v>0</v>
      </c>
      <c r="U67" s="73">
        <f>S67+'2023.7'!S67</f>
        <v>0</v>
      </c>
      <c r="V67" s="30">
        <v>0</v>
      </c>
      <c r="W67" s="31">
        <v>0</v>
      </c>
      <c r="X67" s="32">
        <f t="shared" si="14"/>
        <v>0</v>
      </c>
      <c r="Y67" s="31">
        <v>0</v>
      </c>
      <c r="Z67" s="32">
        <f t="shared" si="15"/>
        <v>0</v>
      </c>
      <c r="AA67" s="85">
        <f>V67+'2023.7'!T67</f>
        <v>0</v>
      </c>
      <c r="AB67" s="93">
        <f>W67+'2023.7'!U67</f>
        <v>0</v>
      </c>
      <c r="AC67" s="32">
        <f>X67+'2023.7'!V67</f>
        <v>0</v>
      </c>
      <c r="AD67" s="93">
        <f>Y67+'2023.7'!W67</f>
        <v>0</v>
      </c>
      <c r="AE67" s="32">
        <f>Z67+'2023.7'!X67</f>
        <v>0</v>
      </c>
      <c r="AF67" s="30">
        <v>0</v>
      </c>
      <c r="AG67" s="30">
        <v>0</v>
      </c>
      <c r="AH67" s="30">
        <f>AF67+'2023.7'!AD67</f>
        <v>0</v>
      </c>
      <c r="AI67" s="30">
        <f>AG67+'2023.7'!AE67</f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f>AJ67+'2023.7'!AJ67</f>
        <v>0</v>
      </c>
      <c r="AO67" s="30">
        <f>AK67+'2023.7'!AK67</f>
        <v>0</v>
      </c>
      <c r="AP67" s="30">
        <f>AL67+'2023.7'!AL67</f>
        <v>0</v>
      </c>
      <c r="AQ67" s="30">
        <f>AM67+'2023.7'!AM67</f>
        <v>0</v>
      </c>
    </row>
    <row r="68" spans="1:43">
      <c r="A68" s="179"/>
      <c r="B68" s="181"/>
      <c r="C68" s="24" t="s">
        <v>21</v>
      </c>
      <c r="D68" s="55">
        <v>0</v>
      </c>
      <c r="E68" s="56">
        <v>0</v>
      </c>
      <c r="F68" s="139">
        <v>11</v>
      </c>
      <c r="G68" s="116">
        <v>11</v>
      </c>
      <c r="H68" s="131">
        <v>0</v>
      </c>
      <c r="I68" s="57">
        <v>11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139">
        <v>11</v>
      </c>
      <c r="Q68" s="122">
        <v>0</v>
      </c>
      <c r="R68" s="72">
        <v>0</v>
      </c>
      <c r="S68" s="74">
        <v>0</v>
      </c>
      <c r="T68" s="72">
        <f>R68+'2023.7'!R68</f>
        <v>0</v>
      </c>
      <c r="U68" s="73">
        <f>S68+'2023.7'!S68</f>
        <v>0</v>
      </c>
      <c r="V68" s="30">
        <v>0</v>
      </c>
      <c r="W68" s="31">
        <v>0</v>
      </c>
      <c r="X68" s="32">
        <f t="shared" si="14"/>
        <v>0</v>
      </c>
      <c r="Y68" s="31">
        <v>0</v>
      </c>
      <c r="Z68" s="32">
        <f t="shared" si="15"/>
        <v>0</v>
      </c>
      <c r="AA68" s="85">
        <f>V68+'2023.7'!T68</f>
        <v>0</v>
      </c>
      <c r="AB68" s="93">
        <f>W68+'2023.7'!U68</f>
        <v>0</v>
      </c>
      <c r="AC68" s="32">
        <f>X68+'2023.7'!V68</f>
        <v>0</v>
      </c>
      <c r="AD68" s="93">
        <f>Y68+'2023.7'!W68</f>
        <v>0</v>
      </c>
      <c r="AE68" s="32">
        <f>Z68+'2023.7'!X68</f>
        <v>0</v>
      </c>
      <c r="AF68" s="30">
        <v>0</v>
      </c>
      <c r="AG68" s="30">
        <v>0</v>
      </c>
      <c r="AH68" s="30">
        <f>AF68+'2023.7'!AD68</f>
        <v>0</v>
      </c>
      <c r="AI68" s="30">
        <f>AG68+'2023.7'!AE68</f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f>AJ68+'2023.7'!AJ68</f>
        <v>0</v>
      </c>
      <c r="AO68" s="30">
        <f>AK68+'2023.7'!AK68</f>
        <v>0</v>
      </c>
      <c r="AP68" s="30">
        <f>AL68+'2023.7'!AL68</f>
        <v>0</v>
      </c>
      <c r="AQ68" s="30">
        <f>AM68+'2023.7'!AM68</f>
        <v>0</v>
      </c>
    </row>
    <row r="69" spans="1:43">
      <c r="A69" s="180"/>
      <c r="B69" s="181"/>
      <c r="C69" s="24" t="s">
        <v>20</v>
      </c>
      <c r="D69" s="55">
        <v>0</v>
      </c>
      <c r="E69" s="56">
        <v>0</v>
      </c>
      <c r="F69" s="139">
        <v>73</v>
      </c>
      <c r="G69" s="116">
        <v>60</v>
      </c>
      <c r="H69" s="131">
        <v>13</v>
      </c>
      <c r="I69" s="57">
        <v>71</v>
      </c>
      <c r="J69" s="58">
        <v>0</v>
      </c>
      <c r="K69" s="58">
        <v>0</v>
      </c>
      <c r="L69" s="58">
        <v>2</v>
      </c>
      <c r="M69" s="58">
        <v>0</v>
      </c>
      <c r="N69" s="58">
        <v>0</v>
      </c>
      <c r="O69" s="58">
        <v>0</v>
      </c>
      <c r="P69" s="139">
        <v>73</v>
      </c>
      <c r="Q69" s="122">
        <v>2</v>
      </c>
      <c r="R69" s="72">
        <v>0</v>
      </c>
      <c r="S69" s="74">
        <v>0</v>
      </c>
      <c r="T69" s="72">
        <f>R69+'2023.7'!R69</f>
        <v>0</v>
      </c>
      <c r="U69" s="73">
        <f>S69+'2023.7'!S69</f>
        <v>0</v>
      </c>
      <c r="V69" s="30">
        <v>0</v>
      </c>
      <c r="W69" s="31">
        <v>0</v>
      </c>
      <c r="X69" s="32">
        <f t="shared" ref="X69:X92" si="28">W69*$X$4</f>
        <v>0</v>
      </c>
      <c r="Y69" s="31">
        <v>0</v>
      </c>
      <c r="Z69" s="32">
        <f t="shared" ref="Z69:Z92" si="29">Y69*$Z$4</f>
        <v>0</v>
      </c>
      <c r="AA69" s="85">
        <f>V69+'2023.7'!T69</f>
        <v>0</v>
      </c>
      <c r="AB69" s="93">
        <f>W69+'2023.7'!U69</f>
        <v>0</v>
      </c>
      <c r="AC69" s="32">
        <f>X69+'2023.7'!V69</f>
        <v>0</v>
      </c>
      <c r="AD69" s="93">
        <f>Y69+'2023.7'!W69</f>
        <v>0</v>
      </c>
      <c r="AE69" s="32">
        <f>Z69+'2023.7'!X69</f>
        <v>0</v>
      </c>
      <c r="AF69" s="30">
        <v>0</v>
      </c>
      <c r="AG69" s="30">
        <v>0</v>
      </c>
      <c r="AH69" s="30">
        <f>AF69+'2023.7'!AD69</f>
        <v>0</v>
      </c>
      <c r="AI69" s="30">
        <f>AG69+'2023.7'!AE69</f>
        <v>0</v>
      </c>
      <c r="AJ69" s="30">
        <v>0</v>
      </c>
      <c r="AK69" s="30">
        <v>0</v>
      </c>
      <c r="AL69" s="30">
        <v>0</v>
      </c>
      <c r="AM69" s="30">
        <v>0</v>
      </c>
      <c r="AN69" s="30">
        <f>AJ69+'2023.7'!AJ69</f>
        <v>0</v>
      </c>
      <c r="AO69" s="30">
        <f>AK69+'2023.7'!AK69</f>
        <v>0</v>
      </c>
      <c r="AP69" s="30">
        <f>AL69+'2023.7'!AL69</f>
        <v>0</v>
      </c>
      <c r="AQ69" s="30">
        <f>AM69+'2023.7'!AM69</f>
        <v>0</v>
      </c>
    </row>
    <row r="70" spans="1:43" ht="16.5" customHeight="1">
      <c r="A70" s="35" t="s">
        <v>1</v>
      </c>
      <c r="B70" s="35"/>
      <c r="C70" s="36"/>
      <c r="D70" s="51">
        <f>SUM(D61:D69)</f>
        <v>11</v>
      </c>
      <c r="E70" s="52">
        <f t="shared" ref="E70:O70" si="30">SUM(E61:E69)</f>
        <v>1</v>
      </c>
      <c r="F70" s="138">
        <f t="shared" si="30"/>
        <v>496</v>
      </c>
      <c r="G70" s="118">
        <f t="shared" ref="G70:H70" si="31">SUM(G61:G69)</f>
        <v>389</v>
      </c>
      <c r="H70" s="130">
        <f t="shared" si="31"/>
        <v>107</v>
      </c>
      <c r="I70" s="53">
        <f t="shared" si="30"/>
        <v>478</v>
      </c>
      <c r="J70" s="54">
        <f t="shared" si="30"/>
        <v>0</v>
      </c>
      <c r="K70" s="54">
        <f t="shared" si="30"/>
        <v>0</v>
      </c>
      <c r="L70" s="54">
        <f t="shared" si="30"/>
        <v>24</v>
      </c>
      <c r="M70" s="54">
        <f t="shared" si="30"/>
        <v>0</v>
      </c>
      <c r="N70" s="54">
        <f t="shared" si="30"/>
        <v>0</v>
      </c>
      <c r="O70" s="54">
        <f t="shared" si="30"/>
        <v>6</v>
      </c>
      <c r="P70" s="138">
        <f t="shared" ref="P70" si="32">SUM(P61:P69)</f>
        <v>496</v>
      </c>
      <c r="Q70" s="124">
        <f t="shared" ref="Q70" si="33">SUM(Q61:Q69)</f>
        <v>18</v>
      </c>
      <c r="R70" s="89">
        <f t="shared" ref="R70:AM70" si="34">SUM(R61:R69)</f>
        <v>703570</v>
      </c>
      <c r="S70" s="90">
        <f t="shared" si="34"/>
        <v>5000.0256905394936</v>
      </c>
      <c r="T70" s="89">
        <f t="shared" ref="T70:U70" si="35">SUM(T61:T69)</f>
        <v>703570</v>
      </c>
      <c r="U70" s="90">
        <f t="shared" si="35"/>
        <v>5000.0256905394936</v>
      </c>
      <c r="V70" s="35">
        <f t="shared" si="34"/>
        <v>3</v>
      </c>
      <c r="W70" s="48">
        <f t="shared" si="34"/>
        <v>2</v>
      </c>
      <c r="X70" s="45">
        <f t="shared" si="28"/>
        <v>400</v>
      </c>
      <c r="Y70" s="48">
        <f t="shared" si="34"/>
        <v>132</v>
      </c>
      <c r="Z70" s="45">
        <f t="shared" si="29"/>
        <v>52800</v>
      </c>
      <c r="AA70" s="88">
        <f>V70+'2023.7'!T70</f>
        <v>6</v>
      </c>
      <c r="AB70" s="94">
        <f>W70+'2023.7'!U70</f>
        <v>3</v>
      </c>
      <c r="AC70" s="45">
        <f>X70+'2023.7'!V70</f>
        <v>600</v>
      </c>
      <c r="AD70" s="94">
        <f>Y70+'2023.7'!W70</f>
        <v>350</v>
      </c>
      <c r="AE70" s="45">
        <f>Z70+'2023.7'!X70</f>
        <v>140000</v>
      </c>
      <c r="AF70" s="35">
        <f t="shared" si="34"/>
        <v>0</v>
      </c>
      <c r="AG70" s="35">
        <f t="shared" si="34"/>
        <v>0</v>
      </c>
      <c r="AH70" s="35">
        <f t="shared" si="34"/>
        <v>17</v>
      </c>
      <c r="AI70" s="35">
        <f t="shared" si="34"/>
        <v>0</v>
      </c>
      <c r="AJ70" s="35">
        <f t="shared" si="34"/>
        <v>0</v>
      </c>
      <c r="AK70" s="35">
        <f t="shared" si="34"/>
        <v>0</v>
      </c>
      <c r="AL70" s="35">
        <f t="shared" si="34"/>
        <v>0</v>
      </c>
      <c r="AM70" s="35">
        <f t="shared" si="34"/>
        <v>0</v>
      </c>
      <c r="AN70" s="35">
        <f t="shared" ref="AN70:AQ70" si="36">SUM(AN61:AN69)</f>
        <v>4</v>
      </c>
      <c r="AO70" s="35">
        <f t="shared" si="36"/>
        <v>190</v>
      </c>
      <c r="AP70" s="35">
        <f t="shared" si="36"/>
        <v>388</v>
      </c>
      <c r="AQ70" s="35">
        <f t="shared" si="36"/>
        <v>16</v>
      </c>
    </row>
    <row r="71" spans="1:43">
      <c r="A71" s="178">
        <v>6</v>
      </c>
      <c r="B71" s="178">
        <v>1</v>
      </c>
      <c r="C71" s="24" t="s">
        <v>19</v>
      </c>
      <c r="D71" s="55">
        <v>2</v>
      </c>
      <c r="E71" s="56">
        <v>0</v>
      </c>
      <c r="F71" s="139">
        <v>38</v>
      </c>
      <c r="G71" s="116">
        <v>38</v>
      </c>
      <c r="H71" s="131">
        <v>0</v>
      </c>
      <c r="I71" s="57">
        <v>36</v>
      </c>
      <c r="J71" s="58">
        <v>0</v>
      </c>
      <c r="K71" s="58">
        <v>0</v>
      </c>
      <c r="L71" s="58">
        <v>3</v>
      </c>
      <c r="M71" s="58">
        <v>0</v>
      </c>
      <c r="N71" s="58">
        <v>0</v>
      </c>
      <c r="O71" s="58">
        <v>1</v>
      </c>
      <c r="P71" s="139">
        <v>38</v>
      </c>
      <c r="Q71" s="122">
        <v>2</v>
      </c>
      <c r="R71" s="72">
        <v>0</v>
      </c>
      <c r="S71" s="74">
        <v>0</v>
      </c>
      <c r="T71" s="72">
        <f>R71+'2023.7'!R71</f>
        <v>0</v>
      </c>
      <c r="U71" s="73">
        <f>S71+'2023.7'!S71</f>
        <v>0</v>
      </c>
      <c r="V71" s="30">
        <v>0</v>
      </c>
      <c r="W71" s="31">
        <v>0</v>
      </c>
      <c r="X71" s="32">
        <f t="shared" si="28"/>
        <v>0</v>
      </c>
      <c r="Y71" s="31">
        <v>0</v>
      </c>
      <c r="Z71" s="32">
        <f t="shared" si="29"/>
        <v>0</v>
      </c>
      <c r="AA71" s="85">
        <f>V71+'2023.7'!T71</f>
        <v>0</v>
      </c>
      <c r="AB71" s="93">
        <f>W71+'2023.7'!U71</f>
        <v>0</v>
      </c>
      <c r="AC71" s="32">
        <f>X71+'2023.7'!V71</f>
        <v>0</v>
      </c>
      <c r="AD71" s="93">
        <f>Y71+'2023.7'!W71</f>
        <v>0</v>
      </c>
      <c r="AE71" s="32">
        <f>Z71+'2023.7'!X71</f>
        <v>0</v>
      </c>
      <c r="AF71" s="30">
        <v>0</v>
      </c>
      <c r="AG71" s="30">
        <v>0</v>
      </c>
      <c r="AH71" s="30">
        <f>AF71+'2023.7'!AD71</f>
        <v>0</v>
      </c>
      <c r="AI71" s="30">
        <f>AG71+'2023.7'!AE71</f>
        <v>0</v>
      </c>
      <c r="AJ71" s="30">
        <v>0</v>
      </c>
      <c r="AK71" s="30">
        <v>0</v>
      </c>
      <c r="AL71" s="30">
        <v>0</v>
      </c>
      <c r="AM71" s="30">
        <v>0</v>
      </c>
      <c r="AN71" s="30">
        <f>AJ71+'2023.7'!AJ71</f>
        <v>0</v>
      </c>
      <c r="AO71" s="30">
        <f>AK71+'2023.7'!AK71</f>
        <v>0</v>
      </c>
      <c r="AP71" s="30">
        <f>AL71+'2023.7'!AL71</f>
        <v>0</v>
      </c>
      <c r="AQ71" s="30">
        <f>AM71+'2023.7'!AM71</f>
        <v>0</v>
      </c>
    </row>
    <row r="72" spans="1:43">
      <c r="A72" s="179"/>
      <c r="B72" s="179"/>
      <c r="C72" s="24" t="s">
        <v>18</v>
      </c>
      <c r="D72" s="55">
        <v>0</v>
      </c>
      <c r="E72" s="56">
        <v>0</v>
      </c>
      <c r="F72" s="139">
        <v>39</v>
      </c>
      <c r="G72" s="116">
        <v>27</v>
      </c>
      <c r="H72" s="131">
        <v>12</v>
      </c>
      <c r="I72" s="57">
        <v>34</v>
      </c>
      <c r="J72" s="58">
        <v>0</v>
      </c>
      <c r="K72" s="58">
        <v>0</v>
      </c>
      <c r="L72" s="58">
        <v>5</v>
      </c>
      <c r="M72" s="58">
        <v>0</v>
      </c>
      <c r="N72" s="58">
        <v>0</v>
      </c>
      <c r="O72" s="58">
        <v>0</v>
      </c>
      <c r="P72" s="139">
        <v>39</v>
      </c>
      <c r="Q72" s="122">
        <v>5</v>
      </c>
      <c r="R72" s="72">
        <v>0</v>
      </c>
      <c r="S72" s="74">
        <v>0</v>
      </c>
      <c r="T72" s="72">
        <f>R72+'2023.7'!R72</f>
        <v>0</v>
      </c>
      <c r="U72" s="73">
        <f>S72+'2023.7'!S72</f>
        <v>0</v>
      </c>
      <c r="V72" s="30">
        <v>1</v>
      </c>
      <c r="W72" s="31">
        <v>0</v>
      </c>
      <c r="X72" s="32">
        <f t="shared" si="28"/>
        <v>0</v>
      </c>
      <c r="Y72" s="31">
        <v>44</v>
      </c>
      <c r="Z72" s="32">
        <f t="shared" si="29"/>
        <v>17600</v>
      </c>
      <c r="AA72" s="85">
        <f>V72+'2023.7'!T72</f>
        <v>2</v>
      </c>
      <c r="AB72" s="93">
        <f>W72+'2023.7'!U72</f>
        <v>0</v>
      </c>
      <c r="AC72" s="32">
        <f>X72+'2023.7'!V72</f>
        <v>0</v>
      </c>
      <c r="AD72" s="93">
        <f>Y72+'2023.7'!W72</f>
        <v>68</v>
      </c>
      <c r="AE72" s="32">
        <f>Z72+'2023.7'!X72</f>
        <v>27200</v>
      </c>
      <c r="AF72" s="30">
        <v>1</v>
      </c>
      <c r="AG72" s="30">
        <v>0</v>
      </c>
      <c r="AH72" s="30">
        <f>AF72+'2023.7'!AD72</f>
        <v>1</v>
      </c>
      <c r="AI72" s="30">
        <f>AG72+'2023.7'!AE72</f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f>AJ72+'2023.7'!AJ72</f>
        <v>0</v>
      </c>
      <c r="AO72" s="30">
        <f>AK72+'2023.7'!AK72</f>
        <v>0</v>
      </c>
      <c r="AP72" s="30">
        <f>AL72+'2023.7'!AL72</f>
        <v>0</v>
      </c>
      <c r="AQ72" s="30">
        <f>AM72+'2023.7'!AM72</f>
        <v>0</v>
      </c>
    </row>
    <row r="73" spans="1:43">
      <c r="A73" s="179"/>
      <c r="B73" s="179"/>
      <c r="C73" s="24" t="s">
        <v>17</v>
      </c>
      <c r="D73" s="55">
        <v>0</v>
      </c>
      <c r="E73" s="56">
        <v>0</v>
      </c>
      <c r="F73" s="139">
        <v>26</v>
      </c>
      <c r="G73" s="116">
        <v>22</v>
      </c>
      <c r="H73" s="131">
        <v>4</v>
      </c>
      <c r="I73" s="57">
        <v>26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139">
        <v>26</v>
      </c>
      <c r="Q73" s="122">
        <v>0</v>
      </c>
      <c r="R73" s="72">
        <v>0</v>
      </c>
      <c r="S73" s="74">
        <v>0</v>
      </c>
      <c r="T73" s="72">
        <f>R73+'2023.7'!R73</f>
        <v>0</v>
      </c>
      <c r="U73" s="73">
        <f>S73+'2023.7'!S73</f>
        <v>0</v>
      </c>
      <c r="V73" s="30">
        <v>0</v>
      </c>
      <c r="W73" s="31">
        <v>0</v>
      </c>
      <c r="X73" s="32">
        <f t="shared" si="28"/>
        <v>0</v>
      </c>
      <c r="Y73" s="31">
        <v>0</v>
      </c>
      <c r="Z73" s="32">
        <f t="shared" si="29"/>
        <v>0</v>
      </c>
      <c r="AA73" s="85">
        <f>V73+'2023.7'!T73</f>
        <v>1</v>
      </c>
      <c r="AB73" s="93">
        <f>W73+'2023.7'!U73</f>
        <v>0</v>
      </c>
      <c r="AC73" s="32">
        <f>X73+'2023.7'!V73</f>
        <v>0</v>
      </c>
      <c r="AD73" s="93">
        <f>Y73+'2023.7'!W73</f>
        <v>22</v>
      </c>
      <c r="AE73" s="32">
        <f>Z73+'2023.7'!X73</f>
        <v>8800</v>
      </c>
      <c r="AF73" s="30">
        <v>0</v>
      </c>
      <c r="AG73" s="30">
        <v>0</v>
      </c>
      <c r="AH73" s="30">
        <f>AF73+'2023.7'!AD73</f>
        <v>5</v>
      </c>
      <c r="AI73" s="30">
        <f>AG73+'2023.7'!AE73</f>
        <v>0</v>
      </c>
      <c r="AJ73" s="30">
        <v>0</v>
      </c>
      <c r="AK73" s="30">
        <v>0</v>
      </c>
      <c r="AL73" s="30">
        <v>0</v>
      </c>
      <c r="AM73" s="30">
        <v>0</v>
      </c>
      <c r="AN73" s="30">
        <f>AJ73+'2023.7'!AJ73</f>
        <v>0</v>
      </c>
      <c r="AO73" s="30">
        <f>AK73+'2023.7'!AK73</f>
        <v>0</v>
      </c>
      <c r="AP73" s="30">
        <f>AL73+'2023.7'!AL73</f>
        <v>0</v>
      </c>
      <c r="AQ73" s="30">
        <f>AM73+'2023.7'!AM73</f>
        <v>0</v>
      </c>
    </row>
    <row r="74" spans="1:43">
      <c r="A74" s="179"/>
      <c r="B74" s="180"/>
      <c r="C74" s="24" t="s">
        <v>16</v>
      </c>
      <c r="D74" s="55">
        <v>0</v>
      </c>
      <c r="E74" s="56">
        <v>0</v>
      </c>
      <c r="F74" s="139">
        <v>28</v>
      </c>
      <c r="G74" s="116">
        <v>20</v>
      </c>
      <c r="H74" s="131">
        <v>8</v>
      </c>
      <c r="I74" s="57">
        <v>28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139">
        <v>28</v>
      </c>
      <c r="Q74" s="122">
        <v>0</v>
      </c>
      <c r="R74" s="72">
        <v>0</v>
      </c>
      <c r="S74" s="74">
        <v>0</v>
      </c>
      <c r="T74" s="72">
        <f>R74+'2023.7'!R74</f>
        <v>0</v>
      </c>
      <c r="U74" s="73">
        <f>S74+'2023.7'!S74</f>
        <v>0</v>
      </c>
      <c r="V74" s="30">
        <v>0</v>
      </c>
      <c r="W74" s="31">
        <v>0</v>
      </c>
      <c r="X74" s="32">
        <f t="shared" si="28"/>
        <v>0</v>
      </c>
      <c r="Y74" s="31">
        <v>0</v>
      </c>
      <c r="Z74" s="32">
        <f t="shared" si="29"/>
        <v>0</v>
      </c>
      <c r="AA74" s="85">
        <f>V74+'2023.7'!T74</f>
        <v>0</v>
      </c>
      <c r="AB74" s="93">
        <f>W74+'2023.7'!U74</f>
        <v>0</v>
      </c>
      <c r="AC74" s="32">
        <f>X74+'2023.7'!V74</f>
        <v>0</v>
      </c>
      <c r="AD74" s="93">
        <f>Y74+'2023.7'!W74</f>
        <v>0</v>
      </c>
      <c r="AE74" s="32">
        <f>Z74+'2023.7'!X74</f>
        <v>0</v>
      </c>
      <c r="AF74" s="30">
        <v>0</v>
      </c>
      <c r="AG74" s="30">
        <v>0</v>
      </c>
      <c r="AH74" s="30">
        <f>AF74+'2023.7'!AD74</f>
        <v>0</v>
      </c>
      <c r="AI74" s="30">
        <f>AG74+'2023.7'!AE74</f>
        <v>0</v>
      </c>
      <c r="AJ74" s="30">
        <v>0</v>
      </c>
      <c r="AK74" s="30">
        <v>0</v>
      </c>
      <c r="AL74" s="30">
        <v>0</v>
      </c>
      <c r="AM74" s="30">
        <v>0</v>
      </c>
      <c r="AN74" s="30">
        <f>AJ74+'2023.7'!AJ74</f>
        <v>0</v>
      </c>
      <c r="AO74" s="30">
        <f>AK74+'2023.7'!AK74</f>
        <v>0</v>
      </c>
      <c r="AP74" s="30">
        <f>AL74+'2023.7'!AL74</f>
        <v>0</v>
      </c>
      <c r="AQ74" s="30">
        <f>AM74+'2023.7'!AM74</f>
        <v>0</v>
      </c>
    </row>
    <row r="75" spans="1:43">
      <c r="A75" s="179"/>
      <c r="B75" s="181">
        <v>2</v>
      </c>
      <c r="C75" s="24" t="s">
        <v>15</v>
      </c>
      <c r="D75" s="55">
        <v>0</v>
      </c>
      <c r="E75" s="56">
        <v>0</v>
      </c>
      <c r="F75" s="139">
        <v>17</v>
      </c>
      <c r="G75" s="116">
        <v>17</v>
      </c>
      <c r="H75" s="131">
        <v>0</v>
      </c>
      <c r="I75" s="57">
        <v>17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139">
        <v>17</v>
      </c>
      <c r="Q75" s="122">
        <v>0</v>
      </c>
      <c r="R75" s="72">
        <v>0</v>
      </c>
      <c r="S75" s="74">
        <v>0</v>
      </c>
      <c r="T75" s="72">
        <f>R75+'2023.7'!R75</f>
        <v>0</v>
      </c>
      <c r="U75" s="73">
        <f>S75+'2023.7'!S75</f>
        <v>0</v>
      </c>
      <c r="V75" s="30">
        <v>0</v>
      </c>
      <c r="W75" s="31">
        <v>0</v>
      </c>
      <c r="X75" s="32">
        <f t="shared" si="28"/>
        <v>0</v>
      </c>
      <c r="Y75" s="31">
        <v>0</v>
      </c>
      <c r="Z75" s="32">
        <f t="shared" si="29"/>
        <v>0</v>
      </c>
      <c r="AA75" s="85">
        <f>V75+'2023.7'!T75</f>
        <v>0</v>
      </c>
      <c r="AB75" s="93">
        <f>W75+'2023.7'!U75</f>
        <v>0</v>
      </c>
      <c r="AC75" s="32">
        <f>X75+'2023.7'!V75</f>
        <v>0</v>
      </c>
      <c r="AD75" s="93">
        <f>Y75+'2023.7'!W75</f>
        <v>0</v>
      </c>
      <c r="AE75" s="32">
        <f>Z75+'2023.7'!X75</f>
        <v>0</v>
      </c>
      <c r="AF75" s="30">
        <v>0</v>
      </c>
      <c r="AG75" s="30">
        <v>0</v>
      </c>
      <c r="AH75" s="30">
        <f>AF75+'2023.7'!AD75</f>
        <v>0</v>
      </c>
      <c r="AI75" s="30">
        <f>AG75+'2023.7'!AE75</f>
        <v>0</v>
      </c>
      <c r="AJ75" s="30">
        <v>0</v>
      </c>
      <c r="AK75" s="30">
        <v>0</v>
      </c>
      <c r="AL75" s="30">
        <v>0</v>
      </c>
      <c r="AM75" s="30">
        <v>0</v>
      </c>
      <c r="AN75" s="30">
        <f>AJ75+'2023.7'!AJ75</f>
        <v>0</v>
      </c>
      <c r="AO75" s="30">
        <f>AK75+'2023.7'!AK75</f>
        <v>0</v>
      </c>
      <c r="AP75" s="30">
        <f>AL75+'2023.7'!AL75</f>
        <v>0</v>
      </c>
      <c r="AQ75" s="30">
        <f>AM75+'2023.7'!AM75</f>
        <v>0</v>
      </c>
    </row>
    <row r="76" spans="1:43">
      <c r="A76" s="179"/>
      <c r="B76" s="181"/>
      <c r="C76" s="24" t="s">
        <v>14</v>
      </c>
      <c r="D76" s="55">
        <v>0</v>
      </c>
      <c r="E76" s="56">
        <v>0</v>
      </c>
      <c r="F76" s="139">
        <v>36</v>
      </c>
      <c r="G76" s="116">
        <v>25</v>
      </c>
      <c r="H76" s="131">
        <v>11</v>
      </c>
      <c r="I76" s="57">
        <v>35</v>
      </c>
      <c r="J76" s="58">
        <v>0</v>
      </c>
      <c r="K76" s="58">
        <v>0</v>
      </c>
      <c r="L76" s="58">
        <v>1</v>
      </c>
      <c r="M76" s="58">
        <v>0</v>
      </c>
      <c r="N76" s="58">
        <v>0</v>
      </c>
      <c r="O76" s="58">
        <v>0</v>
      </c>
      <c r="P76" s="139">
        <v>36</v>
      </c>
      <c r="Q76" s="122">
        <v>1</v>
      </c>
      <c r="R76" s="72">
        <v>0</v>
      </c>
      <c r="S76" s="74">
        <v>0</v>
      </c>
      <c r="T76" s="72">
        <f>R76+'2023.7'!R76</f>
        <v>0</v>
      </c>
      <c r="U76" s="73">
        <f>S76+'2023.7'!S76</f>
        <v>0</v>
      </c>
      <c r="V76" s="30">
        <v>0</v>
      </c>
      <c r="W76" s="31">
        <v>0</v>
      </c>
      <c r="X76" s="32">
        <f t="shared" si="28"/>
        <v>0</v>
      </c>
      <c r="Y76" s="31">
        <v>0</v>
      </c>
      <c r="Z76" s="32">
        <f t="shared" si="29"/>
        <v>0</v>
      </c>
      <c r="AA76" s="85">
        <f>V76+'2023.7'!T76</f>
        <v>0</v>
      </c>
      <c r="AB76" s="93">
        <f>W76+'2023.7'!U76</f>
        <v>0</v>
      </c>
      <c r="AC76" s="32">
        <f>X76+'2023.7'!V76</f>
        <v>0</v>
      </c>
      <c r="AD76" s="93">
        <f>Y76+'2023.7'!W76</f>
        <v>0</v>
      </c>
      <c r="AE76" s="32">
        <f>Z76+'2023.7'!X76</f>
        <v>0</v>
      </c>
      <c r="AF76" s="30">
        <v>0</v>
      </c>
      <c r="AG76" s="30">
        <v>0</v>
      </c>
      <c r="AH76" s="30">
        <f>AF76+'2023.7'!AD76</f>
        <v>0</v>
      </c>
      <c r="AI76" s="30">
        <f>AG76+'2023.7'!AE76</f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f>AJ76+'2023.7'!AJ76</f>
        <v>0</v>
      </c>
      <c r="AO76" s="30">
        <f>AK76+'2023.7'!AK76</f>
        <v>0</v>
      </c>
      <c r="AP76" s="30">
        <f>AL76+'2023.7'!AL76</f>
        <v>0</v>
      </c>
      <c r="AQ76" s="30">
        <f>AM76+'2023.7'!AM76</f>
        <v>0</v>
      </c>
    </row>
    <row r="77" spans="1:43">
      <c r="A77" s="179"/>
      <c r="B77" s="181"/>
      <c r="C77" s="24" t="s">
        <v>13</v>
      </c>
      <c r="D77" s="55">
        <v>0</v>
      </c>
      <c r="E77" s="56">
        <v>0</v>
      </c>
      <c r="F77" s="139">
        <v>58</v>
      </c>
      <c r="G77" s="116">
        <v>55</v>
      </c>
      <c r="H77" s="131">
        <v>3</v>
      </c>
      <c r="I77" s="57">
        <v>58</v>
      </c>
      <c r="J77" s="58">
        <v>0</v>
      </c>
      <c r="K77" s="58">
        <v>0</v>
      </c>
      <c r="L77" s="58">
        <v>1</v>
      </c>
      <c r="M77" s="58">
        <v>0</v>
      </c>
      <c r="N77" s="58">
        <v>0</v>
      </c>
      <c r="O77" s="58">
        <v>1</v>
      </c>
      <c r="P77" s="139">
        <v>58</v>
      </c>
      <c r="Q77" s="122">
        <v>0</v>
      </c>
      <c r="R77" s="72">
        <v>0</v>
      </c>
      <c r="S77" s="74">
        <v>0</v>
      </c>
      <c r="T77" s="72">
        <f>R77+'2023.7'!R77</f>
        <v>0</v>
      </c>
      <c r="U77" s="73">
        <f>S77+'2023.7'!S77</f>
        <v>0</v>
      </c>
      <c r="V77" s="30">
        <v>0</v>
      </c>
      <c r="W77" s="31">
        <v>0</v>
      </c>
      <c r="X77" s="32">
        <f t="shared" si="28"/>
        <v>0</v>
      </c>
      <c r="Y77" s="31">
        <v>0</v>
      </c>
      <c r="Z77" s="32">
        <f t="shared" si="29"/>
        <v>0</v>
      </c>
      <c r="AA77" s="85">
        <f>V77+'2023.7'!T77</f>
        <v>0</v>
      </c>
      <c r="AB77" s="93">
        <f>W77+'2023.7'!U77</f>
        <v>0</v>
      </c>
      <c r="AC77" s="32">
        <f>X77+'2023.7'!V77</f>
        <v>0</v>
      </c>
      <c r="AD77" s="93">
        <f>Y77+'2023.7'!W77</f>
        <v>0</v>
      </c>
      <c r="AE77" s="32">
        <f>Z77+'2023.7'!X77</f>
        <v>0</v>
      </c>
      <c r="AF77" s="30">
        <v>0</v>
      </c>
      <c r="AG77" s="30">
        <v>0</v>
      </c>
      <c r="AH77" s="30">
        <f>AF77+'2023.7'!AD77</f>
        <v>0</v>
      </c>
      <c r="AI77" s="30">
        <f>AG77+'2023.7'!AE77</f>
        <v>0</v>
      </c>
      <c r="AJ77" s="30">
        <v>0</v>
      </c>
      <c r="AK77" s="30">
        <v>0</v>
      </c>
      <c r="AL77" s="30">
        <v>0</v>
      </c>
      <c r="AM77" s="30">
        <v>0</v>
      </c>
      <c r="AN77" s="30">
        <f>AJ77+'2023.7'!AJ77</f>
        <v>0</v>
      </c>
      <c r="AO77" s="30">
        <f>AK77+'2023.7'!AK77</f>
        <v>0</v>
      </c>
      <c r="AP77" s="30">
        <f>AL77+'2023.7'!AL77</f>
        <v>0</v>
      </c>
      <c r="AQ77" s="30">
        <f>AM77+'2023.7'!AM77</f>
        <v>0</v>
      </c>
    </row>
    <row r="78" spans="1:43">
      <c r="A78" s="179"/>
      <c r="B78" s="181"/>
      <c r="C78" s="24" t="s">
        <v>12</v>
      </c>
      <c r="D78" s="55">
        <v>0</v>
      </c>
      <c r="E78" s="56">
        <v>0</v>
      </c>
      <c r="F78" s="139">
        <v>44</v>
      </c>
      <c r="G78" s="116">
        <v>41</v>
      </c>
      <c r="H78" s="131">
        <v>3</v>
      </c>
      <c r="I78" s="57">
        <v>44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139">
        <v>44</v>
      </c>
      <c r="Q78" s="122">
        <v>0</v>
      </c>
      <c r="R78" s="72">
        <v>0</v>
      </c>
      <c r="S78" s="74">
        <v>0</v>
      </c>
      <c r="T78" s="72">
        <f>R78+'2023.7'!R78</f>
        <v>0</v>
      </c>
      <c r="U78" s="73">
        <f>S78+'2023.7'!S78</f>
        <v>0</v>
      </c>
      <c r="V78" s="30">
        <v>0</v>
      </c>
      <c r="W78" s="31">
        <v>0</v>
      </c>
      <c r="X78" s="32">
        <f t="shared" si="28"/>
        <v>0</v>
      </c>
      <c r="Y78" s="31">
        <v>0</v>
      </c>
      <c r="Z78" s="32">
        <f t="shared" si="29"/>
        <v>0</v>
      </c>
      <c r="AA78" s="85">
        <f>V78+'2023.7'!T78</f>
        <v>0</v>
      </c>
      <c r="AB78" s="93">
        <f>W78+'2023.7'!U78</f>
        <v>0</v>
      </c>
      <c r="AC78" s="32">
        <f>X78+'2023.7'!V78</f>
        <v>0</v>
      </c>
      <c r="AD78" s="93">
        <f>Y78+'2023.7'!W78</f>
        <v>0</v>
      </c>
      <c r="AE78" s="32">
        <f>Z78+'2023.7'!X78</f>
        <v>0</v>
      </c>
      <c r="AF78" s="30">
        <v>0</v>
      </c>
      <c r="AG78" s="30">
        <v>0</v>
      </c>
      <c r="AH78" s="30">
        <f>AF78+'2023.7'!AD78</f>
        <v>0</v>
      </c>
      <c r="AI78" s="30">
        <f>AG78+'2023.7'!AE78</f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f>AJ78+'2023.7'!AJ78</f>
        <v>1</v>
      </c>
      <c r="AO78" s="30">
        <f>AK78+'2023.7'!AK78</f>
        <v>50</v>
      </c>
      <c r="AP78" s="30">
        <f>AL78+'2023.7'!AL78</f>
        <v>91</v>
      </c>
      <c r="AQ78" s="30">
        <f>AM78+'2023.7'!AM78</f>
        <v>6</v>
      </c>
    </row>
    <row r="79" spans="1:43">
      <c r="A79" s="179"/>
      <c r="B79" s="181"/>
      <c r="C79" s="24" t="s">
        <v>11</v>
      </c>
      <c r="D79" s="55">
        <v>0</v>
      </c>
      <c r="E79" s="56">
        <v>0</v>
      </c>
      <c r="F79" s="139">
        <v>21</v>
      </c>
      <c r="G79" s="116">
        <v>15</v>
      </c>
      <c r="H79" s="131">
        <v>6</v>
      </c>
      <c r="I79" s="57">
        <v>21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139">
        <v>21</v>
      </c>
      <c r="Q79" s="122">
        <v>0</v>
      </c>
      <c r="R79" s="72">
        <v>0</v>
      </c>
      <c r="S79" s="74">
        <v>0</v>
      </c>
      <c r="T79" s="72">
        <f>R79+'2023.7'!R79</f>
        <v>0</v>
      </c>
      <c r="U79" s="73">
        <f>S79+'2023.7'!S79</f>
        <v>0</v>
      </c>
      <c r="V79" s="30">
        <v>0</v>
      </c>
      <c r="W79" s="31">
        <v>0</v>
      </c>
      <c r="X79" s="32">
        <f t="shared" si="28"/>
        <v>0</v>
      </c>
      <c r="Y79" s="31">
        <v>0</v>
      </c>
      <c r="Z79" s="32">
        <f t="shared" si="29"/>
        <v>0</v>
      </c>
      <c r="AA79" s="85">
        <f>V79+'2023.7'!T79</f>
        <v>0</v>
      </c>
      <c r="AB79" s="93">
        <f>W79+'2023.7'!U79</f>
        <v>0</v>
      </c>
      <c r="AC79" s="32">
        <f>X79+'2023.7'!V79</f>
        <v>0</v>
      </c>
      <c r="AD79" s="93">
        <f>Y79+'2023.7'!W79</f>
        <v>0</v>
      </c>
      <c r="AE79" s="32">
        <f>Z79+'2023.7'!X79</f>
        <v>0</v>
      </c>
      <c r="AF79" s="30">
        <v>0</v>
      </c>
      <c r="AG79" s="30">
        <v>0</v>
      </c>
      <c r="AH79" s="30">
        <f>AF79+'2023.7'!AD79</f>
        <v>0</v>
      </c>
      <c r="AI79" s="30">
        <f>AG79+'2023.7'!AE79</f>
        <v>0</v>
      </c>
      <c r="AJ79" s="30">
        <v>0</v>
      </c>
      <c r="AK79" s="30">
        <v>0</v>
      </c>
      <c r="AL79" s="30">
        <v>0</v>
      </c>
      <c r="AM79" s="30">
        <v>0</v>
      </c>
      <c r="AN79" s="30">
        <f>AJ79+'2023.7'!AJ79</f>
        <v>0</v>
      </c>
      <c r="AO79" s="30">
        <f>AK79+'2023.7'!AK79</f>
        <v>0</v>
      </c>
      <c r="AP79" s="30">
        <f>AL79+'2023.7'!AL79</f>
        <v>0</v>
      </c>
      <c r="AQ79" s="30">
        <f>AM79+'2023.7'!AM79</f>
        <v>0</v>
      </c>
    </row>
    <row r="80" spans="1:43">
      <c r="A80" s="180"/>
      <c r="B80" s="181"/>
      <c r="C80" s="24" t="s">
        <v>10</v>
      </c>
      <c r="D80" s="55">
        <v>0</v>
      </c>
      <c r="E80" s="56">
        <v>0</v>
      </c>
      <c r="F80" s="140">
        <v>51</v>
      </c>
      <c r="G80" s="119">
        <v>33</v>
      </c>
      <c r="H80" s="132">
        <v>18</v>
      </c>
      <c r="I80" s="57">
        <v>51</v>
      </c>
      <c r="J80" s="58">
        <v>0</v>
      </c>
      <c r="K80" s="58">
        <v>0</v>
      </c>
      <c r="L80" s="60">
        <v>0</v>
      </c>
      <c r="M80" s="60">
        <v>0</v>
      </c>
      <c r="N80" s="60">
        <v>0</v>
      </c>
      <c r="O80" s="60">
        <v>0</v>
      </c>
      <c r="P80" s="140">
        <v>51</v>
      </c>
      <c r="Q80" s="125">
        <v>0</v>
      </c>
      <c r="R80" s="72">
        <v>0</v>
      </c>
      <c r="S80" s="74">
        <v>0</v>
      </c>
      <c r="T80" s="72">
        <f>R80+'2023.7'!R80</f>
        <v>0</v>
      </c>
      <c r="U80" s="73">
        <f>S80+'2023.7'!S80</f>
        <v>0</v>
      </c>
      <c r="V80" s="30">
        <v>0</v>
      </c>
      <c r="W80" s="31">
        <v>0</v>
      </c>
      <c r="X80" s="32">
        <f t="shared" si="28"/>
        <v>0</v>
      </c>
      <c r="Y80" s="31">
        <v>0</v>
      </c>
      <c r="Z80" s="32">
        <f t="shared" si="29"/>
        <v>0</v>
      </c>
      <c r="AA80" s="85">
        <f>V80+'2023.7'!T80</f>
        <v>0</v>
      </c>
      <c r="AB80" s="93">
        <f>W80+'2023.7'!U80</f>
        <v>0</v>
      </c>
      <c r="AC80" s="32">
        <f>X80+'2023.7'!V80</f>
        <v>0</v>
      </c>
      <c r="AD80" s="93">
        <f>Y80+'2023.7'!W80</f>
        <v>0</v>
      </c>
      <c r="AE80" s="32">
        <f>Z80+'2023.7'!X80</f>
        <v>0</v>
      </c>
      <c r="AF80" s="30">
        <v>6</v>
      </c>
      <c r="AG80" s="30">
        <v>0</v>
      </c>
      <c r="AH80" s="30">
        <f>AF80+'2023.7'!AD80</f>
        <v>6</v>
      </c>
      <c r="AI80" s="30">
        <f>AG80+'2023.7'!AE80</f>
        <v>0</v>
      </c>
      <c r="AJ80" s="30">
        <v>0</v>
      </c>
      <c r="AK80" s="30">
        <v>0</v>
      </c>
      <c r="AL80" s="30">
        <v>0</v>
      </c>
      <c r="AM80" s="30">
        <v>0</v>
      </c>
      <c r="AN80" s="30">
        <f>AJ80+'2023.7'!AJ80</f>
        <v>0</v>
      </c>
      <c r="AO80" s="30">
        <f>AK80+'2023.7'!AK80</f>
        <v>0</v>
      </c>
      <c r="AP80" s="30">
        <f>AL80+'2023.7'!AL80</f>
        <v>0</v>
      </c>
      <c r="AQ80" s="30">
        <f>AM80+'2023.7'!AM80</f>
        <v>0</v>
      </c>
    </row>
    <row r="81" spans="1:43" ht="16.5" customHeight="1">
      <c r="A81" s="35" t="s">
        <v>1</v>
      </c>
      <c r="B81" s="35"/>
      <c r="C81" s="36"/>
      <c r="D81" s="51">
        <f>SUM(D71:D80)</f>
        <v>2</v>
      </c>
      <c r="E81" s="52">
        <f t="shared" ref="E81:O81" si="37">SUM(E71:E80)</f>
        <v>0</v>
      </c>
      <c r="F81" s="138">
        <f t="shared" si="37"/>
        <v>358</v>
      </c>
      <c r="G81" s="118">
        <f t="shared" ref="G81:H81" si="38">SUM(G71:G80)</f>
        <v>293</v>
      </c>
      <c r="H81" s="130">
        <f t="shared" si="38"/>
        <v>65</v>
      </c>
      <c r="I81" s="53">
        <f t="shared" si="37"/>
        <v>350</v>
      </c>
      <c r="J81" s="54">
        <f t="shared" si="37"/>
        <v>0</v>
      </c>
      <c r="K81" s="54">
        <f t="shared" si="37"/>
        <v>0</v>
      </c>
      <c r="L81" s="54">
        <f t="shared" si="37"/>
        <v>10</v>
      </c>
      <c r="M81" s="54">
        <f t="shared" si="37"/>
        <v>0</v>
      </c>
      <c r="N81" s="54">
        <f t="shared" si="37"/>
        <v>0</v>
      </c>
      <c r="O81" s="54">
        <f t="shared" si="37"/>
        <v>2</v>
      </c>
      <c r="P81" s="138">
        <f t="shared" ref="P81" si="39">SUM(P71:P80)</f>
        <v>358</v>
      </c>
      <c r="Q81" s="124">
        <f t="shared" ref="Q81" si="40">SUM(Q71:Q80)</f>
        <v>8</v>
      </c>
      <c r="R81" s="89">
        <f t="shared" ref="R81:AM81" si="41">SUM(R71:R80)</f>
        <v>0</v>
      </c>
      <c r="S81" s="90">
        <f t="shared" si="41"/>
        <v>0</v>
      </c>
      <c r="T81" s="89">
        <f t="shared" ref="T81:U81" si="42">SUM(T71:T80)</f>
        <v>0</v>
      </c>
      <c r="U81" s="90">
        <f t="shared" si="42"/>
        <v>0</v>
      </c>
      <c r="V81" s="35">
        <f t="shared" si="41"/>
        <v>1</v>
      </c>
      <c r="W81" s="48">
        <f t="shared" si="41"/>
        <v>0</v>
      </c>
      <c r="X81" s="45">
        <f t="shared" si="28"/>
        <v>0</v>
      </c>
      <c r="Y81" s="48">
        <f t="shared" si="41"/>
        <v>44</v>
      </c>
      <c r="Z81" s="45">
        <f t="shared" si="29"/>
        <v>17600</v>
      </c>
      <c r="AA81" s="88">
        <f>V81+'2023.7'!T81</f>
        <v>3</v>
      </c>
      <c r="AB81" s="94">
        <f>W81+'2023.7'!U81</f>
        <v>0</v>
      </c>
      <c r="AC81" s="45">
        <f>X81+'2023.7'!V81</f>
        <v>0</v>
      </c>
      <c r="AD81" s="94">
        <f>Y81+'2023.7'!W81</f>
        <v>90</v>
      </c>
      <c r="AE81" s="45">
        <f>Z81+'2023.7'!X81</f>
        <v>36000</v>
      </c>
      <c r="AF81" s="35">
        <f t="shared" si="41"/>
        <v>7</v>
      </c>
      <c r="AG81" s="35">
        <f t="shared" si="41"/>
        <v>0</v>
      </c>
      <c r="AH81" s="35">
        <f t="shared" si="41"/>
        <v>12</v>
      </c>
      <c r="AI81" s="35">
        <f t="shared" si="41"/>
        <v>0</v>
      </c>
      <c r="AJ81" s="35">
        <f t="shared" si="41"/>
        <v>0</v>
      </c>
      <c r="AK81" s="35">
        <f t="shared" si="41"/>
        <v>0</v>
      </c>
      <c r="AL81" s="35">
        <f t="shared" si="41"/>
        <v>0</v>
      </c>
      <c r="AM81" s="35">
        <f t="shared" si="41"/>
        <v>0</v>
      </c>
      <c r="AN81" s="35">
        <f t="shared" ref="AN81:AQ81" si="43">SUM(AN71:AN80)</f>
        <v>1</v>
      </c>
      <c r="AO81" s="35">
        <f t="shared" si="43"/>
        <v>50</v>
      </c>
      <c r="AP81" s="35">
        <f t="shared" si="43"/>
        <v>91</v>
      </c>
      <c r="AQ81" s="35">
        <f t="shared" si="43"/>
        <v>6</v>
      </c>
    </row>
    <row r="82" spans="1:43">
      <c r="A82" s="178">
        <v>7</v>
      </c>
      <c r="B82" s="178">
        <v>1</v>
      </c>
      <c r="C82" s="24" t="s">
        <v>9</v>
      </c>
      <c r="D82" s="55">
        <v>0</v>
      </c>
      <c r="E82" s="56">
        <v>0</v>
      </c>
      <c r="F82" s="139">
        <v>44</v>
      </c>
      <c r="G82" s="116">
        <v>37</v>
      </c>
      <c r="H82" s="131">
        <v>7</v>
      </c>
      <c r="I82" s="57">
        <v>44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139">
        <v>44</v>
      </c>
      <c r="Q82" s="122">
        <v>0</v>
      </c>
      <c r="R82" s="72">
        <v>0</v>
      </c>
      <c r="S82" s="74">
        <v>0</v>
      </c>
      <c r="T82" s="72">
        <f>R82+'2023.7'!R82</f>
        <v>0</v>
      </c>
      <c r="U82" s="73">
        <f>S82+'2023.7'!S82</f>
        <v>0</v>
      </c>
      <c r="V82" s="30">
        <v>0</v>
      </c>
      <c r="W82" s="31">
        <v>0</v>
      </c>
      <c r="X82" s="32">
        <f t="shared" si="28"/>
        <v>0</v>
      </c>
      <c r="Y82" s="31">
        <v>0</v>
      </c>
      <c r="Z82" s="32">
        <f t="shared" si="29"/>
        <v>0</v>
      </c>
      <c r="AA82" s="85">
        <f>V82+'2023.7'!T82</f>
        <v>0</v>
      </c>
      <c r="AB82" s="93">
        <f>W82+'2023.7'!U82</f>
        <v>0</v>
      </c>
      <c r="AC82" s="32">
        <f>X82+'2023.7'!V82</f>
        <v>0</v>
      </c>
      <c r="AD82" s="93">
        <f>Y82+'2023.7'!W82</f>
        <v>0</v>
      </c>
      <c r="AE82" s="32">
        <f>Z82+'2023.7'!X82</f>
        <v>0</v>
      </c>
      <c r="AF82" s="30">
        <v>0</v>
      </c>
      <c r="AG82" s="30">
        <v>0</v>
      </c>
      <c r="AH82" s="30">
        <f>AF82+'2023.7'!AD82</f>
        <v>0</v>
      </c>
      <c r="AI82" s="30">
        <f>AG82+'2023.7'!AE82</f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f>AJ82+'2023.7'!AJ82</f>
        <v>0</v>
      </c>
      <c r="AO82" s="30">
        <f>AK82+'2023.7'!AK82</f>
        <v>0</v>
      </c>
      <c r="AP82" s="30">
        <f>AL82+'2023.7'!AL82</f>
        <v>0</v>
      </c>
      <c r="AQ82" s="30">
        <f>AM82+'2023.7'!AM82</f>
        <v>0</v>
      </c>
    </row>
    <row r="83" spans="1:43">
      <c r="A83" s="179"/>
      <c r="B83" s="179"/>
      <c r="C83" s="24" t="s">
        <v>8</v>
      </c>
      <c r="D83" s="55">
        <v>0</v>
      </c>
      <c r="E83" s="56">
        <v>0</v>
      </c>
      <c r="F83" s="139">
        <v>41</v>
      </c>
      <c r="G83" s="116">
        <v>30</v>
      </c>
      <c r="H83" s="131">
        <v>11</v>
      </c>
      <c r="I83" s="57">
        <v>41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139">
        <v>41</v>
      </c>
      <c r="Q83" s="122">
        <v>0</v>
      </c>
      <c r="R83" s="72">
        <v>0</v>
      </c>
      <c r="S83" s="74">
        <v>0</v>
      </c>
      <c r="T83" s="72">
        <f>R83+'2023.7'!R83</f>
        <v>0</v>
      </c>
      <c r="U83" s="73">
        <f>S83+'2023.7'!S83</f>
        <v>0</v>
      </c>
      <c r="V83" s="30">
        <v>0</v>
      </c>
      <c r="W83" s="31">
        <v>0</v>
      </c>
      <c r="X83" s="32">
        <f t="shared" si="28"/>
        <v>0</v>
      </c>
      <c r="Y83" s="31">
        <v>0</v>
      </c>
      <c r="Z83" s="32">
        <f t="shared" si="29"/>
        <v>0</v>
      </c>
      <c r="AA83" s="85">
        <f>V83+'2023.7'!T83</f>
        <v>0</v>
      </c>
      <c r="AB83" s="93">
        <f>W83+'2023.7'!U83</f>
        <v>0</v>
      </c>
      <c r="AC83" s="32">
        <f>X83+'2023.7'!V83</f>
        <v>0</v>
      </c>
      <c r="AD83" s="93">
        <f>Y83+'2023.7'!W83</f>
        <v>0</v>
      </c>
      <c r="AE83" s="32">
        <f>Z83+'2023.7'!X83</f>
        <v>0</v>
      </c>
      <c r="AF83" s="30">
        <v>0</v>
      </c>
      <c r="AG83" s="30">
        <v>0</v>
      </c>
      <c r="AH83" s="30">
        <f>AF83+'2023.7'!AD83</f>
        <v>0</v>
      </c>
      <c r="AI83" s="30">
        <f>AG83+'2023.7'!AE83</f>
        <v>0</v>
      </c>
      <c r="AJ83" s="30">
        <v>0</v>
      </c>
      <c r="AK83" s="30">
        <v>0</v>
      </c>
      <c r="AL83" s="30">
        <v>0</v>
      </c>
      <c r="AM83" s="30">
        <v>0</v>
      </c>
      <c r="AN83" s="30">
        <f>AJ83+'2023.7'!AJ83</f>
        <v>0</v>
      </c>
      <c r="AO83" s="30">
        <f>AK83+'2023.7'!AK83</f>
        <v>0</v>
      </c>
      <c r="AP83" s="30">
        <f>AL83+'2023.7'!AL83</f>
        <v>0</v>
      </c>
      <c r="AQ83" s="30">
        <f>AM83+'2023.7'!AM83</f>
        <v>0</v>
      </c>
    </row>
    <row r="84" spans="1:43">
      <c r="A84" s="179"/>
      <c r="B84" s="180"/>
      <c r="C84" s="24" t="s">
        <v>7</v>
      </c>
      <c r="D84" s="55">
        <v>0</v>
      </c>
      <c r="E84" s="56">
        <v>0</v>
      </c>
      <c r="F84" s="139">
        <v>45</v>
      </c>
      <c r="G84" s="116">
        <v>40</v>
      </c>
      <c r="H84" s="131">
        <v>5</v>
      </c>
      <c r="I84" s="57">
        <v>45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139">
        <v>45</v>
      </c>
      <c r="Q84" s="122">
        <v>0</v>
      </c>
      <c r="R84" s="72">
        <v>0</v>
      </c>
      <c r="S84" s="74">
        <v>0</v>
      </c>
      <c r="T84" s="72">
        <f>R84+'2023.7'!R84</f>
        <v>0</v>
      </c>
      <c r="U84" s="73">
        <f>S84+'2023.7'!S84</f>
        <v>0</v>
      </c>
      <c r="V84" s="30">
        <v>0</v>
      </c>
      <c r="W84" s="31">
        <v>0</v>
      </c>
      <c r="X84" s="32">
        <f t="shared" si="28"/>
        <v>0</v>
      </c>
      <c r="Y84" s="31">
        <v>0</v>
      </c>
      <c r="Z84" s="32">
        <f t="shared" si="29"/>
        <v>0</v>
      </c>
      <c r="AA84" s="85">
        <f>V84+'2023.7'!T84</f>
        <v>0</v>
      </c>
      <c r="AB84" s="93">
        <f>W84+'2023.7'!U84</f>
        <v>0</v>
      </c>
      <c r="AC84" s="32">
        <f>X84+'2023.7'!V84</f>
        <v>0</v>
      </c>
      <c r="AD84" s="93">
        <f>Y84+'2023.7'!W84</f>
        <v>0</v>
      </c>
      <c r="AE84" s="32">
        <f>Z84+'2023.7'!X84</f>
        <v>0</v>
      </c>
      <c r="AF84" s="30">
        <v>0</v>
      </c>
      <c r="AG84" s="30">
        <v>0</v>
      </c>
      <c r="AH84" s="30">
        <f>AF84+'2023.7'!AD84</f>
        <v>0</v>
      </c>
      <c r="AI84" s="30">
        <f>AG84+'2023.7'!AE84</f>
        <v>0</v>
      </c>
      <c r="AJ84" s="30">
        <v>0</v>
      </c>
      <c r="AK84" s="30">
        <v>0</v>
      </c>
      <c r="AL84" s="30">
        <v>0</v>
      </c>
      <c r="AM84" s="30">
        <v>0</v>
      </c>
      <c r="AN84" s="30">
        <f>AJ84+'2023.7'!AJ84</f>
        <v>1</v>
      </c>
      <c r="AO84" s="30">
        <f>AK84+'2023.7'!AK84</f>
        <v>45</v>
      </c>
      <c r="AP84" s="30">
        <f>AL84+'2023.7'!AL84</f>
        <v>36</v>
      </c>
      <c r="AQ84" s="30">
        <f>AM84+'2023.7'!AM84</f>
        <v>5</v>
      </c>
    </row>
    <row r="85" spans="1:43">
      <c r="A85" s="179"/>
      <c r="B85" s="181">
        <v>2</v>
      </c>
      <c r="C85" s="24" t="s">
        <v>6</v>
      </c>
      <c r="D85" s="55">
        <v>0</v>
      </c>
      <c r="E85" s="56">
        <v>0</v>
      </c>
      <c r="F85" s="139">
        <v>57</v>
      </c>
      <c r="G85" s="116">
        <v>45</v>
      </c>
      <c r="H85" s="131">
        <v>12</v>
      </c>
      <c r="I85" s="57">
        <v>57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139">
        <v>57</v>
      </c>
      <c r="Q85" s="122">
        <v>0</v>
      </c>
      <c r="R85" s="72">
        <v>0</v>
      </c>
      <c r="S85" s="74">
        <v>0</v>
      </c>
      <c r="T85" s="72">
        <f>R85+'2023.7'!R85</f>
        <v>0</v>
      </c>
      <c r="U85" s="73">
        <f>S85+'2023.7'!S85</f>
        <v>0</v>
      </c>
      <c r="V85" s="30">
        <v>0</v>
      </c>
      <c r="W85" s="31">
        <v>0</v>
      </c>
      <c r="X85" s="32">
        <f t="shared" si="28"/>
        <v>0</v>
      </c>
      <c r="Y85" s="31">
        <v>0</v>
      </c>
      <c r="Z85" s="32">
        <f t="shared" si="29"/>
        <v>0</v>
      </c>
      <c r="AA85" s="85">
        <f>V85+'2023.7'!T85</f>
        <v>0</v>
      </c>
      <c r="AB85" s="93">
        <f>W85+'2023.7'!U85</f>
        <v>0</v>
      </c>
      <c r="AC85" s="32">
        <f>X85+'2023.7'!V85</f>
        <v>0</v>
      </c>
      <c r="AD85" s="93">
        <f>Y85+'2023.7'!W85</f>
        <v>0</v>
      </c>
      <c r="AE85" s="32">
        <f>Z85+'2023.7'!X85</f>
        <v>0</v>
      </c>
      <c r="AF85" s="30">
        <v>0</v>
      </c>
      <c r="AG85" s="30">
        <v>0</v>
      </c>
      <c r="AH85" s="30">
        <f>AF85+'2023.7'!AD85</f>
        <v>0</v>
      </c>
      <c r="AI85" s="30">
        <f>AG85+'2023.7'!AE85</f>
        <v>0</v>
      </c>
      <c r="AJ85" s="30">
        <v>0</v>
      </c>
      <c r="AK85" s="30">
        <v>0</v>
      </c>
      <c r="AL85" s="30">
        <v>0</v>
      </c>
      <c r="AM85" s="30">
        <v>0</v>
      </c>
      <c r="AN85" s="30">
        <f>AJ85+'2023.7'!AJ85</f>
        <v>0</v>
      </c>
      <c r="AO85" s="30">
        <f>AK85+'2023.7'!AK85</f>
        <v>0</v>
      </c>
      <c r="AP85" s="30">
        <f>AL85+'2023.7'!AL85</f>
        <v>0</v>
      </c>
      <c r="AQ85" s="30">
        <f>AM85+'2023.7'!AM85</f>
        <v>0</v>
      </c>
    </row>
    <row r="86" spans="1:43">
      <c r="A86" s="179"/>
      <c r="B86" s="181"/>
      <c r="C86" s="24" t="s">
        <v>5</v>
      </c>
      <c r="D86" s="55">
        <v>0</v>
      </c>
      <c r="E86" s="56">
        <v>0</v>
      </c>
      <c r="F86" s="139">
        <v>26</v>
      </c>
      <c r="G86" s="116">
        <v>14</v>
      </c>
      <c r="H86" s="131">
        <v>12</v>
      </c>
      <c r="I86" s="57">
        <v>26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139">
        <v>26</v>
      </c>
      <c r="Q86" s="122">
        <v>0</v>
      </c>
      <c r="R86" s="72">
        <v>0</v>
      </c>
      <c r="S86" s="74">
        <v>0</v>
      </c>
      <c r="T86" s="72">
        <f>R86+'2023.7'!R86</f>
        <v>0</v>
      </c>
      <c r="U86" s="73">
        <f>S86+'2023.7'!S86</f>
        <v>0</v>
      </c>
      <c r="V86" s="30">
        <v>0</v>
      </c>
      <c r="W86" s="31">
        <v>0</v>
      </c>
      <c r="X86" s="32">
        <f t="shared" si="28"/>
        <v>0</v>
      </c>
      <c r="Y86" s="31">
        <v>0</v>
      </c>
      <c r="Z86" s="32">
        <f t="shared" si="29"/>
        <v>0</v>
      </c>
      <c r="AA86" s="85">
        <f>V86+'2023.7'!T86</f>
        <v>0</v>
      </c>
      <c r="AB86" s="93">
        <f>W86+'2023.7'!U86</f>
        <v>0</v>
      </c>
      <c r="AC86" s="32">
        <f>X86+'2023.7'!V86</f>
        <v>0</v>
      </c>
      <c r="AD86" s="93">
        <f>Y86+'2023.7'!W86</f>
        <v>0</v>
      </c>
      <c r="AE86" s="32">
        <f>Z86+'2023.7'!X86</f>
        <v>0</v>
      </c>
      <c r="AF86" s="30">
        <v>0</v>
      </c>
      <c r="AG86" s="30">
        <v>0</v>
      </c>
      <c r="AH86" s="30">
        <f>AF86+'2023.7'!AD86</f>
        <v>0</v>
      </c>
      <c r="AI86" s="30">
        <f>AG86+'2023.7'!AE86</f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f>AJ86+'2023.7'!AJ86</f>
        <v>0</v>
      </c>
      <c r="AO86" s="30">
        <f>AK86+'2023.7'!AK86</f>
        <v>0</v>
      </c>
      <c r="AP86" s="30">
        <f>AL86+'2023.7'!AL86</f>
        <v>0</v>
      </c>
      <c r="AQ86" s="30">
        <f>AM86+'2023.7'!AM86</f>
        <v>0</v>
      </c>
    </row>
    <row r="87" spans="1:43">
      <c r="A87" s="179"/>
      <c r="B87" s="181"/>
      <c r="C87" s="24" t="s">
        <v>4</v>
      </c>
      <c r="D87" s="55">
        <v>0</v>
      </c>
      <c r="E87" s="56">
        <v>0</v>
      </c>
      <c r="F87" s="139">
        <v>39</v>
      </c>
      <c r="G87" s="116">
        <v>24</v>
      </c>
      <c r="H87" s="131">
        <v>15</v>
      </c>
      <c r="I87" s="57">
        <v>39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139">
        <v>39</v>
      </c>
      <c r="Q87" s="122">
        <v>0</v>
      </c>
      <c r="R87" s="72">
        <v>0</v>
      </c>
      <c r="S87" s="74">
        <v>0</v>
      </c>
      <c r="T87" s="72">
        <f>R87+'2023.7'!R87</f>
        <v>0</v>
      </c>
      <c r="U87" s="73">
        <f>S87+'2023.7'!S87</f>
        <v>0</v>
      </c>
      <c r="V87" s="30">
        <v>0</v>
      </c>
      <c r="W87" s="31">
        <v>0</v>
      </c>
      <c r="X87" s="32">
        <f t="shared" si="28"/>
        <v>0</v>
      </c>
      <c r="Y87" s="31">
        <v>0</v>
      </c>
      <c r="Z87" s="32">
        <f t="shared" si="29"/>
        <v>0</v>
      </c>
      <c r="AA87" s="85">
        <f>V87+'2023.7'!T87</f>
        <v>0</v>
      </c>
      <c r="AB87" s="93">
        <f>W87+'2023.7'!U87</f>
        <v>0</v>
      </c>
      <c r="AC87" s="32">
        <f>X87+'2023.7'!V87</f>
        <v>0</v>
      </c>
      <c r="AD87" s="93">
        <f>Y87+'2023.7'!W87</f>
        <v>0</v>
      </c>
      <c r="AE87" s="32">
        <f>Z87+'2023.7'!X87</f>
        <v>0</v>
      </c>
      <c r="AF87" s="30">
        <v>0</v>
      </c>
      <c r="AG87" s="30">
        <v>0</v>
      </c>
      <c r="AH87" s="30">
        <f>AF87+'2023.7'!AD87</f>
        <v>0</v>
      </c>
      <c r="AI87" s="30">
        <f>AG87+'2023.7'!AE87</f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f>AJ87+'2023.7'!AJ87</f>
        <v>0</v>
      </c>
      <c r="AO87" s="30">
        <f>AK87+'2023.7'!AK87</f>
        <v>0</v>
      </c>
      <c r="AP87" s="30">
        <f>AL87+'2023.7'!AL87</f>
        <v>0</v>
      </c>
      <c r="AQ87" s="30">
        <f>AM87+'2023.7'!AM87</f>
        <v>0</v>
      </c>
    </row>
    <row r="88" spans="1:43">
      <c r="A88" s="179"/>
      <c r="B88" s="181"/>
      <c r="C88" s="24" t="s">
        <v>3</v>
      </c>
      <c r="D88" s="55">
        <v>0</v>
      </c>
      <c r="E88" s="56">
        <v>0</v>
      </c>
      <c r="F88" s="139">
        <v>88</v>
      </c>
      <c r="G88" s="116">
        <v>42</v>
      </c>
      <c r="H88" s="131">
        <v>46</v>
      </c>
      <c r="I88" s="57">
        <v>92</v>
      </c>
      <c r="J88" s="58">
        <v>0</v>
      </c>
      <c r="K88" s="58">
        <v>0</v>
      </c>
      <c r="L88" s="58">
        <v>2</v>
      </c>
      <c r="M88" s="58">
        <v>0</v>
      </c>
      <c r="N88" s="58">
        <v>0</v>
      </c>
      <c r="O88" s="58">
        <v>6</v>
      </c>
      <c r="P88" s="139">
        <v>88</v>
      </c>
      <c r="Q88" s="122">
        <v>-4</v>
      </c>
      <c r="R88" s="72">
        <v>0</v>
      </c>
      <c r="S88" s="74">
        <v>0</v>
      </c>
      <c r="T88" s="72">
        <f>R88+'2023.7'!R88</f>
        <v>0</v>
      </c>
      <c r="U88" s="73">
        <f>S88+'2023.7'!S88</f>
        <v>0</v>
      </c>
      <c r="V88" s="30">
        <v>1</v>
      </c>
      <c r="W88" s="31">
        <v>0</v>
      </c>
      <c r="X88" s="32">
        <f t="shared" si="28"/>
        <v>0</v>
      </c>
      <c r="Y88" s="31">
        <v>33</v>
      </c>
      <c r="Z88" s="32">
        <f t="shared" si="29"/>
        <v>13200</v>
      </c>
      <c r="AA88" s="85">
        <f>V88+'2023.7'!T88</f>
        <v>3</v>
      </c>
      <c r="AB88" s="93">
        <f>W88+'2023.7'!U88</f>
        <v>1</v>
      </c>
      <c r="AC88" s="32">
        <f>X88+'2023.7'!V88</f>
        <v>200</v>
      </c>
      <c r="AD88" s="93">
        <f>Y88+'2023.7'!W88</f>
        <v>103</v>
      </c>
      <c r="AE88" s="32">
        <f>Z88+'2023.7'!X88</f>
        <v>41200</v>
      </c>
      <c r="AF88" s="30">
        <v>0</v>
      </c>
      <c r="AG88" s="30">
        <v>0</v>
      </c>
      <c r="AH88" s="30">
        <f>AF88+'2023.7'!AD88</f>
        <v>0</v>
      </c>
      <c r="AI88" s="30">
        <f>AG88+'2023.7'!AE88</f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f>AJ88+'2023.7'!AJ88</f>
        <v>0</v>
      </c>
      <c r="AO88" s="30">
        <f>AK88+'2023.7'!AK88</f>
        <v>0</v>
      </c>
      <c r="AP88" s="30">
        <f>AL88+'2023.7'!AL88</f>
        <v>0</v>
      </c>
      <c r="AQ88" s="30">
        <f>AM88+'2023.7'!AM88</f>
        <v>0</v>
      </c>
    </row>
    <row r="89" spans="1:43">
      <c r="A89" s="179"/>
      <c r="B89" s="181"/>
      <c r="C89" s="24" t="s">
        <v>2</v>
      </c>
      <c r="D89" s="55">
        <v>0</v>
      </c>
      <c r="E89" s="56">
        <v>0</v>
      </c>
      <c r="F89" s="139">
        <v>45</v>
      </c>
      <c r="G89" s="116">
        <v>24</v>
      </c>
      <c r="H89" s="131">
        <v>21</v>
      </c>
      <c r="I89" s="57">
        <v>45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139">
        <v>45</v>
      </c>
      <c r="Q89" s="122">
        <v>0</v>
      </c>
      <c r="R89" s="72">
        <v>0</v>
      </c>
      <c r="S89" s="74">
        <v>0</v>
      </c>
      <c r="T89" s="72">
        <f>R89+'2023.7'!R89</f>
        <v>0</v>
      </c>
      <c r="U89" s="73">
        <f>S89+'2023.7'!S89</f>
        <v>0</v>
      </c>
      <c r="V89" s="30">
        <v>0</v>
      </c>
      <c r="W89" s="31">
        <v>0</v>
      </c>
      <c r="X89" s="32">
        <f t="shared" ref="X89" si="44">W89*$X$4</f>
        <v>0</v>
      </c>
      <c r="Y89" s="31">
        <v>0</v>
      </c>
      <c r="Z89" s="32">
        <f t="shared" ref="Z89" si="45">Y89*$Z$4</f>
        <v>0</v>
      </c>
      <c r="AA89" s="85">
        <f>V89+'2023.7'!T88</f>
        <v>2</v>
      </c>
      <c r="AB89" s="93">
        <f>W89+'2023.7'!U88</f>
        <v>1</v>
      </c>
      <c r="AC89" s="32">
        <f>X89+'2023.7'!V88</f>
        <v>200</v>
      </c>
      <c r="AD89" s="93">
        <f>Y89+'2023.7'!W88</f>
        <v>70</v>
      </c>
      <c r="AE89" s="32">
        <f>Z89+'2023.7'!X88</f>
        <v>28000</v>
      </c>
      <c r="AF89" s="30">
        <v>0</v>
      </c>
      <c r="AG89" s="30">
        <v>0</v>
      </c>
      <c r="AH89" s="30">
        <f>AF89+'2023.7'!AD88</f>
        <v>0</v>
      </c>
      <c r="AI89" s="30">
        <f>AG89+'2023.7'!AE88</f>
        <v>0</v>
      </c>
      <c r="AJ89" s="30">
        <v>0</v>
      </c>
      <c r="AK89" s="30">
        <v>0</v>
      </c>
      <c r="AL89" s="30">
        <v>0</v>
      </c>
      <c r="AM89" s="30">
        <v>0</v>
      </c>
      <c r="AN89" s="30">
        <f>AJ89+'2023.7'!AJ88</f>
        <v>0</v>
      </c>
      <c r="AO89" s="30">
        <f>AK89+'2023.7'!AK88</f>
        <v>0</v>
      </c>
      <c r="AP89" s="30">
        <f>AL89+'2023.7'!AL88</f>
        <v>0</v>
      </c>
      <c r="AQ89" s="30">
        <f>AM89+'2023.7'!AM88</f>
        <v>0</v>
      </c>
    </row>
    <row r="90" spans="1:43">
      <c r="A90" s="180"/>
      <c r="B90" s="181"/>
      <c r="C90" s="24" t="s">
        <v>108</v>
      </c>
      <c r="D90" s="61">
        <v>0</v>
      </c>
      <c r="E90" s="62">
        <v>0</v>
      </c>
      <c r="F90" s="141">
        <v>21</v>
      </c>
      <c r="G90" s="120">
        <v>21</v>
      </c>
      <c r="H90" s="133">
        <v>0</v>
      </c>
      <c r="I90" s="63">
        <v>21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4">
        <v>0</v>
      </c>
      <c r="P90" s="141">
        <v>21</v>
      </c>
      <c r="Q90" s="126">
        <v>0</v>
      </c>
      <c r="R90" s="72">
        <v>0</v>
      </c>
      <c r="S90" s="74">
        <v>0</v>
      </c>
      <c r="T90" s="72">
        <f>R90+'2023.7'!R90</f>
        <v>0</v>
      </c>
      <c r="U90" s="73">
        <f>S90+'2023.7'!S90</f>
        <v>0</v>
      </c>
      <c r="V90" s="30">
        <v>0</v>
      </c>
      <c r="W90" s="31">
        <v>0</v>
      </c>
      <c r="X90" s="32">
        <f t="shared" si="28"/>
        <v>0</v>
      </c>
      <c r="Y90" s="31">
        <v>0</v>
      </c>
      <c r="Z90" s="32">
        <f t="shared" si="29"/>
        <v>0</v>
      </c>
      <c r="AA90" s="85">
        <f>V90+'2023.7'!T90</f>
        <v>1</v>
      </c>
      <c r="AB90" s="93">
        <f>W90+'2023.7'!U90</f>
        <v>0</v>
      </c>
      <c r="AC90" s="32">
        <f>X90+'2023.7'!V90</f>
        <v>0</v>
      </c>
      <c r="AD90" s="93">
        <f>Y90+'2023.7'!W90</f>
        <v>27</v>
      </c>
      <c r="AE90" s="32">
        <f>Z90+'2023.7'!X90</f>
        <v>10800</v>
      </c>
      <c r="AF90" s="30">
        <v>0</v>
      </c>
      <c r="AG90" s="30">
        <v>0</v>
      </c>
      <c r="AH90" s="30">
        <f>AF90+'2023.7'!AD90</f>
        <v>5</v>
      </c>
      <c r="AI90" s="30">
        <f>AG90+'2023.7'!AE90</f>
        <v>0</v>
      </c>
      <c r="AJ90" s="30">
        <v>0</v>
      </c>
      <c r="AK90" s="30">
        <v>0</v>
      </c>
      <c r="AL90" s="30">
        <v>0</v>
      </c>
      <c r="AM90" s="30">
        <v>0</v>
      </c>
      <c r="AN90" s="30">
        <f>AJ90+'2023.7'!AJ90</f>
        <v>1</v>
      </c>
      <c r="AO90" s="30">
        <f>AK90+'2023.7'!AK90</f>
        <v>45</v>
      </c>
      <c r="AP90" s="30">
        <f>AL90+'2023.7'!AL90</f>
        <v>28</v>
      </c>
      <c r="AQ90" s="30">
        <f>AM90+'2023.7'!AM90</f>
        <v>6</v>
      </c>
    </row>
    <row r="91" spans="1:43" ht="16.5" customHeight="1">
      <c r="A91" s="65" t="s">
        <v>1</v>
      </c>
      <c r="B91" s="65"/>
      <c r="C91" s="66"/>
      <c r="D91" s="51">
        <f>SUM(D82:D90)</f>
        <v>0</v>
      </c>
      <c r="E91" s="52">
        <f t="shared" ref="E91:O91" si="46">SUM(E82:E90)</f>
        <v>0</v>
      </c>
      <c r="F91" s="138">
        <f t="shared" si="46"/>
        <v>406</v>
      </c>
      <c r="G91" s="118">
        <f t="shared" ref="G91:H91" si="47">SUM(G82:G90)</f>
        <v>277</v>
      </c>
      <c r="H91" s="130">
        <f t="shared" si="47"/>
        <v>129</v>
      </c>
      <c r="I91" s="53">
        <f t="shared" si="46"/>
        <v>410</v>
      </c>
      <c r="J91" s="54">
        <f t="shared" si="46"/>
        <v>0</v>
      </c>
      <c r="K91" s="54">
        <f t="shared" si="46"/>
        <v>0</v>
      </c>
      <c r="L91" s="54">
        <f t="shared" si="46"/>
        <v>2</v>
      </c>
      <c r="M91" s="54">
        <f t="shared" si="46"/>
        <v>0</v>
      </c>
      <c r="N91" s="54">
        <f t="shared" si="46"/>
        <v>0</v>
      </c>
      <c r="O91" s="54">
        <f t="shared" si="46"/>
        <v>6</v>
      </c>
      <c r="P91" s="138">
        <f t="shared" ref="P91" si="48">SUM(P82:P90)</f>
        <v>406</v>
      </c>
      <c r="Q91" s="150">
        <f t="shared" ref="Q91" si="49">SUM(Q82:Q90)</f>
        <v>-4</v>
      </c>
      <c r="R91" s="91">
        <f t="shared" ref="R91:AM91" si="50">SUM(R82:R90)</f>
        <v>0</v>
      </c>
      <c r="S91" s="92">
        <f t="shared" si="50"/>
        <v>0</v>
      </c>
      <c r="T91" s="91">
        <f t="shared" ref="T91:U91" si="51">SUM(T82:T90)</f>
        <v>0</v>
      </c>
      <c r="U91" s="92">
        <f t="shared" si="51"/>
        <v>0</v>
      </c>
      <c r="V91" s="65">
        <f t="shared" si="50"/>
        <v>1</v>
      </c>
      <c r="W91" s="68">
        <f t="shared" si="50"/>
        <v>0</v>
      </c>
      <c r="X91" s="45">
        <f t="shared" si="28"/>
        <v>0</v>
      </c>
      <c r="Y91" s="68">
        <f t="shared" si="50"/>
        <v>33</v>
      </c>
      <c r="Z91" s="45">
        <f t="shared" si="29"/>
        <v>13200</v>
      </c>
      <c r="AA91" s="88">
        <f>V91+'2023.7'!T91</f>
        <v>4</v>
      </c>
      <c r="AB91" s="94">
        <f>W91+'2023.7'!U91</f>
        <v>1</v>
      </c>
      <c r="AC91" s="45">
        <f>X91+'2023.7'!V91</f>
        <v>200</v>
      </c>
      <c r="AD91" s="94">
        <f>Y91+'2023.7'!W91</f>
        <v>130</v>
      </c>
      <c r="AE91" s="45">
        <f>Z91+'2023.7'!X91</f>
        <v>52000</v>
      </c>
      <c r="AF91" s="65">
        <f t="shared" si="50"/>
        <v>0</v>
      </c>
      <c r="AG91" s="65">
        <f t="shared" si="50"/>
        <v>0</v>
      </c>
      <c r="AH91" s="65">
        <f t="shared" si="50"/>
        <v>5</v>
      </c>
      <c r="AI91" s="65">
        <f t="shared" si="50"/>
        <v>0</v>
      </c>
      <c r="AJ91" s="65">
        <f t="shared" si="50"/>
        <v>0</v>
      </c>
      <c r="AK91" s="65">
        <f t="shared" si="50"/>
        <v>0</v>
      </c>
      <c r="AL91" s="65">
        <f t="shared" si="50"/>
        <v>0</v>
      </c>
      <c r="AM91" s="65">
        <f t="shared" si="50"/>
        <v>0</v>
      </c>
      <c r="AN91" s="65">
        <f t="shared" ref="AN91:AQ91" si="52">SUM(AN82:AN90)</f>
        <v>2</v>
      </c>
      <c r="AO91" s="65">
        <f t="shared" si="52"/>
        <v>90</v>
      </c>
      <c r="AP91" s="65">
        <f t="shared" si="52"/>
        <v>64</v>
      </c>
      <c r="AQ91" s="65">
        <f t="shared" si="52"/>
        <v>11</v>
      </c>
    </row>
    <row r="92" spans="1:43" ht="20.85" customHeight="1">
      <c r="A92" s="199" t="s">
        <v>0</v>
      </c>
      <c r="B92" s="200"/>
      <c r="C92" s="201"/>
      <c r="D92" s="99">
        <f>SUM(D91,D81,D70,D60,D44,D35,D21)</f>
        <v>25</v>
      </c>
      <c r="E92" s="100">
        <f t="shared" ref="E92:O92" si="53">SUM(E91,E81,E70,E60,E44,E35,E21)</f>
        <v>9</v>
      </c>
      <c r="F92" s="142">
        <f t="shared" si="53"/>
        <v>3993</v>
      </c>
      <c r="G92" s="135">
        <f t="shared" ref="G92:H92" si="54">SUM(G91,G81,G70,G60,G44,G35,G21)</f>
        <v>2912</v>
      </c>
      <c r="H92" s="134">
        <f t="shared" si="54"/>
        <v>1081</v>
      </c>
      <c r="I92" s="101">
        <f t="shared" si="53"/>
        <v>3953</v>
      </c>
      <c r="J92" s="102">
        <f t="shared" si="53"/>
        <v>0</v>
      </c>
      <c r="K92" s="102">
        <f t="shared" si="53"/>
        <v>4</v>
      </c>
      <c r="L92" s="102">
        <f t="shared" si="53"/>
        <v>78</v>
      </c>
      <c r="M92" s="102">
        <f t="shared" si="53"/>
        <v>0</v>
      </c>
      <c r="N92" s="102">
        <f t="shared" si="53"/>
        <v>0</v>
      </c>
      <c r="O92" s="102">
        <f t="shared" si="53"/>
        <v>42</v>
      </c>
      <c r="P92" s="142">
        <f t="shared" ref="P92" si="55">SUM(P91,P81,P70,P60,P44,P35,P21)</f>
        <v>3993</v>
      </c>
      <c r="Q92" s="127">
        <f t="shared" ref="Q92" si="56">SUM(Q91,Q81,Q70,Q60,Q44,Q35,Q21)</f>
        <v>40</v>
      </c>
      <c r="R92" s="103">
        <f t="shared" ref="R92:W92" si="57">R21+R35+R44+R60+R70+R81+R91</f>
        <v>2448724</v>
      </c>
      <c r="S92" s="104">
        <f t="shared" si="57"/>
        <v>17402.224240716107</v>
      </c>
      <c r="T92" s="103">
        <f t="shared" si="57"/>
        <v>2838792</v>
      </c>
      <c r="U92" s="104">
        <f t="shared" si="57"/>
        <v>20102.246363243899</v>
      </c>
      <c r="V92" s="105">
        <f t="shared" si="57"/>
        <v>20</v>
      </c>
      <c r="W92" s="106">
        <f t="shared" si="57"/>
        <v>5</v>
      </c>
      <c r="X92" s="107">
        <f t="shared" si="28"/>
        <v>1000</v>
      </c>
      <c r="Y92" s="106">
        <f>Y21+Y35+Y44+Y60+Y70+Y81+Y91</f>
        <v>711</v>
      </c>
      <c r="Z92" s="107">
        <f t="shared" si="29"/>
        <v>284400</v>
      </c>
      <c r="AA92" s="108">
        <f>V92+'2023.7'!T92</f>
        <v>52</v>
      </c>
      <c r="AB92" s="109">
        <f>W92+'2023.7'!U92</f>
        <v>58</v>
      </c>
      <c r="AC92" s="107">
        <f>X92+'2023.7'!V92</f>
        <v>11600</v>
      </c>
      <c r="AD92" s="109">
        <f>Y92+'2023.7'!W92</f>
        <v>2062</v>
      </c>
      <c r="AE92" s="107">
        <f>Z92+'2023.7'!X92</f>
        <v>824800</v>
      </c>
      <c r="AF92" s="105">
        <f t="shared" ref="AF92:AQ92" si="58">AF21+AF35+AF44+AF60+AF70+AF81+AF91</f>
        <v>8</v>
      </c>
      <c r="AG92" s="105">
        <f t="shared" si="58"/>
        <v>0</v>
      </c>
      <c r="AH92" s="105">
        <f t="shared" si="58"/>
        <v>35</v>
      </c>
      <c r="AI92" s="105">
        <f t="shared" si="58"/>
        <v>0</v>
      </c>
      <c r="AJ92" s="105">
        <f t="shared" si="58"/>
        <v>5</v>
      </c>
      <c r="AK92" s="105">
        <f t="shared" si="58"/>
        <v>2795</v>
      </c>
      <c r="AL92" s="105">
        <f t="shared" si="58"/>
        <v>232</v>
      </c>
      <c r="AM92" s="105">
        <f t="shared" si="58"/>
        <v>67</v>
      </c>
      <c r="AN92" s="105">
        <f t="shared" si="58"/>
        <v>27</v>
      </c>
      <c r="AO92" s="105">
        <f t="shared" si="58"/>
        <v>4020</v>
      </c>
      <c r="AP92" s="105">
        <f t="shared" si="58"/>
        <v>2976</v>
      </c>
      <c r="AQ92" s="105">
        <f t="shared" si="58"/>
        <v>182</v>
      </c>
    </row>
  </sheetData>
  <sheetProtection formatCells="0" formatColumns="0" formatRows="0" insertColumns="0" insertRows="0" insertHyperlinks="0" deleteColumns="0" deleteRows="0" sort="0" autoFilter="0" pivotTables="0"/>
  <mergeCells count="54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2:A90"/>
    <mergeCell ref="B82:B84"/>
    <mergeCell ref="B85:B90"/>
    <mergeCell ref="A5:A20"/>
    <mergeCell ref="B5:B11"/>
    <mergeCell ref="B12:B16"/>
    <mergeCell ref="B17:B20"/>
    <mergeCell ref="A2:A4"/>
    <mergeCell ref="B2:B4"/>
    <mergeCell ref="F3:F4"/>
    <mergeCell ref="D2:H2"/>
    <mergeCell ref="G3:H3"/>
    <mergeCell ref="D3:E3"/>
    <mergeCell ref="A92:C92"/>
    <mergeCell ref="T2:U2"/>
    <mergeCell ref="T3:U3"/>
    <mergeCell ref="J3:L3"/>
    <mergeCell ref="M3:O3"/>
    <mergeCell ref="B53:B59"/>
    <mergeCell ref="A22:A34"/>
    <mergeCell ref="B22:B28"/>
    <mergeCell ref="B29:B34"/>
    <mergeCell ref="C2:C4"/>
    <mergeCell ref="R2:S2"/>
    <mergeCell ref="I2:Q2"/>
    <mergeCell ref="A1:B1"/>
    <mergeCell ref="A61:A69"/>
    <mergeCell ref="B61:B64"/>
    <mergeCell ref="B65:B69"/>
    <mergeCell ref="A71:A80"/>
    <mergeCell ref="B71:B74"/>
    <mergeCell ref="B75:B80"/>
    <mergeCell ref="A36:A43"/>
    <mergeCell ref="B36:B40"/>
    <mergeCell ref="B41:B43"/>
    <mergeCell ref="A45:A59"/>
    <mergeCell ref="B45:B5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1 X35 X44 X60 X70 X81 X91:X9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2023.7</vt:lpstr>
      <vt:lpstr>2023.8</vt:lpstr>
      <vt:lpstr>'2023.7'!Print_Titles</vt:lpstr>
      <vt:lpstr>'2023.8'!Print_Titles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lc333e@outlook.jp</cp:lastModifiedBy>
  <cp:lastPrinted>2023-09-01T07:32:05Z</cp:lastPrinted>
  <dcterms:created xsi:type="dcterms:W3CDTF">2022-08-04T23:55:32Z</dcterms:created>
  <dcterms:modified xsi:type="dcterms:W3CDTF">2023-09-04T04:10:46Z</dcterms:modified>
</cp:coreProperties>
</file>